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ijn Drive\post EXcel, PDF &amp; XPS\Nederlands\L-speciale doelgerichte postzegels\OK\"/>
    </mc:Choice>
  </mc:AlternateContent>
  <xr:revisionPtr revIDLastSave="0" documentId="13_ncr:1_{23D73E08-B68A-427A-BE13-664A6501EBBE}" xr6:coauthVersionLast="47" xr6:coauthVersionMax="47" xr10:uidLastSave="{00000000-0000-0000-0000-000000000000}"/>
  <bookViews>
    <workbookView xWindow="-108" yWindow="-108" windowWidth="23256" windowHeight="12456" activeTab="2" xr2:uid="{D73BDBA2-CAD1-4D34-8441-88B5C587AB21}"/>
  </bookViews>
  <sheets>
    <sheet name="INTRO invent" sheetId="16" r:id="rId1"/>
    <sheet name="Invent BA (NL)" sheetId="2" r:id="rId2"/>
    <sheet name="invent JO (NL)" sheetId="3" r:id="rId3"/>
    <sheet name="invent Ki (NL)" sheetId="4" r:id="rId4"/>
    <sheet name="invent KP (NL)" sheetId="5" r:id="rId5"/>
    <sheet name="invent KT (NL)" sheetId="6" r:id="rId6"/>
    <sheet name="invent M (NL)" sheetId="7" r:id="rId7"/>
    <sheet name="invent OC (NL)" sheetId="8" r:id="rId8"/>
    <sheet name="invent PA (NL)" sheetId="9" r:id="rId9"/>
    <sheet name="invent S (NL)" sheetId="10" r:id="rId10"/>
    <sheet name="invent TE (NL)" sheetId="11" r:id="rId11"/>
    <sheet name="invent TG (NL)" sheetId="12" r:id="rId12"/>
    <sheet name="invent TR (NL)" sheetId="13" r:id="rId13"/>
    <sheet name="invent TRV (NL)" sheetId="14" r:id="rId14"/>
    <sheet name="invent TX (NL)" sheetId="15" r:id="rId15"/>
  </sheets>
  <definedNames>
    <definedName name="_xlnm._FilterDatabase" localSheetId="1" hidden="1">'Invent BA (NL)'!$A$1:$AD$37</definedName>
    <definedName name="_xlnm._FilterDatabase" localSheetId="2" hidden="1">'invent JO (NL)'!$A$1:$AC$99</definedName>
    <definedName name="_xlnm._FilterDatabase" localSheetId="3" hidden="1">'invent Ki (NL)'!$C$1:$AC$63</definedName>
    <definedName name="_xlnm._FilterDatabase" localSheetId="4" hidden="1">'invent KP (NL)'!$C$1:$AD$49</definedName>
    <definedName name="_xlnm._FilterDatabase" localSheetId="5" hidden="1">'invent KT (NL)'!$C$1:$AC$47</definedName>
    <definedName name="_xlnm._FilterDatabase" localSheetId="6" hidden="1">'invent M (NL)'!$C$1:$AC$17</definedName>
    <definedName name="_xlnm._FilterDatabase" localSheetId="7" hidden="1">'invent OC (NL)'!$A$1:$AB$303</definedName>
    <definedName name="_xlnm._FilterDatabase" localSheetId="8" hidden="1">'invent PA (NL)'!$C$1:$AC$104</definedName>
    <definedName name="_xlnm._FilterDatabase" localSheetId="9" hidden="1">'invent S (NL)'!$A$1:$AC$142</definedName>
    <definedName name="_xlnm._FilterDatabase" localSheetId="10" hidden="1">'invent TE (NL)'!$C$1:$AC$81</definedName>
    <definedName name="_xlnm._FilterDatabase" localSheetId="11" hidden="1">'invent TG (NL)'!$C$1:$AC$107</definedName>
    <definedName name="_xlnm._FilterDatabase" localSheetId="12" hidden="1">'invent TR (NL)'!$A$1:$AD$739</definedName>
    <definedName name="_xlnm._FilterDatabase" localSheetId="13" hidden="1">'invent TRV (NL)'!$A$1:$AD$172</definedName>
    <definedName name="_xlnm._FilterDatabase" localSheetId="14" hidden="1">'invent TX (NL)'!$A$1:$AC$375</definedName>
    <definedName name="_xlnm.Print_Area" localSheetId="1">'Invent BA (NL)'!$C$2:$N$37</definedName>
    <definedName name="_xlnm.Print_Area" localSheetId="2">'invent JO (NL)'!$C$2:$N$99</definedName>
    <definedName name="_xlnm.Print_Area" localSheetId="3">'invent Ki (NL)'!$C$2:$N$77</definedName>
    <definedName name="_xlnm.Print_Area" localSheetId="4">'invent KP (NL)'!$C$2:$O$49</definedName>
    <definedName name="_xlnm.Print_Area" localSheetId="5">'invent KT (NL)'!$C$2:$N$48</definedName>
    <definedName name="_xlnm.Print_Area" localSheetId="6">'invent M (NL)'!$C$2:$N$17</definedName>
    <definedName name="_xlnm.Print_Area" localSheetId="7">'invent OC (NL)'!$C$2:$N$302</definedName>
    <definedName name="_xlnm.Print_Area" localSheetId="8">'invent PA (NL)'!$C$2:$N$104</definedName>
    <definedName name="_xlnm.Print_Area" localSheetId="9">'invent S (NL)'!$C$2:$N$164</definedName>
    <definedName name="_xlnm.Print_Area" localSheetId="10">'invent TE (NL)'!$C$2:$N$82</definedName>
    <definedName name="_xlnm.Print_Area" localSheetId="11">'invent TG (NL)'!$C$2:$N$107</definedName>
    <definedName name="_xlnm.Print_Area" localSheetId="12">'invent TR (NL)'!$C$2:$N$726</definedName>
    <definedName name="_xlnm.Print_Area" localSheetId="13">'invent TRV (NL)'!$C$2:$N$172</definedName>
    <definedName name="_xlnm.Print_Area" localSheetId="14">'invent TX (NL)'!$C$2:$N$374</definedName>
    <definedName name="_xlnm.Print_Titles" localSheetId="2">'invent JO (NL)'!$5:$6</definedName>
    <definedName name="_xlnm.Print_Titles" localSheetId="3">'invent Ki (NL)'!$5:$6</definedName>
    <definedName name="_xlnm.Print_Titles" localSheetId="4">'invent KP (NL)'!$5:$6</definedName>
    <definedName name="_xlnm.Print_Titles" localSheetId="5">'invent KT (NL)'!$5:$6</definedName>
    <definedName name="_xlnm.Print_Titles" localSheetId="6">'invent M (NL)'!$5:$6</definedName>
    <definedName name="_xlnm.Print_Titles" localSheetId="7">'invent OC (NL)'!$5:$6</definedName>
    <definedName name="_xlnm.Print_Titles" localSheetId="8">'invent PA (NL)'!$5:$6</definedName>
    <definedName name="_xlnm.Print_Titles" localSheetId="9">'invent S (NL)'!$5:$6</definedName>
    <definedName name="_xlnm.Print_Titles" localSheetId="10">'invent TE (NL)'!$5:$6</definedName>
    <definedName name="_xlnm.Print_Titles" localSheetId="11">'invent TG (NL)'!$5:$6</definedName>
    <definedName name="_xlnm.Print_Titles" localSheetId="12">'invent TR (NL)'!$5:$6</definedName>
    <definedName name="_xlnm.Print_Titles" localSheetId="13">'invent TRV (NL)'!$5:$6</definedName>
    <definedName name="_xlnm.Print_Titles" localSheetId="14">'invent TX (NL)'!$5:$6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7" i="9" l="1"/>
  <c r="Z57" i="9"/>
  <c r="W57" i="9"/>
  <c r="V57" i="9"/>
  <c r="U57" i="9"/>
  <c r="S57" i="9" s="1"/>
  <c r="T57" i="9"/>
  <c r="Q57" i="9"/>
  <c r="P57" i="9"/>
  <c r="O57" i="9" s="1"/>
  <c r="V67" i="9"/>
  <c r="U67" i="9"/>
  <c r="T67" i="9"/>
  <c r="S67" i="9" s="1"/>
  <c r="Q67" i="9"/>
  <c r="P67" i="9"/>
  <c r="Z67" i="9"/>
  <c r="W67" i="9"/>
  <c r="O67" i="9"/>
  <c r="C57" i="9"/>
  <c r="A4" i="15" l="1"/>
  <c r="C8" i="15"/>
  <c r="V8" i="15"/>
  <c r="B9" i="15"/>
  <c r="O9" i="15"/>
  <c r="N9" i="15" s="1"/>
  <c r="S9" i="15"/>
  <c r="R9" i="15" s="1"/>
  <c r="X9" i="15"/>
  <c r="AA9" i="15"/>
  <c r="AB9" i="15" s="1"/>
  <c r="B10" i="15"/>
  <c r="O10" i="15"/>
  <c r="N10" i="15" s="1"/>
  <c r="S10" i="15"/>
  <c r="R10" i="15" s="1"/>
  <c r="X10" i="15"/>
  <c r="Y10" i="15" s="1"/>
  <c r="AA10" i="15"/>
  <c r="AB10" i="15" s="1"/>
  <c r="B11" i="15"/>
  <c r="O11" i="15"/>
  <c r="N11" i="15" s="1"/>
  <c r="S11" i="15"/>
  <c r="R11" i="15" s="1"/>
  <c r="X11" i="15"/>
  <c r="Y11" i="15" s="1"/>
  <c r="AA11" i="15"/>
  <c r="AB11" i="15" s="1"/>
  <c r="B12" i="15"/>
  <c r="O12" i="15"/>
  <c r="N12" i="15" s="1"/>
  <c r="S12" i="15"/>
  <c r="R12" i="15" s="1"/>
  <c r="X12" i="15"/>
  <c r="Y12" i="15" s="1"/>
  <c r="AA12" i="15"/>
  <c r="AB12" i="15" s="1"/>
  <c r="B13" i="15"/>
  <c r="O13" i="15"/>
  <c r="N13" i="15" s="1"/>
  <c r="S13" i="15"/>
  <c r="R13" i="15" s="1"/>
  <c r="X13" i="15"/>
  <c r="Y13" i="15" s="1"/>
  <c r="AA13" i="15"/>
  <c r="AB13" i="15" s="1"/>
  <c r="B14" i="15"/>
  <c r="O14" i="15"/>
  <c r="N14" i="15" s="1"/>
  <c r="S14" i="15"/>
  <c r="R14" i="15" s="1"/>
  <c r="X14" i="15"/>
  <c r="Y14" i="15" s="1"/>
  <c r="AA14" i="15"/>
  <c r="AB14" i="15" s="1"/>
  <c r="B15" i="15"/>
  <c r="O15" i="15"/>
  <c r="N15" i="15" s="1"/>
  <c r="S15" i="15"/>
  <c r="R15" i="15" s="1"/>
  <c r="X15" i="15"/>
  <c r="Y15" i="15" s="1"/>
  <c r="AA15" i="15"/>
  <c r="AB15" i="15" s="1"/>
  <c r="B16" i="15"/>
  <c r="O16" i="15"/>
  <c r="N16" i="15" s="1"/>
  <c r="S16" i="15"/>
  <c r="R16" i="15" s="1"/>
  <c r="X16" i="15"/>
  <c r="Y16" i="15" s="1"/>
  <c r="AA16" i="15"/>
  <c r="AB16" i="15" s="1"/>
  <c r="C17" i="15"/>
  <c r="V17" i="15"/>
  <c r="B18" i="15"/>
  <c r="O18" i="15"/>
  <c r="N18" i="15" s="1"/>
  <c r="S18" i="15"/>
  <c r="R18" i="15" s="1"/>
  <c r="X18" i="15"/>
  <c r="Y18" i="15" s="1"/>
  <c r="AA18" i="15"/>
  <c r="AB18" i="15" s="1"/>
  <c r="B19" i="15"/>
  <c r="O19" i="15"/>
  <c r="N19" i="15" s="1"/>
  <c r="S19" i="15"/>
  <c r="R19" i="15" s="1"/>
  <c r="X19" i="15"/>
  <c r="Y19" i="15" s="1"/>
  <c r="AA19" i="15"/>
  <c r="AB19" i="15" s="1"/>
  <c r="B20" i="15"/>
  <c r="O20" i="15"/>
  <c r="N20" i="15" s="1"/>
  <c r="S20" i="15"/>
  <c r="R20" i="15" s="1"/>
  <c r="X20" i="15"/>
  <c r="Y20" i="15" s="1"/>
  <c r="AA20" i="15"/>
  <c r="AB20" i="15" s="1"/>
  <c r="B21" i="15"/>
  <c r="O21" i="15"/>
  <c r="N21" i="15" s="1"/>
  <c r="S21" i="15"/>
  <c r="R21" i="15" s="1"/>
  <c r="X21" i="15"/>
  <c r="Y21" i="15" s="1"/>
  <c r="AA21" i="15"/>
  <c r="AB21" i="15" s="1"/>
  <c r="B22" i="15"/>
  <c r="O22" i="15"/>
  <c r="N22" i="15" s="1"/>
  <c r="S22" i="15"/>
  <c r="R22" i="15" s="1"/>
  <c r="X22" i="15"/>
  <c r="Y22" i="15" s="1"/>
  <c r="AA22" i="15"/>
  <c r="AB22" i="15" s="1"/>
  <c r="B23" i="15"/>
  <c r="O23" i="15"/>
  <c r="N23" i="15" s="1"/>
  <c r="S23" i="15"/>
  <c r="R23" i="15" s="1"/>
  <c r="X23" i="15"/>
  <c r="Y23" i="15"/>
  <c r="AA23" i="15"/>
  <c r="AB23" i="15" s="1"/>
  <c r="B24" i="15"/>
  <c r="O24" i="15"/>
  <c r="N24" i="15" s="1"/>
  <c r="S24" i="15"/>
  <c r="R24" i="15" s="1"/>
  <c r="X24" i="15"/>
  <c r="Y24" i="15" s="1"/>
  <c r="AA24" i="15"/>
  <c r="AB24" i="15" s="1"/>
  <c r="B25" i="15"/>
  <c r="O25" i="15"/>
  <c r="N25" i="15" s="1"/>
  <c r="S25" i="15"/>
  <c r="R25" i="15" s="1"/>
  <c r="X25" i="15"/>
  <c r="Y25" i="15" s="1"/>
  <c r="AA25" i="15"/>
  <c r="AB25" i="15" s="1"/>
  <c r="B26" i="15"/>
  <c r="O26" i="15"/>
  <c r="N26" i="15" s="1"/>
  <c r="S26" i="15"/>
  <c r="R26" i="15" s="1"/>
  <c r="X26" i="15"/>
  <c r="Y26" i="15" s="1"/>
  <c r="AA26" i="15"/>
  <c r="AB26" i="15" s="1"/>
  <c r="B27" i="15"/>
  <c r="O27" i="15"/>
  <c r="N27" i="15" s="1"/>
  <c r="S27" i="15"/>
  <c r="R27" i="15" s="1"/>
  <c r="X27" i="15"/>
  <c r="Y27" i="15" s="1"/>
  <c r="AA27" i="15"/>
  <c r="AB27" i="15" s="1"/>
  <c r="B28" i="15"/>
  <c r="O28" i="15"/>
  <c r="N28" i="15" s="1"/>
  <c r="S28" i="15"/>
  <c r="R28" i="15" s="1"/>
  <c r="X28" i="15"/>
  <c r="Y28" i="15" s="1"/>
  <c r="AA28" i="15"/>
  <c r="AB28" i="15" s="1"/>
  <c r="B29" i="15"/>
  <c r="O29" i="15"/>
  <c r="N29" i="15" s="1"/>
  <c r="S29" i="15"/>
  <c r="R29" i="15" s="1"/>
  <c r="X29" i="15"/>
  <c r="Y29" i="15"/>
  <c r="AA29" i="15"/>
  <c r="AB29" i="15" s="1"/>
  <c r="B30" i="15"/>
  <c r="O30" i="15"/>
  <c r="N30" i="15" s="1"/>
  <c r="S30" i="15"/>
  <c r="R30" i="15" s="1"/>
  <c r="X30" i="15"/>
  <c r="Y30" i="15" s="1"/>
  <c r="AA30" i="15"/>
  <c r="AB30" i="15" s="1"/>
  <c r="B31" i="15"/>
  <c r="O31" i="15"/>
  <c r="N31" i="15" s="1"/>
  <c r="S31" i="15"/>
  <c r="R31" i="15" s="1"/>
  <c r="X31" i="15"/>
  <c r="Y31" i="15" s="1"/>
  <c r="AA31" i="15"/>
  <c r="AB31" i="15" s="1"/>
  <c r="B32" i="15"/>
  <c r="O32" i="15"/>
  <c r="N32" i="15" s="1"/>
  <c r="S32" i="15"/>
  <c r="R32" i="15" s="1"/>
  <c r="X32" i="15"/>
  <c r="Y32" i="15" s="1"/>
  <c r="AA32" i="15"/>
  <c r="AB32" i="15" s="1"/>
  <c r="B33" i="15"/>
  <c r="O33" i="15"/>
  <c r="N33" i="15" s="1"/>
  <c r="S33" i="15"/>
  <c r="R33" i="15" s="1"/>
  <c r="X33" i="15"/>
  <c r="Y33" i="15" s="1"/>
  <c r="AA33" i="15"/>
  <c r="AB33" i="15" s="1"/>
  <c r="B34" i="15"/>
  <c r="O34" i="15"/>
  <c r="N34" i="15" s="1"/>
  <c r="S34" i="15"/>
  <c r="R34" i="15" s="1"/>
  <c r="X34" i="15"/>
  <c r="Y34" i="15" s="1"/>
  <c r="AA34" i="15"/>
  <c r="AB34" i="15" s="1"/>
  <c r="B35" i="15"/>
  <c r="O35" i="15"/>
  <c r="N35" i="15" s="1"/>
  <c r="S35" i="15"/>
  <c r="R35" i="15" s="1"/>
  <c r="X35" i="15"/>
  <c r="Y35" i="15" s="1"/>
  <c r="AA35" i="15"/>
  <c r="AB35" i="15"/>
  <c r="B36" i="15"/>
  <c r="O36" i="15"/>
  <c r="N36" i="15" s="1"/>
  <c r="S36" i="15"/>
  <c r="R36" i="15" s="1"/>
  <c r="X36" i="15"/>
  <c r="Y36" i="15" s="1"/>
  <c r="AA36" i="15"/>
  <c r="AB36" i="15" s="1"/>
  <c r="B37" i="15"/>
  <c r="O37" i="15"/>
  <c r="N37" i="15" s="1"/>
  <c r="S37" i="15"/>
  <c r="R37" i="15" s="1"/>
  <c r="X37" i="15"/>
  <c r="Y37" i="15" s="1"/>
  <c r="AA37" i="15"/>
  <c r="AB37" i="15" s="1"/>
  <c r="C38" i="15"/>
  <c r="V38" i="15"/>
  <c r="B39" i="15"/>
  <c r="O39" i="15"/>
  <c r="N39" i="15" s="1"/>
  <c r="S39" i="15"/>
  <c r="R39" i="15" s="1"/>
  <c r="X39" i="15"/>
  <c r="Y39" i="15" s="1"/>
  <c r="AA39" i="15"/>
  <c r="AB39" i="15" s="1"/>
  <c r="B40" i="15"/>
  <c r="O40" i="15"/>
  <c r="N40" i="15" s="1"/>
  <c r="S40" i="15"/>
  <c r="R40" i="15" s="1"/>
  <c r="X40" i="15"/>
  <c r="Y40" i="15" s="1"/>
  <c r="AA40" i="15"/>
  <c r="AB40" i="15" s="1"/>
  <c r="B41" i="15"/>
  <c r="O41" i="15"/>
  <c r="N41" i="15" s="1"/>
  <c r="S41" i="15"/>
  <c r="R41" i="15" s="1"/>
  <c r="X41" i="15"/>
  <c r="Y41" i="15" s="1"/>
  <c r="AA41" i="15"/>
  <c r="AB41" i="15" s="1"/>
  <c r="B42" i="15"/>
  <c r="O42" i="15"/>
  <c r="N42" i="15" s="1"/>
  <c r="S42" i="15"/>
  <c r="R42" i="15" s="1"/>
  <c r="X42" i="15"/>
  <c r="Y42" i="15" s="1"/>
  <c r="AA42" i="15"/>
  <c r="AB42" i="15" s="1"/>
  <c r="B43" i="15"/>
  <c r="O43" i="15"/>
  <c r="N43" i="15" s="1"/>
  <c r="S43" i="15"/>
  <c r="R43" i="15" s="1"/>
  <c r="X43" i="15"/>
  <c r="Y43" i="15" s="1"/>
  <c r="AA43" i="15"/>
  <c r="AB43" i="15" s="1"/>
  <c r="B44" i="15"/>
  <c r="O44" i="15"/>
  <c r="N44" i="15" s="1"/>
  <c r="S44" i="15"/>
  <c r="R44" i="15" s="1"/>
  <c r="X44" i="15"/>
  <c r="Y44" i="15" s="1"/>
  <c r="AA44" i="15"/>
  <c r="AB44" i="15" s="1"/>
  <c r="B45" i="15"/>
  <c r="O45" i="15"/>
  <c r="N45" i="15" s="1"/>
  <c r="S45" i="15"/>
  <c r="R45" i="15" s="1"/>
  <c r="X45" i="15"/>
  <c r="Y45" i="15" s="1"/>
  <c r="AA45" i="15"/>
  <c r="AB45" i="15" s="1"/>
  <c r="B46" i="15"/>
  <c r="O46" i="15"/>
  <c r="N46" i="15" s="1"/>
  <c r="S46" i="15"/>
  <c r="R46" i="15" s="1"/>
  <c r="X46" i="15"/>
  <c r="Y46" i="15" s="1"/>
  <c r="AA46" i="15"/>
  <c r="AB46" i="15" s="1"/>
  <c r="B47" i="15"/>
  <c r="O47" i="15"/>
  <c r="N47" i="15" s="1"/>
  <c r="S47" i="15"/>
  <c r="R47" i="15" s="1"/>
  <c r="X47" i="15"/>
  <c r="Y47" i="15" s="1"/>
  <c r="AA47" i="15"/>
  <c r="AB47" i="15" s="1"/>
  <c r="B48" i="15"/>
  <c r="O48" i="15"/>
  <c r="N48" i="15" s="1"/>
  <c r="S48" i="15"/>
  <c r="R48" i="15" s="1"/>
  <c r="X48" i="15"/>
  <c r="Y48" i="15" s="1"/>
  <c r="AA48" i="15"/>
  <c r="AB48" i="15"/>
  <c r="B49" i="15"/>
  <c r="O49" i="15"/>
  <c r="N49" i="15" s="1"/>
  <c r="S49" i="15"/>
  <c r="R49" i="15" s="1"/>
  <c r="X49" i="15"/>
  <c r="Y49" i="15" s="1"/>
  <c r="AA49" i="15"/>
  <c r="AB49" i="15" s="1"/>
  <c r="B50" i="15"/>
  <c r="O50" i="15"/>
  <c r="N50" i="15" s="1"/>
  <c r="S50" i="15"/>
  <c r="R50" i="15" s="1"/>
  <c r="X50" i="15"/>
  <c r="Y50" i="15" s="1"/>
  <c r="AA50" i="15"/>
  <c r="AB50" i="15"/>
  <c r="B51" i="15"/>
  <c r="O51" i="15"/>
  <c r="N51" i="15" s="1"/>
  <c r="S51" i="15"/>
  <c r="R51" i="15" s="1"/>
  <c r="X51" i="15"/>
  <c r="Y51" i="15" s="1"/>
  <c r="AA51" i="15"/>
  <c r="AB51" i="15" s="1"/>
  <c r="B52" i="15"/>
  <c r="O52" i="15"/>
  <c r="N52" i="15" s="1"/>
  <c r="S52" i="15"/>
  <c r="R52" i="15" s="1"/>
  <c r="X52" i="15"/>
  <c r="Y52" i="15" s="1"/>
  <c r="AA52" i="15"/>
  <c r="AB52" i="15" s="1"/>
  <c r="B53" i="15"/>
  <c r="O53" i="15"/>
  <c r="N53" i="15" s="1"/>
  <c r="S53" i="15"/>
  <c r="R53" i="15" s="1"/>
  <c r="X53" i="15"/>
  <c r="Y53" i="15" s="1"/>
  <c r="AA53" i="15"/>
  <c r="AB53" i="15"/>
  <c r="B54" i="15"/>
  <c r="O54" i="15"/>
  <c r="N54" i="15" s="1"/>
  <c r="S54" i="15"/>
  <c r="R54" i="15" s="1"/>
  <c r="X54" i="15"/>
  <c r="Y54" i="15" s="1"/>
  <c r="AA54" i="15"/>
  <c r="AB54" i="15" s="1"/>
  <c r="B55" i="15"/>
  <c r="O55" i="15"/>
  <c r="N55" i="15" s="1"/>
  <c r="S55" i="15"/>
  <c r="R55" i="15" s="1"/>
  <c r="X55" i="15"/>
  <c r="Y55" i="15" s="1"/>
  <c r="AA55" i="15"/>
  <c r="AB55" i="15" s="1"/>
  <c r="B56" i="15"/>
  <c r="O56" i="15"/>
  <c r="N56" i="15" s="1"/>
  <c r="S56" i="15"/>
  <c r="R56" i="15" s="1"/>
  <c r="X56" i="15"/>
  <c r="Y56" i="15" s="1"/>
  <c r="AA56" i="15"/>
  <c r="AB56" i="15" s="1"/>
  <c r="B57" i="15"/>
  <c r="O57" i="15"/>
  <c r="N57" i="15" s="1"/>
  <c r="S57" i="15"/>
  <c r="R57" i="15" s="1"/>
  <c r="X57" i="15"/>
  <c r="Y57" i="15" s="1"/>
  <c r="AA57" i="15"/>
  <c r="AB57" i="15" s="1"/>
  <c r="B58" i="15"/>
  <c r="O58" i="15"/>
  <c r="N58" i="15" s="1"/>
  <c r="S58" i="15"/>
  <c r="R58" i="15" s="1"/>
  <c r="X58" i="15"/>
  <c r="Y58" i="15" s="1"/>
  <c r="AA58" i="15"/>
  <c r="AB58" i="15" s="1"/>
  <c r="B59" i="15"/>
  <c r="O59" i="15"/>
  <c r="N59" i="15" s="1"/>
  <c r="S59" i="15"/>
  <c r="R59" i="15" s="1"/>
  <c r="X59" i="15"/>
  <c r="Y59" i="15" s="1"/>
  <c r="AA59" i="15"/>
  <c r="AB59" i="15" s="1"/>
  <c r="B60" i="15"/>
  <c r="N60" i="15"/>
  <c r="O60" i="15"/>
  <c r="S60" i="15"/>
  <c r="R60" i="15" s="1"/>
  <c r="X60" i="15"/>
  <c r="Y60" i="15" s="1"/>
  <c r="AA60" i="15"/>
  <c r="AB60" i="15" s="1"/>
  <c r="B61" i="15"/>
  <c r="C62" i="15"/>
  <c r="V62" i="15"/>
  <c r="B63" i="15"/>
  <c r="O63" i="15"/>
  <c r="N63" i="15" s="1"/>
  <c r="S63" i="15"/>
  <c r="R63" i="15" s="1"/>
  <c r="X63" i="15"/>
  <c r="Y63" i="15" s="1"/>
  <c r="AA63" i="15"/>
  <c r="AB63" i="15" s="1"/>
  <c r="B64" i="15"/>
  <c r="O64" i="15"/>
  <c r="N64" i="15" s="1"/>
  <c r="S64" i="15"/>
  <c r="R64" i="15" s="1"/>
  <c r="X64" i="15"/>
  <c r="Y64" i="15" s="1"/>
  <c r="AA64" i="15"/>
  <c r="AB64" i="15"/>
  <c r="B65" i="15"/>
  <c r="O65" i="15"/>
  <c r="N65" i="15" s="1"/>
  <c r="S65" i="15"/>
  <c r="R65" i="15" s="1"/>
  <c r="X65" i="15"/>
  <c r="Y65" i="15" s="1"/>
  <c r="AA65" i="15"/>
  <c r="AB65" i="15" s="1"/>
  <c r="B66" i="15"/>
  <c r="O66" i="15"/>
  <c r="N66" i="15" s="1"/>
  <c r="S66" i="15"/>
  <c r="R66" i="15" s="1"/>
  <c r="X66" i="15"/>
  <c r="Y66" i="15" s="1"/>
  <c r="AA66" i="15"/>
  <c r="AB66" i="15" s="1"/>
  <c r="B67" i="15"/>
  <c r="O67" i="15"/>
  <c r="N67" i="15" s="1"/>
  <c r="S67" i="15"/>
  <c r="R67" i="15" s="1"/>
  <c r="X67" i="15"/>
  <c r="Y67" i="15" s="1"/>
  <c r="AA67" i="15"/>
  <c r="AB67" i="15" s="1"/>
  <c r="B68" i="15"/>
  <c r="O68" i="15"/>
  <c r="N68" i="15" s="1"/>
  <c r="S68" i="15"/>
  <c r="R68" i="15" s="1"/>
  <c r="X68" i="15"/>
  <c r="Y68" i="15" s="1"/>
  <c r="AA68" i="15"/>
  <c r="AB68" i="15" s="1"/>
  <c r="B69" i="15"/>
  <c r="O69" i="15"/>
  <c r="N69" i="15" s="1"/>
  <c r="S69" i="15"/>
  <c r="R69" i="15" s="1"/>
  <c r="X69" i="15"/>
  <c r="Y69" i="15" s="1"/>
  <c r="AA69" i="15"/>
  <c r="AB69" i="15" s="1"/>
  <c r="B70" i="15"/>
  <c r="O70" i="15"/>
  <c r="N70" i="15" s="1"/>
  <c r="S70" i="15"/>
  <c r="R70" i="15" s="1"/>
  <c r="X70" i="15"/>
  <c r="Y70" i="15" s="1"/>
  <c r="AA70" i="15"/>
  <c r="AB70" i="15" s="1"/>
  <c r="B71" i="15"/>
  <c r="O71" i="15"/>
  <c r="N71" i="15" s="1"/>
  <c r="R71" i="15"/>
  <c r="S71" i="15"/>
  <c r="X71" i="15"/>
  <c r="Y71" i="15" s="1"/>
  <c r="AA71" i="15"/>
  <c r="AB71" i="15" s="1"/>
  <c r="B72" i="15"/>
  <c r="O72" i="15"/>
  <c r="N72" i="15" s="1"/>
  <c r="S72" i="15"/>
  <c r="R72" i="15" s="1"/>
  <c r="X72" i="15"/>
  <c r="Y72" i="15" s="1"/>
  <c r="AA72" i="15"/>
  <c r="AB72" i="15" s="1"/>
  <c r="B73" i="15"/>
  <c r="O73" i="15"/>
  <c r="N73" i="15" s="1"/>
  <c r="S73" i="15"/>
  <c r="R73" i="15" s="1"/>
  <c r="X73" i="15"/>
  <c r="Y73" i="15" s="1"/>
  <c r="AA73" i="15"/>
  <c r="AB73" i="15" s="1"/>
  <c r="B74" i="15"/>
  <c r="O74" i="15"/>
  <c r="N74" i="15" s="1"/>
  <c r="S74" i="15"/>
  <c r="R74" i="15" s="1"/>
  <c r="X74" i="15"/>
  <c r="Y74" i="15" s="1"/>
  <c r="AA74" i="15"/>
  <c r="AB74" i="15" s="1"/>
  <c r="B75" i="15"/>
  <c r="O75" i="15"/>
  <c r="N75" i="15" s="1"/>
  <c r="S75" i="15"/>
  <c r="R75" i="15" s="1"/>
  <c r="X75" i="15"/>
  <c r="Y75" i="15" s="1"/>
  <c r="AA75" i="15"/>
  <c r="AB75" i="15" s="1"/>
  <c r="B76" i="15"/>
  <c r="O76" i="15"/>
  <c r="N76" i="15" s="1"/>
  <c r="S76" i="15"/>
  <c r="R76" i="15" s="1"/>
  <c r="X76" i="15"/>
  <c r="Y76" i="15" s="1"/>
  <c r="AA76" i="15"/>
  <c r="AB76" i="15" s="1"/>
  <c r="B77" i="15"/>
  <c r="O77" i="15"/>
  <c r="N77" i="15" s="1"/>
  <c r="S77" i="15"/>
  <c r="R77" i="15" s="1"/>
  <c r="X77" i="15"/>
  <c r="Y77" i="15" s="1"/>
  <c r="AA77" i="15"/>
  <c r="AB77" i="15" s="1"/>
  <c r="B78" i="15"/>
  <c r="O78" i="15"/>
  <c r="N78" i="15" s="1"/>
  <c r="S78" i="15"/>
  <c r="R78" i="15" s="1"/>
  <c r="X78" i="15"/>
  <c r="Y78" i="15"/>
  <c r="AA78" i="15"/>
  <c r="AB78" i="15" s="1"/>
  <c r="B79" i="15"/>
  <c r="O79" i="15"/>
  <c r="N79" i="15" s="1"/>
  <c r="S79" i="15"/>
  <c r="R79" i="15" s="1"/>
  <c r="X79" i="15"/>
  <c r="Y79" i="15" s="1"/>
  <c r="AA79" i="15"/>
  <c r="AB79" i="15" s="1"/>
  <c r="B80" i="15"/>
  <c r="O80" i="15"/>
  <c r="N80" i="15" s="1"/>
  <c r="S80" i="15"/>
  <c r="R80" i="15" s="1"/>
  <c r="X80" i="15"/>
  <c r="Y80" i="15" s="1"/>
  <c r="AA80" i="15"/>
  <c r="AB80" i="15" s="1"/>
  <c r="B81" i="15"/>
  <c r="O81" i="15"/>
  <c r="N81" i="15" s="1"/>
  <c r="S81" i="15"/>
  <c r="R81" i="15" s="1"/>
  <c r="X81" i="15"/>
  <c r="Y81" i="15" s="1"/>
  <c r="AA81" i="15"/>
  <c r="AB81" i="15" s="1"/>
  <c r="B82" i="15"/>
  <c r="O82" i="15"/>
  <c r="N82" i="15" s="1"/>
  <c r="S82" i="15"/>
  <c r="R82" i="15" s="1"/>
  <c r="X82" i="15"/>
  <c r="Y82" i="15"/>
  <c r="AA82" i="15"/>
  <c r="AB82" i="15" s="1"/>
  <c r="B83" i="15"/>
  <c r="O83" i="15"/>
  <c r="N83" i="15" s="1"/>
  <c r="S83" i="15"/>
  <c r="R83" i="15" s="1"/>
  <c r="X83" i="15"/>
  <c r="Y83" i="15" s="1"/>
  <c r="AA83" i="15"/>
  <c r="AB83" i="15" s="1"/>
  <c r="C84" i="15"/>
  <c r="V84" i="15"/>
  <c r="B85" i="15"/>
  <c r="O85" i="15"/>
  <c r="N85" i="15" s="1"/>
  <c r="S85" i="15"/>
  <c r="R85" i="15" s="1"/>
  <c r="X85" i="15"/>
  <c r="Y85" i="15" s="1"/>
  <c r="AA85" i="15"/>
  <c r="AB85" i="15" s="1"/>
  <c r="B86" i="15"/>
  <c r="O86" i="15"/>
  <c r="N86" i="15" s="1"/>
  <c r="S86" i="15"/>
  <c r="R86" i="15" s="1"/>
  <c r="X86" i="15"/>
  <c r="Y86" i="15" s="1"/>
  <c r="AA86" i="15"/>
  <c r="AB86" i="15" s="1"/>
  <c r="B87" i="15"/>
  <c r="O87" i="15"/>
  <c r="N87" i="15" s="1"/>
  <c r="S87" i="15"/>
  <c r="R87" i="15" s="1"/>
  <c r="X87" i="15"/>
  <c r="Y87" i="15"/>
  <c r="AA87" i="15"/>
  <c r="AB87" i="15" s="1"/>
  <c r="B88" i="15"/>
  <c r="O88" i="15"/>
  <c r="N88" i="15" s="1"/>
  <c r="S88" i="15"/>
  <c r="R88" i="15" s="1"/>
  <c r="X88" i="15"/>
  <c r="Y88" i="15" s="1"/>
  <c r="AA88" i="15"/>
  <c r="AB88" i="15" s="1"/>
  <c r="B89" i="15"/>
  <c r="O89" i="15"/>
  <c r="N89" i="15" s="1"/>
  <c r="S89" i="15"/>
  <c r="R89" i="15" s="1"/>
  <c r="X89" i="15"/>
  <c r="Y89" i="15" s="1"/>
  <c r="AA89" i="15"/>
  <c r="AB89" i="15" s="1"/>
  <c r="B90" i="15"/>
  <c r="O90" i="15"/>
  <c r="N90" i="15" s="1"/>
  <c r="S90" i="15"/>
  <c r="R90" i="15" s="1"/>
  <c r="X90" i="15"/>
  <c r="Y90" i="15" s="1"/>
  <c r="AA90" i="15"/>
  <c r="AB90" i="15" s="1"/>
  <c r="B91" i="15"/>
  <c r="O91" i="15"/>
  <c r="N91" i="15" s="1"/>
  <c r="S91" i="15"/>
  <c r="R91" i="15" s="1"/>
  <c r="X91" i="15"/>
  <c r="Y91" i="15" s="1"/>
  <c r="AA91" i="15"/>
  <c r="AB91" i="15" s="1"/>
  <c r="B92" i="15"/>
  <c r="O92" i="15"/>
  <c r="N92" i="15" s="1"/>
  <c r="S92" i="15"/>
  <c r="R92" i="15" s="1"/>
  <c r="X92" i="15"/>
  <c r="Y92" i="15" s="1"/>
  <c r="AA92" i="15"/>
  <c r="AB92" i="15" s="1"/>
  <c r="B93" i="15"/>
  <c r="O93" i="15"/>
  <c r="N93" i="15" s="1"/>
  <c r="S93" i="15"/>
  <c r="R93" i="15" s="1"/>
  <c r="X93" i="15"/>
  <c r="Y93" i="15" s="1"/>
  <c r="AA93" i="15"/>
  <c r="AB93" i="15" s="1"/>
  <c r="B94" i="15"/>
  <c r="O94" i="15"/>
  <c r="N94" i="15" s="1"/>
  <c r="S94" i="15"/>
  <c r="R94" i="15" s="1"/>
  <c r="X94" i="15"/>
  <c r="Y94" i="15" s="1"/>
  <c r="AA94" i="15"/>
  <c r="AB94" i="15" s="1"/>
  <c r="B95" i="15"/>
  <c r="O95" i="15"/>
  <c r="N95" i="15" s="1"/>
  <c r="S95" i="15"/>
  <c r="R95" i="15" s="1"/>
  <c r="X95" i="15"/>
  <c r="Y95" i="15" s="1"/>
  <c r="AA95" i="15"/>
  <c r="AB95" i="15" s="1"/>
  <c r="B96" i="15"/>
  <c r="O96" i="15"/>
  <c r="N96" i="15" s="1"/>
  <c r="S96" i="15"/>
  <c r="R96" i="15" s="1"/>
  <c r="X96" i="15"/>
  <c r="Y96" i="15" s="1"/>
  <c r="AA96" i="15"/>
  <c r="AB96" i="15" s="1"/>
  <c r="B97" i="15"/>
  <c r="O97" i="15"/>
  <c r="N97" i="15" s="1"/>
  <c r="S97" i="15"/>
  <c r="R97" i="15" s="1"/>
  <c r="X97" i="15"/>
  <c r="Y97" i="15" s="1"/>
  <c r="AA97" i="15"/>
  <c r="AB97" i="15" s="1"/>
  <c r="B98" i="15"/>
  <c r="O98" i="15"/>
  <c r="N98" i="15" s="1"/>
  <c r="S98" i="15"/>
  <c r="R98" i="15" s="1"/>
  <c r="X98" i="15"/>
  <c r="Y98" i="15" s="1"/>
  <c r="AA98" i="15"/>
  <c r="AB98" i="15" s="1"/>
  <c r="B99" i="15"/>
  <c r="O99" i="15"/>
  <c r="N99" i="15" s="1"/>
  <c r="S99" i="15"/>
  <c r="R99" i="15" s="1"/>
  <c r="X99" i="15"/>
  <c r="Y99" i="15" s="1"/>
  <c r="AA99" i="15"/>
  <c r="AB99" i="15" s="1"/>
  <c r="B100" i="15"/>
  <c r="O100" i="15"/>
  <c r="N100" i="15" s="1"/>
  <c r="S100" i="15"/>
  <c r="R100" i="15" s="1"/>
  <c r="X100" i="15"/>
  <c r="Y100" i="15" s="1"/>
  <c r="AA100" i="15"/>
  <c r="AB100" i="15" s="1"/>
  <c r="B101" i="15"/>
  <c r="O101" i="15"/>
  <c r="N101" i="15" s="1"/>
  <c r="S101" i="15"/>
  <c r="R101" i="15" s="1"/>
  <c r="X101" i="15"/>
  <c r="Y101" i="15" s="1"/>
  <c r="AA101" i="15"/>
  <c r="AB101" i="15" s="1"/>
  <c r="B102" i="15"/>
  <c r="O102" i="15"/>
  <c r="N102" i="15" s="1"/>
  <c r="S102" i="15"/>
  <c r="R102" i="15" s="1"/>
  <c r="X102" i="15"/>
  <c r="Y102" i="15" s="1"/>
  <c r="AA102" i="15"/>
  <c r="AB102" i="15" s="1"/>
  <c r="B103" i="15"/>
  <c r="O103" i="15"/>
  <c r="N103" i="15" s="1"/>
  <c r="S103" i="15"/>
  <c r="R103" i="15" s="1"/>
  <c r="X103" i="15"/>
  <c r="Y103" i="15" s="1"/>
  <c r="AA103" i="15"/>
  <c r="AB103" i="15" s="1"/>
  <c r="B104" i="15"/>
  <c r="O104" i="15"/>
  <c r="N104" i="15" s="1"/>
  <c r="S104" i="15"/>
  <c r="R104" i="15" s="1"/>
  <c r="X104" i="15"/>
  <c r="Y104" i="15" s="1"/>
  <c r="AA104" i="15"/>
  <c r="AB104" i="15" s="1"/>
  <c r="B105" i="15"/>
  <c r="O105" i="15"/>
  <c r="N105" i="15" s="1"/>
  <c r="S105" i="15"/>
  <c r="R105" i="15" s="1"/>
  <c r="X105" i="15"/>
  <c r="Y105" i="15" s="1"/>
  <c r="AA105" i="15"/>
  <c r="AB105" i="15" s="1"/>
  <c r="B106" i="15"/>
  <c r="O106" i="15"/>
  <c r="N106" i="15" s="1"/>
  <c r="S106" i="15"/>
  <c r="R106" i="15" s="1"/>
  <c r="X106" i="15"/>
  <c r="Y106" i="15"/>
  <c r="AA106" i="15"/>
  <c r="AB106" i="15" s="1"/>
  <c r="C107" i="15"/>
  <c r="V107" i="15"/>
  <c r="B108" i="15"/>
  <c r="O108" i="15"/>
  <c r="N108" i="15" s="1"/>
  <c r="S108" i="15"/>
  <c r="R108" i="15" s="1"/>
  <c r="X108" i="15"/>
  <c r="Y108" i="15" s="1"/>
  <c r="AA108" i="15"/>
  <c r="AB108" i="15" s="1"/>
  <c r="B109" i="15"/>
  <c r="O109" i="15"/>
  <c r="N109" i="15" s="1"/>
  <c r="S109" i="15"/>
  <c r="R109" i="15" s="1"/>
  <c r="X109" i="15"/>
  <c r="Y109" i="15" s="1"/>
  <c r="AA109" i="15"/>
  <c r="AB109" i="15" s="1"/>
  <c r="B110" i="15"/>
  <c r="O110" i="15"/>
  <c r="N110" i="15" s="1"/>
  <c r="S110" i="15"/>
  <c r="R110" i="15" s="1"/>
  <c r="X110" i="15"/>
  <c r="Y110" i="15" s="1"/>
  <c r="AA110" i="15"/>
  <c r="AB110" i="15" s="1"/>
  <c r="B111" i="15"/>
  <c r="O111" i="15"/>
  <c r="N111" i="15" s="1"/>
  <c r="S111" i="15"/>
  <c r="R111" i="15" s="1"/>
  <c r="X111" i="15"/>
  <c r="Y111" i="15" s="1"/>
  <c r="AA111" i="15"/>
  <c r="AB111" i="15" s="1"/>
  <c r="B112" i="15"/>
  <c r="O112" i="15"/>
  <c r="N112" i="15" s="1"/>
  <c r="S112" i="15"/>
  <c r="R112" i="15" s="1"/>
  <c r="X112" i="15"/>
  <c r="Y112" i="15" s="1"/>
  <c r="AA112" i="15"/>
  <c r="AB112" i="15" s="1"/>
  <c r="B113" i="15"/>
  <c r="O113" i="15"/>
  <c r="N113" i="15" s="1"/>
  <c r="S113" i="15"/>
  <c r="R113" i="15" s="1"/>
  <c r="X113" i="15"/>
  <c r="Y113" i="15" s="1"/>
  <c r="AA113" i="15"/>
  <c r="AB113" i="15" s="1"/>
  <c r="B114" i="15"/>
  <c r="O114" i="15"/>
  <c r="N114" i="15" s="1"/>
  <c r="S114" i="15"/>
  <c r="R114" i="15" s="1"/>
  <c r="X114" i="15"/>
  <c r="Y114" i="15" s="1"/>
  <c r="AA114" i="15"/>
  <c r="AB114" i="15" s="1"/>
  <c r="B115" i="15"/>
  <c r="O115" i="15"/>
  <c r="N115" i="15" s="1"/>
  <c r="S115" i="15"/>
  <c r="R115" i="15" s="1"/>
  <c r="X115" i="15"/>
  <c r="Y115" i="15" s="1"/>
  <c r="AA115" i="15"/>
  <c r="AB115" i="15" s="1"/>
  <c r="B116" i="15"/>
  <c r="O116" i="15"/>
  <c r="N116" i="15" s="1"/>
  <c r="S116" i="15"/>
  <c r="R116" i="15" s="1"/>
  <c r="X116" i="15"/>
  <c r="Y116" i="15" s="1"/>
  <c r="AA116" i="15"/>
  <c r="AB116" i="15" s="1"/>
  <c r="B117" i="15"/>
  <c r="O117" i="15"/>
  <c r="N117" i="15" s="1"/>
  <c r="S117" i="15"/>
  <c r="R117" i="15" s="1"/>
  <c r="X117" i="15"/>
  <c r="Y117" i="15" s="1"/>
  <c r="AA117" i="15"/>
  <c r="AB117" i="15" s="1"/>
  <c r="B118" i="15"/>
  <c r="O118" i="15"/>
  <c r="N118" i="15" s="1"/>
  <c r="S118" i="15"/>
  <c r="R118" i="15" s="1"/>
  <c r="X118" i="15"/>
  <c r="Y118" i="15" s="1"/>
  <c r="AA118" i="15"/>
  <c r="AB118" i="15" s="1"/>
  <c r="B119" i="15"/>
  <c r="O119" i="15"/>
  <c r="N119" i="15" s="1"/>
  <c r="S119" i="15"/>
  <c r="R119" i="15" s="1"/>
  <c r="X119" i="15"/>
  <c r="Y119" i="15" s="1"/>
  <c r="AA119" i="15"/>
  <c r="AB119" i="15" s="1"/>
  <c r="B120" i="15"/>
  <c r="O120" i="15"/>
  <c r="N120" i="15" s="1"/>
  <c r="S120" i="15"/>
  <c r="R120" i="15" s="1"/>
  <c r="X120" i="15"/>
  <c r="Y120" i="15" s="1"/>
  <c r="AA120" i="15"/>
  <c r="AB120" i="15" s="1"/>
  <c r="B121" i="15"/>
  <c r="O121" i="15"/>
  <c r="N121" i="15" s="1"/>
  <c r="S121" i="15"/>
  <c r="R121" i="15" s="1"/>
  <c r="X121" i="15"/>
  <c r="Y121" i="15" s="1"/>
  <c r="AA121" i="15"/>
  <c r="AB121" i="15" s="1"/>
  <c r="B122" i="15"/>
  <c r="O122" i="15"/>
  <c r="N122" i="15" s="1"/>
  <c r="S122" i="15"/>
  <c r="R122" i="15" s="1"/>
  <c r="X122" i="15"/>
  <c r="Y122" i="15" s="1"/>
  <c r="AA122" i="15"/>
  <c r="AB122" i="15" s="1"/>
  <c r="B123" i="15"/>
  <c r="O123" i="15"/>
  <c r="N123" i="15" s="1"/>
  <c r="S123" i="15"/>
  <c r="R123" i="15" s="1"/>
  <c r="X123" i="15"/>
  <c r="Y123" i="15" s="1"/>
  <c r="AA123" i="15"/>
  <c r="AB123" i="15" s="1"/>
  <c r="B124" i="15"/>
  <c r="O124" i="15"/>
  <c r="N124" i="15" s="1"/>
  <c r="S124" i="15"/>
  <c r="R124" i="15" s="1"/>
  <c r="X124" i="15"/>
  <c r="Y124" i="15" s="1"/>
  <c r="AA124" i="15"/>
  <c r="AB124" i="15" s="1"/>
  <c r="B125" i="15"/>
  <c r="O125" i="15"/>
  <c r="N125" i="15" s="1"/>
  <c r="S125" i="15"/>
  <c r="R125" i="15" s="1"/>
  <c r="X125" i="15"/>
  <c r="Y125" i="15" s="1"/>
  <c r="AA125" i="15"/>
  <c r="AB125" i="15" s="1"/>
  <c r="B126" i="15"/>
  <c r="O126" i="15"/>
  <c r="N126" i="15" s="1"/>
  <c r="S126" i="15"/>
  <c r="R126" i="15" s="1"/>
  <c r="X126" i="15"/>
  <c r="Y126" i="15" s="1"/>
  <c r="AA126" i="15"/>
  <c r="AB126" i="15" s="1"/>
  <c r="B127" i="15"/>
  <c r="O127" i="15"/>
  <c r="N127" i="15" s="1"/>
  <c r="S127" i="15"/>
  <c r="R127" i="15" s="1"/>
  <c r="X127" i="15"/>
  <c r="Y127" i="15" s="1"/>
  <c r="AA127" i="15"/>
  <c r="AB127" i="15" s="1"/>
  <c r="B128" i="15"/>
  <c r="O128" i="15"/>
  <c r="N128" i="15" s="1"/>
  <c r="S128" i="15"/>
  <c r="R128" i="15" s="1"/>
  <c r="X128" i="15"/>
  <c r="Y128" i="15" s="1"/>
  <c r="AA128" i="15"/>
  <c r="AB128" i="15" s="1"/>
  <c r="B129" i="15"/>
  <c r="O129" i="15"/>
  <c r="N129" i="15" s="1"/>
  <c r="S129" i="15"/>
  <c r="R129" i="15" s="1"/>
  <c r="X129" i="15"/>
  <c r="Y129" i="15"/>
  <c r="AA129" i="15"/>
  <c r="AB129" i="15" s="1"/>
  <c r="B130" i="15"/>
  <c r="O130" i="15"/>
  <c r="N130" i="15" s="1"/>
  <c r="S130" i="15"/>
  <c r="R130" i="15" s="1"/>
  <c r="X130" i="15"/>
  <c r="Y130" i="15" s="1"/>
  <c r="AA130" i="15"/>
  <c r="AB130" i="15" s="1"/>
  <c r="B131" i="15"/>
  <c r="O131" i="15"/>
  <c r="N131" i="15" s="1"/>
  <c r="S131" i="15"/>
  <c r="R131" i="15" s="1"/>
  <c r="X131" i="15"/>
  <c r="Y131" i="15" s="1"/>
  <c r="AA131" i="15"/>
  <c r="AB131" i="15" s="1"/>
  <c r="B132" i="15"/>
  <c r="O132" i="15"/>
  <c r="N132" i="15" s="1"/>
  <c r="S132" i="15"/>
  <c r="R132" i="15" s="1"/>
  <c r="X132" i="15"/>
  <c r="Y132" i="15"/>
  <c r="AA132" i="15"/>
  <c r="AB132" i="15" s="1"/>
  <c r="B133" i="15"/>
  <c r="O133" i="15"/>
  <c r="N133" i="15" s="1"/>
  <c r="S133" i="15"/>
  <c r="R133" i="15" s="1"/>
  <c r="X133" i="15"/>
  <c r="Y133" i="15" s="1"/>
  <c r="AA133" i="15"/>
  <c r="AB133" i="15" s="1"/>
  <c r="C134" i="15"/>
  <c r="V134" i="15"/>
  <c r="B135" i="15"/>
  <c r="O135" i="15"/>
  <c r="N135" i="15" s="1"/>
  <c r="S135" i="15"/>
  <c r="R135" i="15" s="1"/>
  <c r="X135" i="15"/>
  <c r="Y135" i="15" s="1"/>
  <c r="AA135" i="15"/>
  <c r="AB135" i="15" s="1"/>
  <c r="B136" i="15"/>
  <c r="O136" i="15"/>
  <c r="N136" i="15" s="1"/>
  <c r="S136" i="15"/>
  <c r="R136" i="15" s="1"/>
  <c r="X136" i="15"/>
  <c r="Y136" i="15" s="1"/>
  <c r="AA136" i="15"/>
  <c r="AB136" i="15" s="1"/>
  <c r="B137" i="15"/>
  <c r="O137" i="15"/>
  <c r="N137" i="15" s="1"/>
  <c r="S137" i="15"/>
  <c r="R137" i="15" s="1"/>
  <c r="X137" i="15"/>
  <c r="Y137" i="15" s="1"/>
  <c r="AA137" i="15"/>
  <c r="AB137" i="15" s="1"/>
  <c r="B138" i="15"/>
  <c r="O138" i="15"/>
  <c r="N138" i="15" s="1"/>
  <c r="S138" i="15"/>
  <c r="R138" i="15" s="1"/>
  <c r="X138" i="15"/>
  <c r="Y138" i="15" s="1"/>
  <c r="AA138" i="15"/>
  <c r="AB138" i="15" s="1"/>
  <c r="B139" i="15"/>
  <c r="O139" i="15"/>
  <c r="N139" i="15" s="1"/>
  <c r="S139" i="15"/>
  <c r="R139" i="15" s="1"/>
  <c r="X139" i="15"/>
  <c r="Y139" i="15" s="1"/>
  <c r="AA139" i="15"/>
  <c r="AB139" i="15" s="1"/>
  <c r="B140" i="15"/>
  <c r="O140" i="15"/>
  <c r="N140" i="15" s="1"/>
  <c r="S140" i="15"/>
  <c r="R140" i="15" s="1"/>
  <c r="X140" i="15"/>
  <c r="Y140" i="15" s="1"/>
  <c r="AA140" i="15"/>
  <c r="AB140" i="15" s="1"/>
  <c r="B141" i="15"/>
  <c r="O141" i="15"/>
  <c r="N141" i="15" s="1"/>
  <c r="S141" i="15"/>
  <c r="R141" i="15" s="1"/>
  <c r="X141" i="15"/>
  <c r="Y141" i="15" s="1"/>
  <c r="AA141" i="15"/>
  <c r="AB141" i="15" s="1"/>
  <c r="B142" i="15"/>
  <c r="O142" i="15"/>
  <c r="N142" i="15" s="1"/>
  <c r="S142" i="15"/>
  <c r="R142" i="15" s="1"/>
  <c r="X142" i="15"/>
  <c r="Y142" i="15" s="1"/>
  <c r="AA142" i="15"/>
  <c r="AB142" i="15" s="1"/>
  <c r="B143" i="15"/>
  <c r="O143" i="15"/>
  <c r="N143" i="15" s="1"/>
  <c r="S143" i="15"/>
  <c r="R143" i="15" s="1"/>
  <c r="X143" i="15"/>
  <c r="Y143" i="15" s="1"/>
  <c r="AA143" i="15"/>
  <c r="AB143" i="15" s="1"/>
  <c r="B144" i="15"/>
  <c r="O144" i="15"/>
  <c r="N144" i="15" s="1"/>
  <c r="S144" i="15"/>
  <c r="R144" i="15" s="1"/>
  <c r="X144" i="15"/>
  <c r="Y144" i="15" s="1"/>
  <c r="AA144" i="15"/>
  <c r="AB144" i="15" s="1"/>
  <c r="B145" i="15"/>
  <c r="O145" i="15"/>
  <c r="N145" i="15" s="1"/>
  <c r="S145" i="15"/>
  <c r="R145" i="15" s="1"/>
  <c r="X145" i="15"/>
  <c r="Y145" i="15" s="1"/>
  <c r="AA145" i="15"/>
  <c r="AB145" i="15" s="1"/>
  <c r="B146" i="15"/>
  <c r="O146" i="15"/>
  <c r="N146" i="15" s="1"/>
  <c r="S146" i="15"/>
  <c r="R146" i="15" s="1"/>
  <c r="X146" i="15"/>
  <c r="Y146" i="15" s="1"/>
  <c r="AA146" i="15"/>
  <c r="AB146" i="15" s="1"/>
  <c r="B147" i="15"/>
  <c r="O147" i="15"/>
  <c r="N147" i="15" s="1"/>
  <c r="S147" i="15"/>
  <c r="R147" i="15" s="1"/>
  <c r="X147" i="15"/>
  <c r="Y147" i="15" s="1"/>
  <c r="AA147" i="15"/>
  <c r="AB147" i="15" s="1"/>
  <c r="B148" i="15"/>
  <c r="O148" i="15"/>
  <c r="N148" i="15" s="1"/>
  <c r="S148" i="15"/>
  <c r="R148" i="15" s="1"/>
  <c r="X148" i="15"/>
  <c r="Y148" i="15" s="1"/>
  <c r="AA148" i="15"/>
  <c r="AB148" i="15" s="1"/>
  <c r="B149" i="15"/>
  <c r="O149" i="15"/>
  <c r="N149" i="15" s="1"/>
  <c r="S149" i="15"/>
  <c r="R149" i="15" s="1"/>
  <c r="X149" i="15"/>
  <c r="Y149" i="15" s="1"/>
  <c r="AA149" i="15"/>
  <c r="AB149" i="15" s="1"/>
  <c r="B150" i="15"/>
  <c r="O150" i="15"/>
  <c r="N150" i="15" s="1"/>
  <c r="S150" i="15"/>
  <c r="R150" i="15" s="1"/>
  <c r="X150" i="15"/>
  <c r="Y150" i="15" s="1"/>
  <c r="AA150" i="15"/>
  <c r="AB150" i="15" s="1"/>
  <c r="B151" i="15"/>
  <c r="O151" i="15"/>
  <c r="N151" i="15" s="1"/>
  <c r="S151" i="15"/>
  <c r="R151" i="15" s="1"/>
  <c r="X151" i="15"/>
  <c r="Y151" i="15" s="1"/>
  <c r="AA151" i="15"/>
  <c r="AB151" i="15" s="1"/>
  <c r="B152" i="15"/>
  <c r="O152" i="15"/>
  <c r="N152" i="15" s="1"/>
  <c r="S152" i="15"/>
  <c r="R152" i="15" s="1"/>
  <c r="X152" i="15"/>
  <c r="Y152" i="15" s="1"/>
  <c r="AA152" i="15"/>
  <c r="AB152" i="15" s="1"/>
  <c r="B153" i="15"/>
  <c r="O153" i="15"/>
  <c r="N153" i="15" s="1"/>
  <c r="S153" i="15"/>
  <c r="R153" i="15" s="1"/>
  <c r="X153" i="15"/>
  <c r="Y153" i="15" s="1"/>
  <c r="AA153" i="15"/>
  <c r="AB153" i="15" s="1"/>
  <c r="B154" i="15"/>
  <c r="O154" i="15"/>
  <c r="N154" i="15" s="1"/>
  <c r="S154" i="15"/>
  <c r="R154" i="15" s="1"/>
  <c r="X154" i="15"/>
  <c r="Y154" i="15" s="1"/>
  <c r="AA154" i="15"/>
  <c r="AB154" i="15" s="1"/>
  <c r="B155" i="15"/>
  <c r="O155" i="15"/>
  <c r="N155" i="15" s="1"/>
  <c r="S155" i="15"/>
  <c r="R155" i="15" s="1"/>
  <c r="X155" i="15"/>
  <c r="Y155" i="15" s="1"/>
  <c r="AA155" i="15"/>
  <c r="AB155" i="15" s="1"/>
  <c r="B156" i="15"/>
  <c r="O156" i="15"/>
  <c r="N156" i="15" s="1"/>
  <c r="S156" i="15"/>
  <c r="R156" i="15" s="1"/>
  <c r="X156" i="15"/>
  <c r="Y156" i="15" s="1"/>
  <c r="AA156" i="15"/>
  <c r="AB156" i="15" s="1"/>
  <c r="B157" i="15"/>
  <c r="O157" i="15"/>
  <c r="N157" i="15" s="1"/>
  <c r="S157" i="15"/>
  <c r="R157" i="15" s="1"/>
  <c r="X157" i="15"/>
  <c r="Y157" i="15" s="1"/>
  <c r="AA157" i="15"/>
  <c r="AB157" i="15" s="1"/>
  <c r="B158" i="15"/>
  <c r="O158" i="15"/>
  <c r="N158" i="15" s="1"/>
  <c r="S158" i="15"/>
  <c r="R158" i="15" s="1"/>
  <c r="X158" i="15"/>
  <c r="Y158" i="15" s="1"/>
  <c r="AA158" i="15"/>
  <c r="AB158" i="15" s="1"/>
  <c r="B159" i="15"/>
  <c r="O159" i="15"/>
  <c r="N159" i="15" s="1"/>
  <c r="S159" i="15"/>
  <c r="R159" i="15" s="1"/>
  <c r="X159" i="15"/>
  <c r="Y159" i="15" s="1"/>
  <c r="AA159" i="15"/>
  <c r="AB159" i="15" s="1"/>
  <c r="B160" i="15"/>
  <c r="O160" i="15"/>
  <c r="N160" i="15" s="1"/>
  <c r="S160" i="15"/>
  <c r="R160" i="15" s="1"/>
  <c r="X160" i="15"/>
  <c r="Y160" i="15" s="1"/>
  <c r="AA160" i="15"/>
  <c r="AB160" i="15" s="1"/>
  <c r="C161" i="15"/>
  <c r="V161" i="15"/>
  <c r="B162" i="15"/>
  <c r="O162" i="15"/>
  <c r="N162" i="15" s="1"/>
  <c r="S162" i="15"/>
  <c r="R162" i="15" s="1"/>
  <c r="X162" i="15"/>
  <c r="Y162" i="15" s="1"/>
  <c r="AA162" i="15"/>
  <c r="AB162" i="15" s="1"/>
  <c r="B163" i="15"/>
  <c r="O163" i="15"/>
  <c r="N163" i="15" s="1"/>
  <c r="S163" i="15"/>
  <c r="R163" i="15" s="1"/>
  <c r="X163" i="15"/>
  <c r="Y163" i="15" s="1"/>
  <c r="AA163" i="15"/>
  <c r="AB163" i="15" s="1"/>
  <c r="B164" i="15"/>
  <c r="O164" i="15"/>
  <c r="N164" i="15" s="1"/>
  <c r="S164" i="15"/>
  <c r="R164" i="15" s="1"/>
  <c r="X164" i="15"/>
  <c r="Y164" i="15" s="1"/>
  <c r="AA164" i="15"/>
  <c r="AB164" i="15" s="1"/>
  <c r="C165" i="15"/>
  <c r="V165" i="15"/>
  <c r="B166" i="15"/>
  <c r="O166" i="15"/>
  <c r="N166" i="15" s="1"/>
  <c r="S166" i="15"/>
  <c r="R166" i="15" s="1"/>
  <c r="X166" i="15"/>
  <c r="Y166" i="15" s="1"/>
  <c r="AA166" i="15"/>
  <c r="AB166" i="15"/>
  <c r="B167" i="15"/>
  <c r="O167" i="15"/>
  <c r="N167" i="15" s="1"/>
  <c r="S167" i="15"/>
  <c r="R167" i="15" s="1"/>
  <c r="X167" i="15"/>
  <c r="Y167" i="15" s="1"/>
  <c r="AA167" i="15"/>
  <c r="AB167" i="15" s="1"/>
  <c r="B168" i="15"/>
  <c r="O168" i="15"/>
  <c r="N168" i="15" s="1"/>
  <c r="S168" i="15"/>
  <c r="R168" i="15" s="1"/>
  <c r="X168" i="15"/>
  <c r="Y168" i="15" s="1"/>
  <c r="AA168" i="15"/>
  <c r="AB168" i="15" s="1"/>
  <c r="B169" i="15"/>
  <c r="O169" i="15"/>
  <c r="N169" i="15" s="1"/>
  <c r="S169" i="15"/>
  <c r="R169" i="15" s="1"/>
  <c r="X169" i="15"/>
  <c r="Y169" i="15" s="1"/>
  <c r="AA169" i="15"/>
  <c r="AB169" i="15" s="1"/>
  <c r="B170" i="15"/>
  <c r="O170" i="15"/>
  <c r="N170" i="15" s="1"/>
  <c r="S170" i="15"/>
  <c r="R170" i="15" s="1"/>
  <c r="X170" i="15"/>
  <c r="Y170" i="15" s="1"/>
  <c r="AA170" i="15"/>
  <c r="AB170" i="15" s="1"/>
  <c r="B171" i="15"/>
  <c r="O171" i="15"/>
  <c r="N171" i="15" s="1"/>
  <c r="S171" i="15"/>
  <c r="R171" i="15" s="1"/>
  <c r="X171" i="15"/>
  <c r="Y171" i="15" s="1"/>
  <c r="AA171" i="15"/>
  <c r="AB171" i="15" s="1"/>
  <c r="B172" i="15"/>
  <c r="O172" i="15"/>
  <c r="N172" i="15" s="1"/>
  <c r="S172" i="15"/>
  <c r="R172" i="15" s="1"/>
  <c r="X172" i="15"/>
  <c r="Y172" i="15" s="1"/>
  <c r="AA172" i="15"/>
  <c r="AB172" i="15" s="1"/>
  <c r="B173" i="15"/>
  <c r="O173" i="15"/>
  <c r="N173" i="15" s="1"/>
  <c r="S173" i="15"/>
  <c r="R173" i="15" s="1"/>
  <c r="X173" i="15"/>
  <c r="Y173" i="15" s="1"/>
  <c r="AA173" i="15"/>
  <c r="AB173" i="15" s="1"/>
  <c r="C174" i="15"/>
  <c r="V174" i="15"/>
  <c r="B175" i="15"/>
  <c r="O175" i="15"/>
  <c r="N175" i="15" s="1"/>
  <c r="S175" i="15"/>
  <c r="R175" i="15" s="1"/>
  <c r="X175" i="15"/>
  <c r="Y175" i="15" s="1"/>
  <c r="AA175" i="15"/>
  <c r="AB175" i="15" s="1"/>
  <c r="B176" i="15"/>
  <c r="O176" i="15"/>
  <c r="N176" i="15" s="1"/>
  <c r="S176" i="15"/>
  <c r="R176" i="15" s="1"/>
  <c r="X176" i="15"/>
  <c r="Y176" i="15" s="1"/>
  <c r="AA176" i="15"/>
  <c r="AB176" i="15" s="1"/>
  <c r="B177" i="15"/>
  <c r="O177" i="15"/>
  <c r="N177" i="15" s="1"/>
  <c r="S177" i="15"/>
  <c r="R177" i="15" s="1"/>
  <c r="X177" i="15"/>
  <c r="Y177" i="15" s="1"/>
  <c r="AA177" i="15"/>
  <c r="AB177" i="15" s="1"/>
  <c r="B178" i="15"/>
  <c r="O178" i="15"/>
  <c r="N178" i="15" s="1"/>
  <c r="S178" i="15"/>
  <c r="R178" i="15" s="1"/>
  <c r="X178" i="15"/>
  <c r="Y178" i="15" s="1"/>
  <c r="AA178" i="15"/>
  <c r="AB178" i="15" s="1"/>
  <c r="B179" i="15"/>
  <c r="O179" i="15"/>
  <c r="N179" i="15" s="1"/>
  <c r="S179" i="15"/>
  <c r="R179" i="15" s="1"/>
  <c r="X179" i="15"/>
  <c r="Y179" i="15" s="1"/>
  <c r="AA179" i="15"/>
  <c r="AB179" i="15" s="1"/>
  <c r="B180" i="15"/>
  <c r="O180" i="15"/>
  <c r="N180" i="15" s="1"/>
  <c r="S180" i="15"/>
  <c r="R180" i="15" s="1"/>
  <c r="X180" i="15"/>
  <c r="Y180" i="15" s="1"/>
  <c r="AA180" i="15"/>
  <c r="AB180" i="15" s="1"/>
  <c r="B181" i="15"/>
  <c r="O181" i="15"/>
  <c r="N181" i="15" s="1"/>
  <c r="S181" i="15"/>
  <c r="R181" i="15" s="1"/>
  <c r="X181" i="15"/>
  <c r="Y181" i="15" s="1"/>
  <c r="AA181" i="15"/>
  <c r="AB181" i="15" s="1"/>
  <c r="B182" i="15"/>
  <c r="O182" i="15"/>
  <c r="N182" i="15" s="1"/>
  <c r="S182" i="15"/>
  <c r="R182" i="15" s="1"/>
  <c r="X182" i="15"/>
  <c r="Y182" i="15" s="1"/>
  <c r="AA182" i="15"/>
  <c r="AB182" i="15" s="1"/>
  <c r="B183" i="15"/>
  <c r="O183" i="15"/>
  <c r="N183" i="15" s="1"/>
  <c r="S183" i="15"/>
  <c r="R183" i="15" s="1"/>
  <c r="X183" i="15"/>
  <c r="Y183" i="15" s="1"/>
  <c r="AA183" i="15"/>
  <c r="AB183" i="15" s="1"/>
  <c r="B184" i="15"/>
  <c r="O184" i="15"/>
  <c r="N184" i="15" s="1"/>
  <c r="S184" i="15"/>
  <c r="R184" i="15" s="1"/>
  <c r="X184" i="15"/>
  <c r="Y184" i="15" s="1"/>
  <c r="AA184" i="15"/>
  <c r="AB184" i="15" s="1"/>
  <c r="C185" i="15"/>
  <c r="V185" i="15"/>
  <c r="B186" i="15"/>
  <c r="O186" i="15"/>
  <c r="N186" i="15" s="1"/>
  <c r="S186" i="15"/>
  <c r="R186" i="15" s="1"/>
  <c r="X186" i="15"/>
  <c r="Y186" i="15" s="1"/>
  <c r="AA186" i="15"/>
  <c r="AB186" i="15" s="1"/>
  <c r="B187" i="15"/>
  <c r="O187" i="15"/>
  <c r="N187" i="15" s="1"/>
  <c r="S187" i="15"/>
  <c r="R187" i="15" s="1"/>
  <c r="X187" i="15"/>
  <c r="Y187" i="15" s="1"/>
  <c r="AA187" i="15"/>
  <c r="AB187" i="15" s="1"/>
  <c r="B188" i="15"/>
  <c r="O188" i="15"/>
  <c r="N188" i="15" s="1"/>
  <c r="S188" i="15"/>
  <c r="R188" i="15" s="1"/>
  <c r="X188" i="15"/>
  <c r="Y188" i="15" s="1"/>
  <c r="AA188" i="15"/>
  <c r="AB188" i="15" s="1"/>
  <c r="B189" i="15"/>
  <c r="O189" i="15"/>
  <c r="N189" i="15" s="1"/>
  <c r="S189" i="15"/>
  <c r="R189" i="15" s="1"/>
  <c r="X189" i="15"/>
  <c r="Y189" i="15" s="1"/>
  <c r="AA189" i="15"/>
  <c r="AB189" i="15" s="1"/>
  <c r="B190" i="15"/>
  <c r="O190" i="15"/>
  <c r="N190" i="15" s="1"/>
  <c r="S190" i="15"/>
  <c r="R190" i="15" s="1"/>
  <c r="X190" i="15"/>
  <c r="Y190" i="15" s="1"/>
  <c r="AA190" i="15"/>
  <c r="AB190" i="15" s="1"/>
  <c r="C191" i="15"/>
  <c r="V191" i="15"/>
  <c r="B192" i="15"/>
  <c r="O192" i="15"/>
  <c r="N192" i="15" s="1"/>
  <c r="S192" i="15"/>
  <c r="R192" i="15" s="1"/>
  <c r="X192" i="15"/>
  <c r="Y192" i="15" s="1"/>
  <c r="AA192" i="15"/>
  <c r="AB192" i="15" s="1"/>
  <c r="B193" i="15"/>
  <c r="O193" i="15"/>
  <c r="N193" i="15" s="1"/>
  <c r="S193" i="15"/>
  <c r="R193" i="15" s="1"/>
  <c r="X193" i="15"/>
  <c r="Y193" i="15" s="1"/>
  <c r="AA193" i="15"/>
  <c r="AB193" i="15" s="1"/>
  <c r="B194" i="15"/>
  <c r="O194" i="15"/>
  <c r="N194" i="15" s="1"/>
  <c r="S194" i="15"/>
  <c r="R194" i="15" s="1"/>
  <c r="X194" i="15"/>
  <c r="Y194" i="15" s="1"/>
  <c r="AA194" i="15"/>
  <c r="AB194" i="15" s="1"/>
  <c r="B195" i="15"/>
  <c r="B196" i="15"/>
  <c r="O196" i="15"/>
  <c r="N196" i="15" s="1"/>
  <c r="S196" i="15"/>
  <c r="R196" i="15" s="1"/>
  <c r="X196" i="15"/>
  <c r="Y196" i="15" s="1"/>
  <c r="AA196" i="15"/>
  <c r="AB196" i="15" s="1"/>
  <c r="B197" i="15"/>
  <c r="O197" i="15"/>
  <c r="N197" i="15" s="1"/>
  <c r="S197" i="15"/>
  <c r="R197" i="15" s="1"/>
  <c r="X197" i="15"/>
  <c r="Y197" i="15" s="1"/>
  <c r="AA197" i="15"/>
  <c r="AB197" i="15" s="1"/>
  <c r="B198" i="15"/>
  <c r="O198" i="15"/>
  <c r="N198" i="15" s="1"/>
  <c r="S198" i="15"/>
  <c r="R198" i="15" s="1"/>
  <c r="X198" i="15"/>
  <c r="Y198" i="15" s="1"/>
  <c r="AA198" i="15"/>
  <c r="AB198" i="15" s="1"/>
  <c r="B199" i="15"/>
  <c r="O199" i="15"/>
  <c r="N199" i="15" s="1"/>
  <c r="S199" i="15"/>
  <c r="R199" i="15" s="1"/>
  <c r="X199" i="15"/>
  <c r="Y199" i="15" s="1"/>
  <c r="AA199" i="15"/>
  <c r="AB199" i="15" s="1"/>
  <c r="B200" i="15"/>
  <c r="O200" i="15"/>
  <c r="N200" i="15" s="1"/>
  <c r="S200" i="15"/>
  <c r="R200" i="15" s="1"/>
  <c r="X200" i="15"/>
  <c r="Y200" i="15" s="1"/>
  <c r="AA200" i="15"/>
  <c r="AB200" i="15" s="1"/>
  <c r="B201" i="15"/>
  <c r="O201" i="15"/>
  <c r="N201" i="15" s="1"/>
  <c r="S201" i="15"/>
  <c r="R201" i="15" s="1"/>
  <c r="X201" i="15"/>
  <c r="Y201" i="15" s="1"/>
  <c r="AA201" i="15"/>
  <c r="AB201" i="15" s="1"/>
  <c r="B202" i="15"/>
  <c r="O202" i="15"/>
  <c r="N202" i="15" s="1"/>
  <c r="S202" i="15"/>
  <c r="R202" i="15" s="1"/>
  <c r="X202" i="15"/>
  <c r="Y202" i="15" s="1"/>
  <c r="AA202" i="15"/>
  <c r="AB202" i="15" s="1"/>
  <c r="B203" i="15"/>
  <c r="O203" i="15"/>
  <c r="N203" i="15" s="1"/>
  <c r="S203" i="15"/>
  <c r="R203" i="15" s="1"/>
  <c r="X203" i="15"/>
  <c r="Y203" i="15" s="1"/>
  <c r="AA203" i="15"/>
  <c r="AB203" i="15" s="1"/>
  <c r="B204" i="15"/>
  <c r="O204" i="15"/>
  <c r="N204" i="15" s="1"/>
  <c r="S204" i="15"/>
  <c r="R204" i="15" s="1"/>
  <c r="X204" i="15"/>
  <c r="Y204" i="15" s="1"/>
  <c r="AA204" i="15"/>
  <c r="AB204" i="15" s="1"/>
  <c r="B205" i="15"/>
  <c r="O205" i="15"/>
  <c r="N205" i="15" s="1"/>
  <c r="S205" i="15"/>
  <c r="R205" i="15" s="1"/>
  <c r="X205" i="15"/>
  <c r="Y205" i="15" s="1"/>
  <c r="AA205" i="15"/>
  <c r="AB205" i="15" s="1"/>
  <c r="B206" i="15"/>
  <c r="O206" i="15"/>
  <c r="N206" i="15" s="1"/>
  <c r="S206" i="15"/>
  <c r="R206" i="15" s="1"/>
  <c r="X206" i="15"/>
  <c r="Y206" i="15" s="1"/>
  <c r="AA206" i="15"/>
  <c r="AB206" i="15" s="1"/>
  <c r="B207" i="15"/>
  <c r="O207" i="15"/>
  <c r="N207" i="15" s="1"/>
  <c r="S207" i="15"/>
  <c r="R207" i="15" s="1"/>
  <c r="X207" i="15"/>
  <c r="Y207" i="15" s="1"/>
  <c r="AA207" i="15"/>
  <c r="AB207" i="15" s="1"/>
  <c r="B208" i="15"/>
  <c r="O208" i="15"/>
  <c r="N208" i="15" s="1"/>
  <c r="S208" i="15"/>
  <c r="R208" i="15" s="1"/>
  <c r="X208" i="15"/>
  <c r="Y208" i="15" s="1"/>
  <c r="AA208" i="15"/>
  <c r="AB208" i="15" s="1"/>
  <c r="B209" i="15"/>
  <c r="O209" i="15"/>
  <c r="N209" i="15" s="1"/>
  <c r="S209" i="15"/>
  <c r="R209" i="15" s="1"/>
  <c r="X209" i="15"/>
  <c r="Y209" i="15" s="1"/>
  <c r="AA209" i="15"/>
  <c r="AB209" i="15" s="1"/>
  <c r="B210" i="15"/>
  <c r="O210" i="15"/>
  <c r="N210" i="15" s="1"/>
  <c r="S210" i="15"/>
  <c r="R210" i="15" s="1"/>
  <c r="X210" i="15"/>
  <c r="Y210" i="15" s="1"/>
  <c r="AA210" i="15"/>
  <c r="AB210" i="15" s="1"/>
  <c r="B211" i="15"/>
  <c r="O211" i="15"/>
  <c r="N211" i="15" s="1"/>
  <c r="S211" i="15"/>
  <c r="R211" i="15" s="1"/>
  <c r="X211" i="15"/>
  <c r="Y211" i="15" s="1"/>
  <c r="AA211" i="15"/>
  <c r="AB211" i="15"/>
  <c r="B212" i="15"/>
  <c r="O212" i="15"/>
  <c r="N212" i="15" s="1"/>
  <c r="S212" i="15"/>
  <c r="R212" i="15" s="1"/>
  <c r="X212" i="15"/>
  <c r="Y212" i="15" s="1"/>
  <c r="AA212" i="15"/>
  <c r="AB212" i="15" s="1"/>
  <c r="B213" i="15"/>
  <c r="O213" i="15"/>
  <c r="N213" i="15" s="1"/>
  <c r="S213" i="15"/>
  <c r="R213" i="15" s="1"/>
  <c r="X213" i="15"/>
  <c r="Y213" i="15" s="1"/>
  <c r="AA213" i="15"/>
  <c r="AB213" i="15" s="1"/>
  <c r="B214" i="15"/>
  <c r="O214" i="15"/>
  <c r="N214" i="15" s="1"/>
  <c r="S214" i="15"/>
  <c r="R214" i="15" s="1"/>
  <c r="X214" i="15"/>
  <c r="Y214" i="15" s="1"/>
  <c r="AA214" i="15"/>
  <c r="AB214" i="15"/>
  <c r="B215" i="15"/>
  <c r="O215" i="15"/>
  <c r="N215" i="15" s="1"/>
  <c r="S215" i="15"/>
  <c r="R215" i="15" s="1"/>
  <c r="X215" i="15"/>
  <c r="Y215" i="15" s="1"/>
  <c r="AA215" i="15"/>
  <c r="AB215" i="15" s="1"/>
  <c r="B216" i="15"/>
  <c r="O216" i="15"/>
  <c r="N216" i="15" s="1"/>
  <c r="S216" i="15"/>
  <c r="R216" i="15" s="1"/>
  <c r="X216" i="15"/>
  <c r="Y216" i="15" s="1"/>
  <c r="AA216" i="15"/>
  <c r="AB216" i="15" s="1"/>
  <c r="B217" i="15"/>
  <c r="O217" i="15"/>
  <c r="N217" i="15" s="1"/>
  <c r="S217" i="15"/>
  <c r="R217" i="15" s="1"/>
  <c r="X217" i="15"/>
  <c r="Y217" i="15" s="1"/>
  <c r="AA217" i="15"/>
  <c r="AB217" i="15" s="1"/>
  <c r="B218" i="15"/>
  <c r="O218" i="15"/>
  <c r="N218" i="15" s="1"/>
  <c r="S218" i="15"/>
  <c r="R218" i="15" s="1"/>
  <c r="X218" i="15"/>
  <c r="Y218" i="15" s="1"/>
  <c r="AA218" i="15"/>
  <c r="AB218" i="15" s="1"/>
  <c r="B219" i="15"/>
  <c r="O219" i="15"/>
  <c r="N219" i="15" s="1"/>
  <c r="S219" i="15"/>
  <c r="R219" i="15" s="1"/>
  <c r="X219" i="15"/>
  <c r="Y219" i="15" s="1"/>
  <c r="AA219" i="15"/>
  <c r="AB219" i="15" s="1"/>
  <c r="B220" i="15"/>
  <c r="O220" i="15"/>
  <c r="N220" i="15" s="1"/>
  <c r="S220" i="15"/>
  <c r="R220" i="15" s="1"/>
  <c r="X220" i="15"/>
  <c r="Y220" i="15" s="1"/>
  <c r="AA220" i="15"/>
  <c r="AB220" i="15" s="1"/>
  <c r="B221" i="15"/>
  <c r="O221" i="15"/>
  <c r="N221" i="15" s="1"/>
  <c r="S221" i="15"/>
  <c r="R221" i="15" s="1"/>
  <c r="X221" i="15"/>
  <c r="Y221" i="15" s="1"/>
  <c r="AA221" i="15"/>
  <c r="AB221" i="15" s="1"/>
  <c r="B222" i="15"/>
  <c r="O222" i="15"/>
  <c r="N222" i="15" s="1"/>
  <c r="S222" i="15"/>
  <c r="R222" i="15" s="1"/>
  <c r="X222" i="15"/>
  <c r="Y222" i="15" s="1"/>
  <c r="AA222" i="15"/>
  <c r="AB222" i="15" s="1"/>
  <c r="C223" i="15"/>
  <c r="V223" i="15"/>
  <c r="B224" i="15"/>
  <c r="O224" i="15"/>
  <c r="N224" i="15" s="1"/>
  <c r="S224" i="15"/>
  <c r="R224" i="15" s="1"/>
  <c r="X224" i="15"/>
  <c r="Y224" i="15" s="1"/>
  <c r="AA224" i="15"/>
  <c r="AB224" i="15"/>
  <c r="B225" i="15"/>
  <c r="O225" i="15"/>
  <c r="N225" i="15" s="1"/>
  <c r="S225" i="15"/>
  <c r="R225" i="15" s="1"/>
  <c r="X225" i="15"/>
  <c r="Y225" i="15" s="1"/>
  <c r="AA225" i="15"/>
  <c r="AB225" i="15" s="1"/>
  <c r="B226" i="15"/>
  <c r="O226" i="15"/>
  <c r="N226" i="15" s="1"/>
  <c r="S226" i="15"/>
  <c r="R226" i="15" s="1"/>
  <c r="X226" i="15"/>
  <c r="Y226" i="15" s="1"/>
  <c r="AA226" i="15"/>
  <c r="AB226" i="15" s="1"/>
  <c r="B227" i="15"/>
  <c r="O227" i="15"/>
  <c r="N227" i="15" s="1"/>
  <c r="S227" i="15"/>
  <c r="R227" i="15" s="1"/>
  <c r="X227" i="15"/>
  <c r="Y227" i="15" s="1"/>
  <c r="AA227" i="15"/>
  <c r="AB227" i="15" s="1"/>
  <c r="B228" i="15"/>
  <c r="O228" i="15"/>
  <c r="N228" i="15" s="1"/>
  <c r="S228" i="15"/>
  <c r="R228" i="15" s="1"/>
  <c r="X228" i="15"/>
  <c r="Y228" i="15" s="1"/>
  <c r="AA228" i="15"/>
  <c r="AB228" i="15" s="1"/>
  <c r="B229" i="15"/>
  <c r="O229" i="15"/>
  <c r="N229" i="15" s="1"/>
  <c r="S229" i="15"/>
  <c r="R229" i="15" s="1"/>
  <c r="X229" i="15"/>
  <c r="Y229" i="15" s="1"/>
  <c r="AA229" i="15"/>
  <c r="AB229" i="15" s="1"/>
  <c r="B230" i="15"/>
  <c r="O230" i="15"/>
  <c r="N230" i="15" s="1"/>
  <c r="S230" i="15"/>
  <c r="R230" i="15" s="1"/>
  <c r="X230" i="15"/>
  <c r="Y230" i="15" s="1"/>
  <c r="AA230" i="15"/>
  <c r="AB230" i="15" s="1"/>
  <c r="B231" i="15"/>
  <c r="O231" i="15"/>
  <c r="N231" i="15" s="1"/>
  <c r="S231" i="15"/>
  <c r="R231" i="15" s="1"/>
  <c r="X231" i="15"/>
  <c r="Y231" i="15" s="1"/>
  <c r="AA231" i="15"/>
  <c r="AB231" i="15" s="1"/>
  <c r="B232" i="15"/>
  <c r="O232" i="15"/>
  <c r="N232" i="15" s="1"/>
  <c r="S232" i="15"/>
  <c r="R232" i="15" s="1"/>
  <c r="X232" i="15"/>
  <c r="Y232" i="15" s="1"/>
  <c r="AA232" i="15"/>
  <c r="AB232" i="15" s="1"/>
  <c r="B233" i="15"/>
  <c r="O233" i="15"/>
  <c r="N233" i="15" s="1"/>
  <c r="S233" i="15"/>
  <c r="R233" i="15" s="1"/>
  <c r="X233" i="15"/>
  <c r="Y233" i="15" s="1"/>
  <c r="AA233" i="15"/>
  <c r="AB233" i="15" s="1"/>
  <c r="B234" i="15"/>
  <c r="O234" i="15"/>
  <c r="N234" i="15" s="1"/>
  <c r="S234" i="15"/>
  <c r="R234" i="15" s="1"/>
  <c r="X234" i="15"/>
  <c r="Y234" i="15" s="1"/>
  <c r="AA234" i="15"/>
  <c r="AB234" i="15" s="1"/>
  <c r="B235" i="15"/>
  <c r="O235" i="15"/>
  <c r="N235" i="15" s="1"/>
  <c r="S235" i="15"/>
  <c r="R235" i="15" s="1"/>
  <c r="X235" i="15"/>
  <c r="Y235" i="15" s="1"/>
  <c r="AA235" i="15"/>
  <c r="AB235" i="15" s="1"/>
  <c r="B236" i="15"/>
  <c r="O236" i="15"/>
  <c r="N236" i="15" s="1"/>
  <c r="S236" i="15"/>
  <c r="R236" i="15" s="1"/>
  <c r="X236" i="15"/>
  <c r="Y236" i="15" s="1"/>
  <c r="AA236" i="15"/>
  <c r="AB236" i="15" s="1"/>
  <c r="B237" i="15"/>
  <c r="O237" i="15"/>
  <c r="N237" i="15" s="1"/>
  <c r="S237" i="15"/>
  <c r="R237" i="15" s="1"/>
  <c r="X237" i="15"/>
  <c r="Y237" i="15" s="1"/>
  <c r="AA237" i="15"/>
  <c r="AB237" i="15" s="1"/>
  <c r="B238" i="15"/>
  <c r="O238" i="15"/>
  <c r="N238" i="15" s="1"/>
  <c r="S238" i="15"/>
  <c r="R238" i="15" s="1"/>
  <c r="X238" i="15"/>
  <c r="Y238" i="15" s="1"/>
  <c r="AA238" i="15"/>
  <c r="AB238" i="15" s="1"/>
  <c r="B239" i="15"/>
  <c r="O239" i="15"/>
  <c r="N239" i="15" s="1"/>
  <c r="S239" i="15"/>
  <c r="R239" i="15" s="1"/>
  <c r="X239" i="15"/>
  <c r="Y239" i="15" s="1"/>
  <c r="AA239" i="15"/>
  <c r="AB239" i="15" s="1"/>
  <c r="B240" i="15"/>
  <c r="O240" i="15"/>
  <c r="N240" i="15" s="1"/>
  <c r="S240" i="15"/>
  <c r="R240" i="15" s="1"/>
  <c r="X240" i="15"/>
  <c r="Y240" i="15" s="1"/>
  <c r="AA240" i="15"/>
  <c r="AB240" i="15" s="1"/>
  <c r="B241" i="15"/>
  <c r="O241" i="15"/>
  <c r="N241" i="15" s="1"/>
  <c r="S241" i="15"/>
  <c r="R241" i="15" s="1"/>
  <c r="X241" i="15"/>
  <c r="Y241" i="15" s="1"/>
  <c r="AA241" i="15"/>
  <c r="AB241" i="15" s="1"/>
  <c r="B242" i="15"/>
  <c r="O242" i="15"/>
  <c r="N242" i="15" s="1"/>
  <c r="S242" i="15"/>
  <c r="R242" i="15" s="1"/>
  <c r="X242" i="15"/>
  <c r="Y242" i="15" s="1"/>
  <c r="AA242" i="15"/>
  <c r="AB242" i="15" s="1"/>
  <c r="B243" i="15"/>
  <c r="O243" i="15"/>
  <c r="N243" i="15" s="1"/>
  <c r="S243" i="15"/>
  <c r="R243" i="15" s="1"/>
  <c r="X243" i="15"/>
  <c r="Y243" i="15" s="1"/>
  <c r="AA243" i="15"/>
  <c r="AB243" i="15" s="1"/>
  <c r="B244" i="15"/>
  <c r="O244" i="15"/>
  <c r="N244" i="15" s="1"/>
  <c r="S244" i="15"/>
  <c r="R244" i="15" s="1"/>
  <c r="X244" i="15"/>
  <c r="Y244" i="15" s="1"/>
  <c r="AA244" i="15"/>
  <c r="AB244" i="15" s="1"/>
  <c r="B245" i="15"/>
  <c r="N245" i="15"/>
  <c r="O245" i="15"/>
  <c r="S245" i="15"/>
  <c r="R245" i="15" s="1"/>
  <c r="X245" i="15"/>
  <c r="Y245" i="15" s="1"/>
  <c r="AA245" i="15"/>
  <c r="AB245" i="15" s="1"/>
  <c r="B246" i="15"/>
  <c r="O246" i="15"/>
  <c r="N246" i="15" s="1"/>
  <c r="S246" i="15"/>
  <c r="R246" i="15" s="1"/>
  <c r="X246" i="15"/>
  <c r="Y246" i="15" s="1"/>
  <c r="AA246" i="15"/>
  <c r="AB246" i="15"/>
  <c r="B247" i="15"/>
  <c r="O247" i="15"/>
  <c r="N247" i="15" s="1"/>
  <c r="S247" i="15"/>
  <c r="R247" i="15" s="1"/>
  <c r="X247" i="15"/>
  <c r="Y247" i="15" s="1"/>
  <c r="AA247" i="15"/>
  <c r="AB247" i="15" s="1"/>
  <c r="B248" i="15"/>
  <c r="O248" i="15"/>
  <c r="N248" i="15" s="1"/>
  <c r="S248" i="15"/>
  <c r="R248" i="15" s="1"/>
  <c r="X248" i="15"/>
  <c r="Y248" i="15" s="1"/>
  <c r="AA248" i="15"/>
  <c r="AB248" i="15" s="1"/>
  <c r="B249" i="15"/>
  <c r="O249" i="15"/>
  <c r="N249" i="15" s="1"/>
  <c r="S249" i="15"/>
  <c r="R249" i="15" s="1"/>
  <c r="X249" i="15"/>
  <c r="Y249" i="15" s="1"/>
  <c r="AA249" i="15"/>
  <c r="AB249" i="15" s="1"/>
  <c r="B250" i="15"/>
  <c r="O250" i="15"/>
  <c r="N250" i="15" s="1"/>
  <c r="S250" i="15"/>
  <c r="R250" i="15" s="1"/>
  <c r="X250" i="15"/>
  <c r="Y250" i="15" s="1"/>
  <c r="AA250" i="15"/>
  <c r="AB250" i="15" s="1"/>
  <c r="B251" i="15"/>
  <c r="O251" i="15"/>
  <c r="N251" i="15" s="1"/>
  <c r="S251" i="15"/>
  <c r="R251" i="15" s="1"/>
  <c r="X251" i="15"/>
  <c r="Y251" i="15" s="1"/>
  <c r="AA251" i="15"/>
  <c r="AB251" i="15" s="1"/>
  <c r="B252" i="15"/>
  <c r="O252" i="15"/>
  <c r="N252" i="15" s="1"/>
  <c r="S252" i="15"/>
  <c r="R252" i="15" s="1"/>
  <c r="X252" i="15"/>
  <c r="Y252" i="15" s="1"/>
  <c r="AA252" i="15"/>
  <c r="AB252" i="15" s="1"/>
  <c r="B253" i="15"/>
  <c r="O253" i="15"/>
  <c r="N253" i="15" s="1"/>
  <c r="S253" i="15"/>
  <c r="R253" i="15" s="1"/>
  <c r="X253" i="15"/>
  <c r="Y253" i="15" s="1"/>
  <c r="AA253" i="15"/>
  <c r="AB253" i="15" s="1"/>
  <c r="C254" i="15"/>
  <c r="V254" i="15"/>
  <c r="B256" i="15"/>
  <c r="O256" i="15"/>
  <c r="N256" i="15" s="1"/>
  <c r="S256" i="15"/>
  <c r="R256" i="15" s="1"/>
  <c r="X256" i="15"/>
  <c r="Y256" i="15" s="1"/>
  <c r="AA256" i="15"/>
  <c r="AB256" i="15" s="1"/>
  <c r="B257" i="15"/>
  <c r="O257" i="15"/>
  <c r="N257" i="15" s="1"/>
  <c r="S257" i="15"/>
  <c r="R257" i="15" s="1"/>
  <c r="X257" i="15"/>
  <c r="Y257" i="15" s="1"/>
  <c r="AA257" i="15"/>
  <c r="AB257" i="15" s="1"/>
  <c r="B258" i="15"/>
  <c r="O258" i="15"/>
  <c r="N258" i="15" s="1"/>
  <c r="S258" i="15"/>
  <c r="R258" i="15" s="1"/>
  <c r="X258" i="15"/>
  <c r="Y258" i="15" s="1"/>
  <c r="AA258" i="15"/>
  <c r="AB258" i="15" s="1"/>
  <c r="B259" i="15"/>
  <c r="O259" i="15"/>
  <c r="N259" i="15" s="1"/>
  <c r="S259" i="15"/>
  <c r="R259" i="15" s="1"/>
  <c r="X259" i="15"/>
  <c r="Y259" i="15" s="1"/>
  <c r="AA259" i="15"/>
  <c r="AB259" i="15" s="1"/>
  <c r="B260" i="15"/>
  <c r="O260" i="15"/>
  <c r="N260" i="15" s="1"/>
  <c r="S260" i="15"/>
  <c r="R260" i="15" s="1"/>
  <c r="X260" i="15"/>
  <c r="Y260" i="15" s="1"/>
  <c r="AA260" i="15"/>
  <c r="AB260" i="15" s="1"/>
  <c r="B261" i="15"/>
  <c r="O261" i="15"/>
  <c r="N261" i="15" s="1"/>
  <c r="S261" i="15"/>
  <c r="R261" i="15" s="1"/>
  <c r="X261" i="15"/>
  <c r="Y261" i="15" s="1"/>
  <c r="AA261" i="15"/>
  <c r="AB261" i="15" s="1"/>
  <c r="B262" i="15"/>
  <c r="O262" i="15"/>
  <c r="N262" i="15" s="1"/>
  <c r="S262" i="15"/>
  <c r="R262" i="15" s="1"/>
  <c r="X262" i="15"/>
  <c r="Y262" i="15" s="1"/>
  <c r="AA262" i="15"/>
  <c r="AB262" i="15" s="1"/>
  <c r="B264" i="15"/>
  <c r="O264" i="15"/>
  <c r="N264" i="15" s="1"/>
  <c r="S264" i="15"/>
  <c r="R264" i="15" s="1"/>
  <c r="X264" i="15"/>
  <c r="Y264" i="15" s="1"/>
  <c r="AA264" i="15"/>
  <c r="AB264" i="15" s="1"/>
  <c r="B265" i="15"/>
  <c r="O265" i="15"/>
  <c r="N265" i="15" s="1"/>
  <c r="S265" i="15"/>
  <c r="R265" i="15" s="1"/>
  <c r="X265" i="15"/>
  <c r="Y265" i="15" s="1"/>
  <c r="AA265" i="15"/>
  <c r="AB265" i="15" s="1"/>
  <c r="B266" i="15"/>
  <c r="O266" i="15"/>
  <c r="N266" i="15" s="1"/>
  <c r="S266" i="15"/>
  <c r="R266" i="15" s="1"/>
  <c r="X266" i="15"/>
  <c r="Y266" i="15" s="1"/>
  <c r="AA266" i="15"/>
  <c r="AB266" i="15" s="1"/>
  <c r="B267" i="15"/>
  <c r="O267" i="15"/>
  <c r="N267" i="15" s="1"/>
  <c r="S267" i="15"/>
  <c r="R267" i="15" s="1"/>
  <c r="X267" i="15"/>
  <c r="Y267" i="15" s="1"/>
  <c r="AA267" i="15"/>
  <c r="AB267" i="15" s="1"/>
  <c r="B268" i="15"/>
  <c r="O268" i="15"/>
  <c r="N268" i="15" s="1"/>
  <c r="S268" i="15"/>
  <c r="R268" i="15" s="1"/>
  <c r="X268" i="15"/>
  <c r="Y268" i="15" s="1"/>
  <c r="AA268" i="15"/>
  <c r="AB268" i="15" s="1"/>
  <c r="B269" i="15"/>
  <c r="O269" i="15"/>
  <c r="N269" i="15" s="1"/>
  <c r="S269" i="15"/>
  <c r="R269" i="15" s="1"/>
  <c r="X269" i="15"/>
  <c r="Y269" i="15" s="1"/>
  <c r="AA269" i="15"/>
  <c r="AB269" i="15" s="1"/>
  <c r="B270" i="15"/>
  <c r="O270" i="15"/>
  <c r="N270" i="15" s="1"/>
  <c r="S270" i="15"/>
  <c r="R270" i="15" s="1"/>
  <c r="X270" i="15"/>
  <c r="Y270" i="15" s="1"/>
  <c r="AA270" i="15"/>
  <c r="AB270" i="15" s="1"/>
  <c r="C271" i="15"/>
  <c r="V271" i="15"/>
  <c r="B273" i="15"/>
  <c r="O273" i="15"/>
  <c r="N273" i="15" s="1"/>
  <c r="S273" i="15"/>
  <c r="R273" i="15" s="1"/>
  <c r="X273" i="15"/>
  <c r="Y273" i="15" s="1"/>
  <c r="AA273" i="15"/>
  <c r="AB273" i="15" s="1"/>
  <c r="B274" i="15"/>
  <c r="O274" i="15"/>
  <c r="N274" i="15" s="1"/>
  <c r="S274" i="15"/>
  <c r="R274" i="15" s="1"/>
  <c r="X274" i="15"/>
  <c r="Y274" i="15" s="1"/>
  <c r="AA274" i="15"/>
  <c r="AB274" i="15" s="1"/>
  <c r="B275" i="15"/>
  <c r="O275" i="15"/>
  <c r="N275" i="15" s="1"/>
  <c r="S275" i="15"/>
  <c r="R275" i="15" s="1"/>
  <c r="X275" i="15"/>
  <c r="Y275" i="15" s="1"/>
  <c r="AA275" i="15"/>
  <c r="AB275" i="15"/>
  <c r="B276" i="15"/>
  <c r="O276" i="15"/>
  <c r="N276" i="15" s="1"/>
  <c r="S276" i="15"/>
  <c r="R276" i="15" s="1"/>
  <c r="X276" i="15"/>
  <c r="Y276" i="15" s="1"/>
  <c r="AA276" i="15"/>
  <c r="AB276" i="15" s="1"/>
  <c r="B277" i="15"/>
  <c r="O277" i="15"/>
  <c r="N277" i="15" s="1"/>
  <c r="S277" i="15"/>
  <c r="R277" i="15" s="1"/>
  <c r="X277" i="15"/>
  <c r="Y277" i="15" s="1"/>
  <c r="AA277" i="15"/>
  <c r="AB277" i="15" s="1"/>
  <c r="B278" i="15"/>
  <c r="O278" i="15"/>
  <c r="N278" i="15" s="1"/>
  <c r="S278" i="15"/>
  <c r="R278" i="15" s="1"/>
  <c r="X278" i="15"/>
  <c r="Y278" i="15" s="1"/>
  <c r="AA278" i="15"/>
  <c r="AB278" i="15" s="1"/>
  <c r="B279" i="15"/>
  <c r="O279" i="15"/>
  <c r="N279" i="15" s="1"/>
  <c r="S279" i="15"/>
  <c r="R279" i="15" s="1"/>
  <c r="X279" i="15"/>
  <c r="Y279" i="15" s="1"/>
  <c r="AA279" i="15"/>
  <c r="AB279" i="15" s="1"/>
  <c r="B280" i="15"/>
  <c r="O280" i="15"/>
  <c r="N280" i="15" s="1"/>
  <c r="S280" i="15"/>
  <c r="R280" i="15" s="1"/>
  <c r="X280" i="15"/>
  <c r="Y280" i="15" s="1"/>
  <c r="AA280" i="15"/>
  <c r="AB280" i="15" s="1"/>
  <c r="B281" i="15"/>
  <c r="O281" i="15"/>
  <c r="N281" i="15" s="1"/>
  <c r="S281" i="15"/>
  <c r="R281" i="15" s="1"/>
  <c r="X281" i="15"/>
  <c r="Y281" i="15" s="1"/>
  <c r="AA281" i="15"/>
  <c r="AB281" i="15" s="1"/>
  <c r="B282" i="15"/>
  <c r="O282" i="15"/>
  <c r="N282" i="15" s="1"/>
  <c r="S282" i="15"/>
  <c r="R282" i="15" s="1"/>
  <c r="X282" i="15"/>
  <c r="Y282" i="15" s="1"/>
  <c r="AA282" i="15"/>
  <c r="AB282" i="15" s="1"/>
  <c r="C283" i="15"/>
  <c r="V283" i="15"/>
  <c r="B284" i="15"/>
  <c r="O284" i="15"/>
  <c r="N284" i="15" s="1"/>
  <c r="S284" i="15"/>
  <c r="R284" i="15" s="1"/>
  <c r="X284" i="15"/>
  <c r="Y284" i="15" s="1"/>
  <c r="AA284" i="15"/>
  <c r="AB284" i="15"/>
  <c r="B285" i="15"/>
  <c r="O285" i="15"/>
  <c r="N285" i="15" s="1"/>
  <c r="S285" i="15"/>
  <c r="R285" i="15" s="1"/>
  <c r="X285" i="15"/>
  <c r="Y285" i="15" s="1"/>
  <c r="AA285" i="15"/>
  <c r="AB285" i="15" s="1"/>
  <c r="B286" i="15"/>
  <c r="O286" i="15"/>
  <c r="N286" i="15" s="1"/>
  <c r="S286" i="15"/>
  <c r="R286" i="15" s="1"/>
  <c r="X286" i="15"/>
  <c r="Y286" i="15" s="1"/>
  <c r="AA286" i="15"/>
  <c r="AB286" i="15" s="1"/>
  <c r="B287" i="15"/>
  <c r="O287" i="15"/>
  <c r="N287" i="15" s="1"/>
  <c r="S287" i="15"/>
  <c r="R287" i="15" s="1"/>
  <c r="X287" i="15"/>
  <c r="Y287" i="15" s="1"/>
  <c r="AA287" i="15"/>
  <c r="AB287" i="15" s="1"/>
  <c r="B288" i="15"/>
  <c r="O288" i="15"/>
  <c r="N288" i="15" s="1"/>
  <c r="S288" i="15"/>
  <c r="R288" i="15" s="1"/>
  <c r="X288" i="15"/>
  <c r="Y288" i="15" s="1"/>
  <c r="AA288" i="15"/>
  <c r="AB288" i="15" s="1"/>
  <c r="B289" i="15"/>
  <c r="O289" i="15"/>
  <c r="N289" i="15" s="1"/>
  <c r="S289" i="15"/>
  <c r="R289" i="15" s="1"/>
  <c r="X289" i="15"/>
  <c r="Y289" i="15" s="1"/>
  <c r="AA289" i="15"/>
  <c r="AB289" i="15" s="1"/>
  <c r="B290" i="15"/>
  <c r="O290" i="15"/>
  <c r="N290" i="15" s="1"/>
  <c r="S290" i="15"/>
  <c r="R290" i="15" s="1"/>
  <c r="X290" i="15"/>
  <c r="Y290" i="15" s="1"/>
  <c r="AA290" i="15"/>
  <c r="AB290" i="15" s="1"/>
  <c r="B291" i="15"/>
  <c r="O291" i="15"/>
  <c r="N291" i="15" s="1"/>
  <c r="S291" i="15"/>
  <c r="R291" i="15" s="1"/>
  <c r="X291" i="15"/>
  <c r="Y291" i="15"/>
  <c r="AA291" i="15"/>
  <c r="AB291" i="15" s="1"/>
  <c r="B292" i="15"/>
  <c r="O292" i="15"/>
  <c r="N292" i="15" s="1"/>
  <c r="S292" i="15"/>
  <c r="R292" i="15" s="1"/>
  <c r="X292" i="15"/>
  <c r="Y292" i="15" s="1"/>
  <c r="AA292" i="15"/>
  <c r="AB292" i="15" s="1"/>
  <c r="B293" i="15"/>
  <c r="O293" i="15"/>
  <c r="N293" i="15" s="1"/>
  <c r="S293" i="15"/>
  <c r="R293" i="15" s="1"/>
  <c r="X293" i="15"/>
  <c r="Y293" i="15" s="1"/>
  <c r="AA293" i="15"/>
  <c r="AB293" i="15" s="1"/>
  <c r="B294" i="15"/>
  <c r="O294" i="15"/>
  <c r="N294" i="15" s="1"/>
  <c r="S294" i="15"/>
  <c r="R294" i="15" s="1"/>
  <c r="X294" i="15"/>
  <c r="Y294" i="15" s="1"/>
  <c r="AA294" i="15"/>
  <c r="AB294" i="15" s="1"/>
  <c r="C295" i="15"/>
  <c r="V295" i="15"/>
  <c r="B297" i="15"/>
  <c r="O297" i="15"/>
  <c r="N297" i="15" s="1"/>
  <c r="S297" i="15"/>
  <c r="R297" i="15" s="1"/>
  <c r="X297" i="15"/>
  <c r="Y297" i="15"/>
  <c r="AA297" i="15"/>
  <c r="AB297" i="15" s="1"/>
  <c r="B298" i="15"/>
  <c r="O298" i="15"/>
  <c r="N298" i="15" s="1"/>
  <c r="S298" i="15"/>
  <c r="R298" i="15" s="1"/>
  <c r="X298" i="15"/>
  <c r="Y298" i="15" s="1"/>
  <c r="AA298" i="15"/>
  <c r="AB298" i="15" s="1"/>
  <c r="B299" i="15"/>
  <c r="O299" i="15"/>
  <c r="N299" i="15" s="1"/>
  <c r="S299" i="15"/>
  <c r="R299" i="15" s="1"/>
  <c r="X299" i="15"/>
  <c r="Y299" i="15" s="1"/>
  <c r="AA299" i="15"/>
  <c r="AB299" i="15" s="1"/>
  <c r="B300" i="15"/>
  <c r="O300" i="15"/>
  <c r="N300" i="15" s="1"/>
  <c r="S300" i="15"/>
  <c r="R300" i="15" s="1"/>
  <c r="X300" i="15"/>
  <c r="Y300" i="15" s="1"/>
  <c r="AA300" i="15"/>
  <c r="AB300" i="15" s="1"/>
  <c r="B301" i="15"/>
  <c r="O301" i="15"/>
  <c r="N301" i="15" s="1"/>
  <c r="S301" i="15"/>
  <c r="R301" i="15" s="1"/>
  <c r="X301" i="15"/>
  <c r="Y301" i="15" s="1"/>
  <c r="AA301" i="15"/>
  <c r="AB301" i="15" s="1"/>
  <c r="B302" i="15"/>
  <c r="O302" i="15"/>
  <c r="N302" i="15" s="1"/>
  <c r="S302" i="15"/>
  <c r="R302" i="15" s="1"/>
  <c r="X302" i="15"/>
  <c r="Y302" i="15" s="1"/>
  <c r="AA302" i="15"/>
  <c r="AB302" i="15" s="1"/>
  <c r="B303" i="15"/>
  <c r="O303" i="15"/>
  <c r="N303" i="15" s="1"/>
  <c r="S303" i="15"/>
  <c r="R303" i="15" s="1"/>
  <c r="X303" i="15"/>
  <c r="Y303" i="15" s="1"/>
  <c r="AA303" i="15"/>
  <c r="AB303" i="15" s="1"/>
  <c r="B304" i="15"/>
  <c r="O304" i="15"/>
  <c r="N304" i="15" s="1"/>
  <c r="S304" i="15"/>
  <c r="R304" i="15" s="1"/>
  <c r="X304" i="15"/>
  <c r="Y304" i="15" s="1"/>
  <c r="AA304" i="15"/>
  <c r="AB304" i="15" s="1"/>
  <c r="B306" i="15"/>
  <c r="O306" i="15"/>
  <c r="N306" i="15" s="1"/>
  <c r="S306" i="15"/>
  <c r="R306" i="15" s="1"/>
  <c r="X306" i="15"/>
  <c r="Y306" i="15" s="1"/>
  <c r="AA306" i="15"/>
  <c r="AB306" i="15" s="1"/>
  <c r="B307" i="15"/>
  <c r="O307" i="15"/>
  <c r="N307" i="15" s="1"/>
  <c r="S307" i="15"/>
  <c r="R307" i="15" s="1"/>
  <c r="X307" i="15"/>
  <c r="Y307" i="15" s="1"/>
  <c r="AA307" i="15"/>
  <c r="AB307" i="15" s="1"/>
  <c r="B308" i="15"/>
  <c r="O308" i="15"/>
  <c r="N308" i="15" s="1"/>
  <c r="S308" i="15"/>
  <c r="R308" i="15" s="1"/>
  <c r="X308" i="15"/>
  <c r="Y308" i="15" s="1"/>
  <c r="AA308" i="15"/>
  <c r="AB308" i="15"/>
  <c r="B309" i="15"/>
  <c r="O309" i="15"/>
  <c r="N309" i="15" s="1"/>
  <c r="S309" i="15"/>
  <c r="R309" i="15" s="1"/>
  <c r="X309" i="15"/>
  <c r="Y309" i="15" s="1"/>
  <c r="AA309" i="15"/>
  <c r="AB309" i="15" s="1"/>
  <c r="B310" i="15"/>
  <c r="O310" i="15"/>
  <c r="N310" i="15" s="1"/>
  <c r="S310" i="15"/>
  <c r="R310" i="15" s="1"/>
  <c r="X310" i="15"/>
  <c r="Y310" i="15" s="1"/>
  <c r="AA310" i="15"/>
  <c r="AB310" i="15" s="1"/>
  <c r="B311" i="15"/>
  <c r="O311" i="15"/>
  <c r="N311" i="15" s="1"/>
  <c r="S311" i="15"/>
  <c r="R311" i="15" s="1"/>
  <c r="X311" i="15"/>
  <c r="Y311" i="15" s="1"/>
  <c r="AA311" i="15"/>
  <c r="AB311" i="15" s="1"/>
  <c r="B312" i="15"/>
  <c r="O312" i="15"/>
  <c r="N312" i="15" s="1"/>
  <c r="S312" i="15"/>
  <c r="R312" i="15" s="1"/>
  <c r="X312" i="15"/>
  <c r="Y312" i="15" s="1"/>
  <c r="AA312" i="15"/>
  <c r="AB312" i="15" s="1"/>
  <c r="C313" i="15"/>
  <c r="V313" i="15"/>
  <c r="B314" i="15"/>
  <c r="B315" i="15"/>
  <c r="B316" i="15"/>
  <c r="B317" i="15"/>
  <c r="B318" i="15"/>
  <c r="B319" i="15"/>
  <c r="B320" i="15"/>
  <c r="B321" i="15"/>
  <c r="B322" i="15"/>
  <c r="C323" i="15"/>
  <c r="V323" i="15"/>
  <c r="B325" i="15"/>
  <c r="O325" i="15"/>
  <c r="N325" i="15" s="1"/>
  <c r="S325" i="15"/>
  <c r="R325" i="15" s="1"/>
  <c r="X325" i="15"/>
  <c r="Y325" i="15" s="1"/>
  <c r="AA325" i="15"/>
  <c r="AB325" i="15" s="1"/>
  <c r="B326" i="15"/>
  <c r="O326" i="15"/>
  <c r="N326" i="15" s="1"/>
  <c r="S326" i="15"/>
  <c r="R326" i="15" s="1"/>
  <c r="X326" i="15"/>
  <c r="Y326" i="15" s="1"/>
  <c r="AA326" i="15"/>
  <c r="AB326" i="15" s="1"/>
  <c r="B327" i="15"/>
  <c r="O327" i="15"/>
  <c r="N327" i="15" s="1"/>
  <c r="S327" i="15"/>
  <c r="R327" i="15" s="1"/>
  <c r="X327" i="15"/>
  <c r="Y327" i="15" s="1"/>
  <c r="AA327" i="15"/>
  <c r="AB327" i="15" s="1"/>
  <c r="B328" i="15"/>
  <c r="O328" i="15"/>
  <c r="N328" i="15" s="1"/>
  <c r="S328" i="15"/>
  <c r="R328" i="15" s="1"/>
  <c r="X328" i="15"/>
  <c r="Y328" i="15" s="1"/>
  <c r="AA328" i="15"/>
  <c r="AB328" i="15" s="1"/>
  <c r="B329" i="15"/>
  <c r="O329" i="15"/>
  <c r="N329" i="15" s="1"/>
  <c r="S329" i="15"/>
  <c r="R329" i="15" s="1"/>
  <c r="X329" i="15"/>
  <c r="Y329" i="15" s="1"/>
  <c r="AA329" i="15"/>
  <c r="AB329" i="15" s="1"/>
  <c r="B330" i="15"/>
  <c r="O330" i="15"/>
  <c r="N330" i="15" s="1"/>
  <c r="S330" i="15"/>
  <c r="R330" i="15" s="1"/>
  <c r="X330" i="15"/>
  <c r="Y330" i="15" s="1"/>
  <c r="AA330" i="15"/>
  <c r="AB330" i="15" s="1"/>
  <c r="B331" i="15"/>
  <c r="O331" i="15"/>
  <c r="N331" i="15" s="1"/>
  <c r="S331" i="15"/>
  <c r="R331" i="15" s="1"/>
  <c r="X331" i="15"/>
  <c r="Y331" i="15" s="1"/>
  <c r="AA331" i="15"/>
  <c r="AB331" i="15" s="1"/>
  <c r="B332" i="15"/>
  <c r="O332" i="15"/>
  <c r="N332" i="15" s="1"/>
  <c r="S332" i="15"/>
  <c r="R332" i="15" s="1"/>
  <c r="X332" i="15"/>
  <c r="Y332" i="15" s="1"/>
  <c r="AA332" i="15"/>
  <c r="AB332" i="15" s="1"/>
  <c r="B333" i="15"/>
  <c r="O333" i="15"/>
  <c r="N333" i="15" s="1"/>
  <c r="S333" i="15"/>
  <c r="R333" i="15" s="1"/>
  <c r="X333" i="15"/>
  <c r="Y333" i="15" s="1"/>
  <c r="AA333" i="15"/>
  <c r="AB333" i="15" s="1"/>
  <c r="B334" i="15"/>
  <c r="O334" i="15"/>
  <c r="N334" i="15" s="1"/>
  <c r="S334" i="15"/>
  <c r="R334" i="15" s="1"/>
  <c r="X334" i="15"/>
  <c r="Y334" i="15"/>
  <c r="AA334" i="15"/>
  <c r="AB334" i="15" s="1"/>
  <c r="B335" i="15"/>
  <c r="O335" i="15"/>
  <c r="N335" i="15" s="1"/>
  <c r="S335" i="15"/>
  <c r="R335" i="15" s="1"/>
  <c r="X335" i="15"/>
  <c r="Y335" i="15" s="1"/>
  <c r="AA335" i="15"/>
  <c r="AB335" i="15" s="1"/>
  <c r="B336" i="15"/>
  <c r="O336" i="15"/>
  <c r="N336" i="15" s="1"/>
  <c r="S336" i="15"/>
  <c r="R336" i="15" s="1"/>
  <c r="X336" i="15"/>
  <c r="Y336" i="15" s="1"/>
  <c r="AA336" i="15"/>
  <c r="AB336" i="15"/>
  <c r="B338" i="15"/>
  <c r="O338" i="15"/>
  <c r="N338" i="15" s="1"/>
  <c r="S338" i="15"/>
  <c r="R338" i="15" s="1"/>
  <c r="X338" i="15"/>
  <c r="Y338" i="15" s="1"/>
  <c r="AA338" i="15"/>
  <c r="AB338" i="15" s="1"/>
  <c r="B339" i="15"/>
  <c r="O339" i="15"/>
  <c r="N339" i="15" s="1"/>
  <c r="S339" i="15"/>
  <c r="R339" i="15" s="1"/>
  <c r="X339" i="15"/>
  <c r="Y339" i="15" s="1"/>
  <c r="AA339" i="15"/>
  <c r="AB339" i="15" s="1"/>
  <c r="B340" i="15"/>
  <c r="O340" i="15"/>
  <c r="N340" i="15" s="1"/>
  <c r="S340" i="15"/>
  <c r="R340" i="15" s="1"/>
  <c r="X340" i="15"/>
  <c r="Y340" i="15" s="1"/>
  <c r="AA340" i="15"/>
  <c r="AB340" i="15" s="1"/>
  <c r="B341" i="15"/>
  <c r="O341" i="15"/>
  <c r="N341" i="15" s="1"/>
  <c r="S341" i="15"/>
  <c r="R341" i="15" s="1"/>
  <c r="X341" i="15"/>
  <c r="Y341" i="15" s="1"/>
  <c r="AA341" i="15"/>
  <c r="AB341" i="15" s="1"/>
  <c r="B342" i="15"/>
  <c r="O342" i="15"/>
  <c r="N342" i="15" s="1"/>
  <c r="S342" i="15"/>
  <c r="R342" i="15" s="1"/>
  <c r="X342" i="15"/>
  <c r="Y342" i="15" s="1"/>
  <c r="AA342" i="15"/>
  <c r="AB342" i="15" s="1"/>
  <c r="B343" i="15"/>
  <c r="O343" i="15"/>
  <c r="N343" i="15" s="1"/>
  <c r="S343" i="15"/>
  <c r="R343" i="15" s="1"/>
  <c r="X343" i="15"/>
  <c r="Y343" i="15" s="1"/>
  <c r="AA343" i="15"/>
  <c r="AB343" i="15"/>
  <c r="B344" i="15"/>
  <c r="O344" i="15"/>
  <c r="N344" i="15" s="1"/>
  <c r="S344" i="15"/>
  <c r="R344" i="15" s="1"/>
  <c r="X344" i="15"/>
  <c r="Y344" i="15" s="1"/>
  <c r="AA344" i="15"/>
  <c r="AB344" i="15" s="1"/>
  <c r="B345" i="15"/>
  <c r="O345" i="15"/>
  <c r="N345" i="15" s="1"/>
  <c r="S345" i="15"/>
  <c r="R345" i="15" s="1"/>
  <c r="X345" i="15"/>
  <c r="Y345" i="15" s="1"/>
  <c r="AA345" i="15"/>
  <c r="AB345" i="15" s="1"/>
  <c r="B347" i="15"/>
  <c r="O347" i="15"/>
  <c r="N347" i="15" s="1"/>
  <c r="S347" i="15"/>
  <c r="R347" i="15" s="1"/>
  <c r="X347" i="15"/>
  <c r="Y347" i="15"/>
  <c r="AA347" i="15"/>
  <c r="AB347" i="15" s="1"/>
  <c r="B348" i="15"/>
  <c r="O348" i="15"/>
  <c r="N348" i="15" s="1"/>
  <c r="S348" i="15"/>
  <c r="R348" i="15" s="1"/>
  <c r="X348" i="15"/>
  <c r="Y348" i="15" s="1"/>
  <c r="AA348" i="15"/>
  <c r="AB348" i="15" s="1"/>
  <c r="B349" i="15"/>
  <c r="O349" i="15"/>
  <c r="N349" i="15" s="1"/>
  <c r="S349" i="15"/>
  <c r="R349" i="15" s="1"/>
  <c r="X349" i="15"/>
  <c r="Y349" i="15" s="1"/>
  <c r="AA349" i="15"/>
  <c r="AB349" i="15"/>
  <c r="B350" i="15"/>
  <c r="O350" i="15"/>
  <c r="N350" i="15" s="1"/>
  <c r="S350" i="15"/>
  <c r="R350" i="15" s="1"/>
  <c r="X350" i="15"/>
  <c r="Y350" i="15" s="1"/>
  <c r="AA350" i="15"/>
  <c r="AB350" i="15" s="1"/>
  <c r="B351" i="15"/>
  <c r="O351" i="15"/>
  <c r="N351" i="15" s="1"/>
  <c r="S351" i="15"/>
  <c r="R351" i="15" s="1"/>
  <c r="X351" i="15"/>
  <c r="Y351" i="15" s="1"/>
  <c r="AA351" i="15"/>
  <c r="AB351" i="15" s="1"/>
  <c r="B352" i="15"/>
  <c r="O352" i="15"/>
  <c r="N352" i="15" s="1"/>
  <c r="S352" i="15"/>
  <c r="R352" i="15" s="1"/>
  <c r="X352" i="15"/>
  <c r="Y352" i="15" s="1"/>
  <c r="AA352" i="15"/>
  <c r="AB352" i="15" s="1"/>
  <c r="B353" i="15"/>
  <c r="O353" i="15"/>
  <c r="N353" i="15" s="1"/>
  <c r="S353" i="15"/>
  <c r="R353" i="15" s="1"/>
  <c r="X353" i="15"/>
  <c r="Y353" i="15" s="1"/>
  <c r="AA353" i="15"/>
  <c r="AB353" i="15" s="1"/>
  <c r="C354" i="15"/>
  <c r="P354" i="15"/>
  <c r="P323" i="15" s="1"/>
  <c r="P313" i="15" s="1"/>
  <c r="Q354" i="15"/>
  <c r="Q323" i="15" s="1"/>
  <c r="Q313" i="15" s="1"/>
  <c r="Q295" i="15" s="1"/>
  <c r="Q283" i="15" s="1"/>
  <c r="Q271" i="15" s="1"/>
  <c r="Q254" i="15" s="1"/>
  <c r="Q223" i="15" s="1"/>
  <c r="Q191" i="15" s="1"/>
  <c r="Q185" i="15" s="1"/>
  <c r="Q174" i="15" s="1"/>
  <c r="Q165" i="15" s="1"/>
  <c r="Q161" i="15" s="1"/>
  <c r="Q134" i="15" s="1"/>
  <c r="Q107" i="15" s="1"/>
  <c r="Q84" i="15" s="1"/>
  <c r="Q62" i="15" s="1"/>
  <c r="Q38" i="15" s="1"/>
  <c r="Q17" i="15" s="1"/>
  <c r="T354" i="15"/>
  <c r="T323" i="15" s="1"/>
  <c r="T313" i="15" s="1"/>
  <c r="U354" i="15"/>
  <c r="U323" i="15" s="1"/>
  <c r="U313" i="15" s="1"/>
  <c r="U295" i="15" s="1"/>
  <c r="U283" i="15" s="1"/>
  <c r="U271" i="15" s="1"/>
  <c r="U254" i="15" s="1"/>
  <c r="U223" i="15" s="1"/>
  <c r="U191" i="15" s="1"/>
  <c r="U185" i="15" s="1"/>
  <c r="U174" i="15" s="1"/>
  <c r="U165" i="15" s="1"/>
  <c r="U161" i="15" s="1"/>
  <c r="U134" i="15" s="1"/>
  <c r="U107" i="15" s="1"/>
  <c r="U84" i="15" s="1"/>
  <c r="U62" i="15" s="1"/>
  <c r="U38" i="15" s="1"/>
  <c r="U17" i="15" s="1"/>
  <c r="V354" i="15"/>
  <c r="W354" i="15"/>
  <c r="W323" i="15" s="1"/>
  <c r="W313" i="15" s="1"/>
  <c r="W295" i="15" s="1"/>
  <c r="W283" i="15" s="1"/>
  <c r="W271" i="15" s="1"/>
  <c r="W254" i="15" s="1"/>
  <c r="W223" i="15" s="1"/>
  <c r="W191" i="15" s="1"/>
  <c r="W185" i="15" s="1"/>
  <c r="W174" i="15" s="1"/>
  <c r="W165" i="15" s="1"/>
  <c r="W161" i="15" s="1"/>
  <c r="W134" i="15" s="1"/>
  <c r="W107" i="15" s="1"/>
  <c r="W84" i="15" s="1"/>
  <c r="W62" i="15" s="1"/>
  <c r="W38" i="15" s="1"/>
  <c r="W17" i="15" s="1"/>
  <c r="W8" i="15" s="1"/>
  <c r="Z354" i="15"/>
  <c r="Z323" i="15" s="1"/>
  <c r="Z313" i="15" s="1"/>
  <c r="Z295" i="15" s="1"/>
  <c r="Z283" i="15" s="1"/>
  <c r="Z271" i="15" s="1"/>
  <c r="Z254" i="15" s="1"/>
  <c r="Z223" i="15" s="1"/>
  <c r="Z191" i="15" s="1"/>
  <c r="Z185" i="15" s="1"/>
  <c r="Z174" i="15" s="1"/>
  <c r="Z165" i="15" s="1"/>
  <c r="Z161" i="15" s="1"/>
  <c r="Z134" i="15" s="1"/>
  <c r="Z107" i="15" s="1"/>
  <c r="Z84" i="15" s="1"/>
  <c r="Z62" i="15" s="1"/>
  <c r="Z38" i="15" s="1"/>
  <c r="Z17" i="15" s="1"/>
  <c r="Z8" i="15" s="1"/>
  <c r="B359" i="15"/>
  <c r="O359" i="15"/>
  <c r="N359" i="15" s="1"/>
  <c r="S359" i="15"/>
  <c r="R359" i="15" s="1"/>
  <c r="X359" i="15"/>
  <c r="Y359" i="15" s="1"/>
  <c r="AA359" i="15"/>
  <c r="AB359" i="15" s="1"/>
  <c r="B360" i="15"/>
  <c r="O360" i="15"/>
  <c r="N360" i="15" s="1"/>
  <c r="S360" i="15"/>
  <c r="R360" i="15" s="1"/>
  <c r="X360" i="15"/>
  <c r="Y360" i="15" s="1"/>
  <c r="AA360" i="15"/>
  <c r="AB360" i="15" s="1"/>
  <c r="B361" i="15"/>
  <c r="O361" i="15"/>
  <c r="N361" i="15" s="1"/>
  <c r="S361" i="15"/>
  <c r="R361" i="15" s="1"/>
  <c r="X361" i="15"/>
  <c r="Y361" i="15"/>
  <c r="AA361" i="15"/>
  <c r="AB361" i="15" s="1"/>
  <c r="B362" i="15"/>
  <c r="O362" i="15"/>
  <c r="N362" i="15" s="1"/>
  <c r="S362" i="15"/>
  <c r="R362" i="15" s="1"/>
  <c r="X362" i="15"/>
  <c r="Y362" i="15" s="1"/>
  <c r="AA362" i="15"/>
  <c r="AB362" i="15" s="1"/>
  <c r="B363" i="15"/>
  <c r="O363" i="15"/>
  <c r="N363" i="15" s="1"/>
  <c r="S363" i="15"/>
  <c r="R363" i="15" s="1"/>
  <c r="X363" i="15"/>
  <c r="Y363" i="15" s="1"/>
  <c r="AA363" i="15"/>
  <c r="AB363" i="15" s="1"/>
  <c r="B364" i="15"/>
  <c r="O364" i="15"/>
  <c r="N364" i="15" s="1"/>
  <c r="S364" i="15"/>
  <c r="R364" i="15" s="1"/>
  <c r="X364" i="15"/>
  <c r="Y364" i="15" s="1"/>
  <c r="AA364" i="15"/>
  <c r="AB364" i="15" s="1"/>
  <c r="B365" i="15"/>
  <c r="O365" i="15"/>
  <c r="N365" i="15" s="1"/>
  <c r="S365" i="15"/>
  <c r="R365" i="15" s="1"/>
  <c r="X365" i="15"/>
  <c r="Y365" i="15" s="1"/>
  <c r="AA365" i="15"/>
  <c r="AB365" i="15" s="1"/>
  <c r="B366" i="15"/>
  <c r="O366" i="15"/>
  <c r="N366" i="15" s="1"/>
  <c r="S366" i="15"/>
  <c r="R366" i="15" s="1"/>
  <c r="X366" i="15"/>
  <c r="Y366" i="15" s="1"/>
  <c r="AA366" i="15"/>
  <c r="AB366" i="15"/>
  <c r="B367" i="15"/>
  <c r="O367" i="15"/>
  <c r="N367" i="15" s="1"/>
  <c r="S367" i="15"/>
  <c r="R367" i="15" s="1"/>
  <c r="X367" i="15"/>
  <c r="Y367" i="15" s="1"/>
  <c r="AA367" i="15"/>
  <c r="AB367" i="15" s="1"/>
  <c r="B368" i="15"/>
  <c r="O368" i="15"/>
  <c r="N368" i="15" s="1"/>
  <c r="S368" i="15"/>
  <c r="R368" i="15" s="1"/>
  <c r="X368" i="15"/>
  <c r="Y368" i="15" s="1"/>
  <c r="AA368" i="15"/>
  <c r="AB368" i="15" s="1"/>
  <c r="B369" i="15"/>
  <c r="O369" i="15"/>
  <c r="N369" i="15" s="1"/>
  <c r="S369" i="15"/>
  <c r="R369" i="15" s="1"/>
  <c r="X369" i="15"/>
  <c r="Y369" i="15" s="1"/>
  <c r="AA369" i="15"/>
  <c r="AB369" i="15" s="1"/>
  <c r="B370" i="15"/>
  <c r="O370" i="15"/>
  <c r="N370" i="15" s="1"/>
  <c r="S370" i="15"/>
  <c r="R370" i="15" s="1"/>
  <c r="X370" i="15"/>
  <c r="Y370" i="15" s="1"/>
  <c r="AA370" i="15"/>
  <c r="AB370" i="15" s="1"/>
  <c r="B371" i="15"/>
  <c r="O371" i="15"/>
  <c r="N371" i="15" s="1"/>
  <c r="S371" i="15"/>
  <c r="R371" i="15" s="1"/>
  <c r="X371" i="15"/>
  <c r="Y371" i="15" s="1"/>
  <c r="AA371" i="15"/>
  <c r="AB371" i="15" s="1"/>
  <c r="B372" i="15"/>
  <c r="O372" i="15"/>
  <c r="N372" i="15" s="1"/>
  <c r="S372" i="15"/>
  <c r="R372" i="15" s="1"/>
  <c r="X372" i="15"/>
  <c r="Y372" i="15" s="1"/>
  <c r="AA372" i="15"/>
  <c r="AB372" i="15" s="1"/>
  <c r="B373" i="15"/>
  <c r="O373" i="15"/>
  <c r="N373" i="15" s="1"/>
  <c r="S373" i="15"/>
  <c r="R373" i="15" s="1"/>
  <c r="X373" i="15"/>
  <c r="Y373" i="15" s="1"/>
  <c r="AA373" i="15"/>
  <c r="AB373" i="15" s="1"/>
  <c r="S354" i="15" l="1"/>
  <c r="Q5" i="15"/>
  <c r="Q8" i="15"/>
  <c r="S323" i="15"/>
  <c r="S313" i="15"/>
  <c r="T295" i="15"/>
  <c r="T283" i="15" s="1"/>
  <c r="T271" i="15" s="1"/>
  <c r="T254" i="15" s="1"/>
  <c r="T223" i="15" s="1"/>
  <c r="T191" i="15" s="1"/>
  <c r="T185" i="15" s="1"/>
  <c r="T174" i="15" s="1"/>
  <c r="T165" i="15" s="1"/>
  <c r="T161" i="15" s="1"/>
  <c r="T134" i="15" s="1"/>
  <c r="T107" i="15" s="1"/>
  <c r="T84" i="15" s="1"/>
  <c r="T62" i="15" s="1"/>
  <c r="T38" i="15" s="1"/>
  <c r="T17" i="15" s="1"/>
  <c r="S17" i="15" s="1"/>
  <c r="O295" i="15"/>
  <c r="O354" i="15"/>
  <c r="P295" i="15"/>
  <c r="P283" i="15" s="1"/>
  <c r="P271" i="15" s="1"/>
  <c r="P254" i="15" s="1"/>
  <c r="P223" i="15" s="1"/>
  <c r="P191" i="15" s="1"/>
  <c r="P185" i="15" s="1"/>
  <c r="P174" i="15" s="1"/>
  <c r="P165" i="15" s="1"/>
  <c r="P161" i="15" s="1"/>
  <c r="P134" i="15" s="1"/>
  <c r="P107" i="15" s="1"/>
  <c r="P84" i="15" s="1"/>
  <c r="P62" i="15" s="1"/>
  <c r="P38" i="15" s="1"/>
  <c r="P17" i="15" s="1"/>
  <c r="O17" i="15" s="1"/>
  <c r="O313" i="15"/>
  <c r="O323" i="15"/>
  <c r="S271" i="15"/>
  <c r="S165" i="15"/>
  <c r="U5" i="15"/>
  <c r="U8" i="15"/>
  <c r="S295" i="15"/>
  <c r="S283" i="15"/>
  <c r="O271" i="15"/>
  <c r="S223" i="15"/>
  <c r="S191" i="15"/>
  <c r="O191" i="15"/>
  <c r="O185" i="15"/>
  <c r="S174" i="15"/>
  <c r="S161" i="15"/>
  <c r="S185" i="15"/>
  <c r="O161" i="15"/>
  <c r="S84" i="15"/>
  <c r="S107" i="15"/>
  <c r="Z3" i="15"/>
  <c r="Y9" i="15"/>
  <c r="W3" i="15" s="1"/>
  <c r="O3" i="15"/>
  <c r="O62" i="15" l="1"/>
  <c r="O134" i="15"/>
  <c r="O254" i="15"/>
  <c r="O38" i="15"/>
  <c r="O174" i="15"/>
  <c r="S62" i="15"/>
  <c r="S134" i="15"/>
  <c r="O165" i="15"/>
  <c r="O84" i="15"/>
  <c r="O107" i="15"/>
  <c r="S38" i="15"/>
  <c r="S254" i="15"/>
  <c r="O283" i="15"/>
  <c r="T8" i="15"/>
  <c r="S8" i="15" s="1"/>
  <c r="T5" i="15"/>
  <c r="P5" i="15"/>
  <c r="P8" i="15"/>
  <c r="O8" i="15" s="1"/>
  <c r="O223" i="15"/>
  <c r="S3" i="15" l="1"/>
  <c r="A4" i="14"/>
  <c r="C8" i="14"/>
  <c r="V8" i="14"/>
  <c r="B9" i="14"/>
  <c r="O9" i="14"/>
  <c r="N9" i="14" s="1"/>
  <c r="S9" i="14"/>
  <c r="R9" i="14" s="1"/>
  <c r="X9" i="14"/>
  <c r="Y9" i="14" s="1"/>
  <c r="AA9" i="14"/>
  <c r="AB9" i="14"/>
  <c r="B10" i="14"/>
  <c r="O10" i="14"/>
  <c r="N10" i="14" s="1"/>
  <c r="S10" i="14"/>
  <c r="R10" i="14" s="1"/>
  <c r="X10" i="14"/>
  <c r="Y10" i="14" s="1"/>
  <c r="AA10" i="14"/>
  <c r="AB10" i="14" s="1"/>
  <c r="C11" i="14"/>
  <c r="V11" i="14"/>
  <c r="B12" i="14"/>
  <c r="O12" i="14"/>
  <c r="N12" i="14" s="1"/>
  <c r="S12" i="14"/>
  <c r="R12" i="14" s="1"/>
  <c r="X12" i="14"/>
  <c r="Y12" i="14" s="1"/>
  <c r="AA12" i="14"/>
  <c r="AB12" i="14"/>
  <c r="B13" i="14"/>
  <c r="O13" i="14"/>
  <c r="N13" i="14" s="1"/>
  <c r="S13" i="14"/>
  <c r="R13" i="14" s="1"/>
  <c r="X13" i="14"/>
  <c r="Y13" i="14" s="1"/>
  <c r="AA13" i="14"/>
  <c r="AB13" i="14" s="1"/>
  <c r="B14" i="14"/>
  <c r="O14" i="14"/>
  <c r="N14" i="14" s="1"/>
  <c r="S14" i="14"/>
  <c r="R14" i="14" s="1"/>
  <c r="X14" i="14"/>
  <c r="Y14" i="14" s="1"/>
  <c r="AA14" i="14"/>
  <c r="AB14" i="14" s="1"/>
  <c r="C15" i="14"/>
  <c r="V15" i="14"/>
  <c r="B16" i="14"/>
  <c r="O16" i="14"/>
  <c r="N16" i="14" s="1"/>
  <c r="S16" i="14"/>
  <c r="R16" i="14" s="1"/>
  <c r="X16" i="14"/>
  <c r="Y16" i="14" s="1"/>
  <c r="AA16" i="14"/>
  <c r="AB16" i="14"/>
  <c r="B17" i="14"/>
  <c r="O17" i="14"/>
  <c r="N17" i="14" s="1"/>
  <c r="S17" i="14"/>
  <c r="R17" i="14" s="1"/>
  <c r="X17" i="14"/>
  <c r="Y17" i="14"/>
  <c r="AA17" i="14"/>
  <c r="AB17" i="14" s="1"/>
  <c r="B18" i="14"/>
  <c r="O18" i="14"/>
  <c r="N18" i="14" s="1"/>
  <c r="R18" i="14"/>
  <c r="S18" i="14"/>
  <c r="X18" i="14"/>
  <c r="Y18" i="14" s="1"/>
  <c r="AA18" i="14"/>
  <c r="AB18" i="14" s="1"/>
  <c r="C19" i="14"/>
  <c r="V19" i="14"/>
  <c r="B20" i="14"/>
  <c r="O20" i="14"/>
  <c r="N20" i="14" s="1"/>
  <c r="S20" i="14"/>
  <c r="R20" i="14" s="1"/>
  <c r="X20" i="14"/>
  <c r="Y20" i="14" s="1"/>
  <c r="AA20" i="14"/>
  <c r="AB20" i="14" s="1"/>
  <c r="B21" i="14"/>
  <c r="O21" i="14"/>
  <c r="N21" i="14" s="1"/>
  <c r="S21" i="14"/>
  <c r="R21" i="14" s="1"/>
  <c r="X21" i="14"/>
  <c r="Y21" i="14" s="1"/>
  <c r="AA21" i="14"/>
  <c r="AB21" i="14" s="1"/>
  <c r="B22" i="14"/>
  <c r="O22" i="14"/>
  <c r="N22" i="14" s="1"/>
  <c r="S22" i="14"/>
  <c r="R22" i="14" s="1"/>
  <c r="X22" i="14"/>
  <c r="Y22" i="14" s="1"/>
  <c r="AA22" i="14"/>
  <c r="AB22" i="14" s="1"/>
  <c r="B23" i="14"/>
  <c r="O23" i="14"/>
  <c r="N23" i="14" s="1"/>
  <c r="S23" i="14"/>
  <c r="R23" i="14" s="1"/>
  <c r="X23" i="14"/>
  <c r="Y23" i="14" s="1"/>
  <c r="AA23" i="14"/>
  <c r="AB23" i="14" s="1"/>
  <c r="C24" i="14"/>
  <c r="V24" i="14"/>
  <c r="B25" i="14"/>
  <c r="N25" i="14"/>
  <c r="O25" i="14"/>
  <c r="S25" i="14"/>
  <c r="R25" i="14" s="1"/>
  <c r="X25" i="14"/>
  <c r="Y25" i="14" s="1"/>
  <c r="AA25" i="14"/>
  <c r="AB25" i="14" s="1"/>
  <c r="B26" i="14"/>
  <c r="O26" i="14"/>
  <c r="N26" i="14" s="1"/>
  <c r="S26" i="14"/>
  <c r="R26" i="14" s="1"/>
  <c r="X26" i="14"/>
  <c r="Y26" i="14" s="1"/>
  <c r="AA26" i="14"/>
  <c r="AB26" i="14"/>
  <c r="C27" i="14"/>
  <c r="V27" i="14"/>
  <c r="B28" i="14"/>
  <c r="O28" i="14"/>
  <c r="N28" i="14" s="1"/>
  <c r="S28" i="14"/>
  <c r="R28" i="14" s="1"/>
  <c r="X28" i="14"/>
  <c r="Y28" i="14" s="1"/>
  <c r="AA28" i="14"/>
  <c r="AB28" i="14" s="1"/>
  <c r="B29" i="14"/>
  <c r="O29" i="14"/>
  <c r="N29" i="14" s="1"/>
  <c r="S29" i="14"/>
  <c r="R29" i="14" s="1"/>
  <c r="X29" i="14"/>
  <c r="Y29" i="14" s="1"/>
  <c r="AA29" i="14"/>
  <c r="AB29" i="14" s="1"/>
  <c r="C30" i="14"/>
  <c r="V30" i="14"/>
  <c r="B31" i="14"/>
  <c r="N31" i="14"/>
  <c r="O31" i="14"/>
  <c r="S31" i="14"/>
  <c r="R31" i="14" s="1"/>
  <c r="X31" i="14"/>
  <c r="Y31" i="14" s="1"/>
  <c r="AA31" i="14"/>
  <c r="AB31" i="14" s="1"/>
  <c r="B32" i="14"/>
  <c r="O32" i="14"/>
  <c r="N32" i="14" s="1"/>
  <c r="S32" i="14"/>
  <c r="R32" i="14" s="1"/>
  <c r="X32" i="14"/>
  <c r="Y32" i="14" s="1"/>
  <c r="AA32" i="14"/>
  <c r="AB32" i="14"/>
  <c r="B33" i="14"/>
  <c r="N33" i="14"/>
  <c r="O33" i="14"/>
  <c r="S33" i="14"/>
  <c r="R33" i="14" s="1"/>
  <c r="X33" i="14"/>
  <c r="Y33" i="14" s="1"/>
  <c r="AA33" i="14"/>
  <c r="AB33" i="14" s="1"/>
  <c r="B34" i="14"/>
  <c r="O34" i="14"/>
  <c r="N34" i="14" s="1"/>
  <c r="S34" i="14"/>
  <c r="R34" i="14" s="1"/>
  <c r="X34" i="14"/>
  <c r="Y34" i="14" s="1"/>
  <c r="AA34" i="14"/>
  <c r="AB34" i="14"/>
  <c r="B35" i="14"/>
  <c r="N35" i="14"/>
  <c r="O35" i="14"/>
  <c r="S35" i="14"/>
  <c r="R35" i="14" s="1"/>
  <c r="X35" i="14"/>
  <c r="Y35" i="14" s="1"/>
  <c r="AA35" i="14"/>
  <c r="AB35" i="14" s="1"/>
  <c r="C36" i="14"/>
  <c r="V36" i="14"/>
  <c r="B37" i="14"/>
  <c r="O37" i="14"/>
  <c r="N37" i="14" s="1"/>
  <c r="S37" i="14"/>
  <c r="R37" i="14" s="1"/>
  <c r="X37" i="14"/>
  <c r="Y37" i="14" s="1"/>
  <c r="AA37" i="14"/>
  <c r="AB37" i="14" s="1"/>
  <c r="B38" i="14"/>
  <c r="O38" i="14"/>
  <c r="N38" i="14" s="1"/>
  <c r="S38" i="14"/>
  <c r="R38" i="14" s="1"/>
  <c r="X38" i="14"/>
  <c r="Y38" i="14" s="1"/>
  <c r="AA38" i="14"/>
  <c r="AB38" i="14" s="1"/>
  <c r="B39" i="14"/>
  <c r="O39" i="14"/>
  <c r="N39" i="14" s="1"/>
  <c r="S39" i="14"/>
  <c r="R39" i="14" s="1"/>
  <c r="X39" i="14"/>
  <c r="Y39" i="14" s="1"/>
  <c r="AA39" i="14"/>
  <c r="AB39" i="14" s="1"/>
  <c r="B40" i="14"/>
  <c r="O40" i="14"/>
  <c r="N40" i="14" s="1"/>
  <c r="S40" i="14"/>
  <c r="R40" i="14" s="1"/>
  <c r="X40" i="14"/>
  <c r="Y40" i="14" s="1"/>
  <c r="AA40" i="14"/>
  <c r="AB40" i="14" s="1"/>
  <c r="B41" i="14"/>
  <c r="O41" i="14"/>
  <c r="N41" i="14" s="1"/>
  <c r="S41" i="14"/>
  <c r="R41" i="14" s="1"/>
  <c r="X41" i="14"/>
  <c r="Y41" i="14" s="1"/>
  <c r="AA41" i="14"/>
  <c r="AB41" i="14" s="1"/>
  <c r="B42" i="14"/>
  <c r="O42" i="14"/>
  <c r="N42" i="14" s="1"/>
  <c r="S42" i="14"/>
  <c r="R42" i="14" s="1"/>
  <c r="X42" i="14"/>
  <c r="Y42" i="14" s="1"/>
  <c r="AA42" i="14"/>
  <c r="AB42" i="14" s="1"/>
  <c r="B43" i="14"/>
  <c r="O43" i="14"/>
  <c r="N43" i="14" s="1"/>
  <c r="S43" i="14"/>
  <c r="R43" i="14" s="1"/>
  <c r="X43" i="14"/>
  <c r="Y43" i="14" s="1"/>
  <c r="AA43" i="14"/>
  <c r="AB43" i="14" s="1"/>
  <c r="B44" i="14"/>
  <c r="O44" i="14"/>
  <c r="N44" i="14" s="1"/>
  <c r="S44" i="14"/>
  <c r="R44" i="14" s="1"/>
  <c r="X44" i="14"/>
  <c r="Y44" i="14" s="1"/>
  <c r="AA44" i="14"/>
  <c r="AB44" i="14" s="1"/>
  <c r="B45" i="14"/>
  <c r="O45" i="14"/>
  <c r="N45" i="14" s="1"/>
  <c r="S45" i="14"/>
  <c r="R45" i="14" s="1"/>
  <c r="X45" i="14"/>
  <c r="Y45" i="14" s="1"/>
  <c r="AA45" i="14"/>
  <c r="AB45" i="14" s="1"/>
  <c r="B46" i="14"/>
  <c r="O46" i="14"/>
  <c r="N46" i="14" s="1"/>
  <c r="S46" i="14"/>
  <c r="R46" i="14" s="1"/>
  <c r="X46" i="14"/>
  <c r="Y46" i="14" s="1"/>
  <c r="AA46" i="14"/>
  <c r="AB46" i="14" s="1"/>
  <c r="B47" i="14"/>
  <c r="O47" i="14"/>
  <c r="N47" i="14" s="1"/>
  <c r="S47" i="14"/>
  <c r="R47" i="14" s="1"/>
  <c r="X47" i="14"/>
  <c r="Y47" i="14" s="1"/>
  <c r="AA47" i="14"/>
  <c r="AB47" i="14" s="1"/>
  <c r="B48" i="14"/>
  <c r="O48" i="14"/>
  <c r="N48" i="14" s="1"/>
  <c r="S48" i="14"/>
  <c r="R48" i="14" s="1"/>
  <c r="X48" i="14"/>
  <c r="Y48" i="14" s="1"/>
  <c r="AA48" i="14"/>
  <c r="AB48" i="14" s="1"/>
  <c r="B49" i="14"/>
  <c r="O49" i="14"/>
  <c r="N49" i="14" s="1"/>
  <c r="S49" i="14"/>
  <c r="R49" i="14" s="1"/>
  <c r="X49" i="14"/>
  <c r="Y49" i="14" s="1"/>
  <c r="AA49" i="14"/>
  <c r="AB49" i="14" s="1"/>
  <c r="C50" i="14"/>
  <c r="V50" i="14"/>
  <c r="B51" i="14"/>
  <c r="O51" i="14"/>
  <c r="N51" i="14" s="1"/>
  <c r="S51" i="14"/>
  <c r="R51" i="14" s="1"/>
  <c r="X51" i="14"/>
  <c r="Y51" i="14"/>
  <c r="AA51" i="14"/>
  <c r="AB51" i="14" s="1"/>
  <c r="B52" i="14"/>
  <c r="O52" i="14"/>
  <c r="N52" i="14" s="1"/>
  <c r="R52" i="14"/>
  <c r="S52" i="14"/>
  <c r="X52" i="14"/>
  <c r="Y52" i="14" s="1"/>
  <c r="AA52" i="14"/>
  <c r="AB52" i="14" s="1"/>
  <c r="B53" i="14"/>
  <c r="O53" i="14"/>
  <c r="N53" i="14" s="1"/>
  <c r="S53" i="14"/>
  <c r="R53" i="14" s="1"/>
  <c r="X53" i="14"/>
  <c r="Y53" i="14"/>
  <c r="AA53" i="14"/>
  <c r="AB53" i="14" s="1"/>
  <c r="B54" i="14"/>
  <c r="O54" i="14"/>
  <c r="N54" i="14" s="1"/>
  <c r="R54" i="14"/>
  <c r="S54" i="14"/>
  <c r="X54" i="14"/>
  <c r="Y54" i="14" s="1"/>
  <c r="AA54" i="14"/>
  <c r="AB54" i="14" s="1"/>
  <c r="C55" i="14"/>
  <c r="V55" i="14"/>
  <c r="B56" i="14"/>
  <c r="O56" i="14"/>
  <c r="N56" i="14" s="1"/>
  <c r="S56" i="14"/>
  <c r="R56" i="14" s="1"/>
  <c r="X56" i="14"/>
  <c r="Y56" i="14" s="1"/>
  <c r="AA56" i="14"/>
  <c r="AB56" i="14" s="1"/>
  <c r="B57" i="14"/>
  <c r="O57" i="14"/>
  <c r="N57" i="14" s="1"/>
  <c r="S57" i="14"/>
  <c r="R57" i="14" s="1"/>
  <c r="X57" i="14"/>
  <c r="Y57" i="14"/>
  <c r="AA57" i="14"/>
  <c r="AB57" i="14" s="1"/>
  <c r="B58" i="14"/>
  <c r="O58" i="14"/>
  <c r="N58" i="14" s="1"/>
  <c r="R58" i="14"/>
  <c r="S58" i="14"/>
  <c r="X58" i="14"/>
  <c r="Y58" i="14" s="1"/>
  <c r="AA58" i="14"/>
  <c r="AB58" i="14" s="1"/>
  <c r="C59" i="14"/>
  <c r="V59" i="14"/>
  <c r="B60" i="14"/>
  <c r="O60" i="14"/>
  <c r="N60" i="14" s="1"/>
  <c r="S60" i="14"/>
  <c r="R60" i="14" s="1"/>
  <c r="X60" i="14"/>
  <c r="Y60" i="14" s="1"/>
  <c r="AA60" i="14"/>
  <c r="AB60" i="14" s="1"/>
  <c r="B61" i="14"/>
  <c r="N61" i="14"/>
  <c r="O61" i="14"/>
  <c r="S61" i="14"/>
  <c r="R61" i="14" s="1"/>
  <c r="X61" i="14"/>
  <c r="Y61" i="14" s="1"/>
  <c r="AA61" i="14"/>
  <c r="AB61" i="14" s="1"/>
  <c r="B62" i="14"/>
  <c r="O62" i="14"/>
  <c r="N62" i="14" s="1"/>
  <c r="R62" i="14"/>
  <c r="S62" i="14"/>
  <c r="X62" i="14"/>
  <c r="Y62" i="14" s="1"/>
  <c r="AA62" i="14"/>
  <c r="AB62" i="14" s="1"/>
  <c r="C63" i="14"/>
  <c r="V63" i="14"/>
  <c r="B64" i="14"/>
  <c r="O64" i="14"/>
  <c r="N64" i="14" s="1"/>
  <c r="S64" i="14"/>
  <c r="R64" i="14" s="1"/>
  <c r="X64" i="14"/>
  <c r="Y64" i="14" s="1"/>
  <c r="AA64" i="14"/>
  <c r="AB64" i="14"/>
  <c r="B65" i="14"/>
  <c r="O65" i="14"/>
  <c r="N65" i="14" s="1"/>
  <c r="S65" i="14"/>
  <c r="R65" i="14" s="1"/>
  <c r="X65" i="14"/>
  <c r="Y65" i="14" s="1"/>
  <c r="AA65" i="14"/>
  <c r="AB65" i="14" s="1"/>
  <c r="B66" i="14"/>
  <c r="O66" i="14"/>
  <c r="N66" i="14" s="1"/>
  <c r="S66" i="14"/>
  <c r="R66" i="14" s="1"/>
  <c r="X66" i="14"/>
  <c r="Y66" i="14" s="1"/>
  <c r="AA66" i="14"/>
  <c r="AB66" i="14"/>
  <c r="B67" i="14"/>
  <c r="O67" i="14"/>
  <c r="N67" i="14" s="1"/>
  <c r="S67" i="14"/>
  <c r="R67" i="14" s="1"/>
  <c r="X67" i="14"/>
  <c r="Y67" i="14" s="1"/>
  <c r="AA67" i="14"/>
  <c r="AB67" i="14"/>
  <c r="C68" i="14"/>
  <c r="V68" i="14"/>
  <c r="B69" i="14"/>
  <c r="N69" i="14"/>
  <c r="O69" i="14"/>
  <c r="S69" i="14"/>
  <c r="R69" i="14" s="1"/>
  <c r="X69" i="14"/>
  <c r="Y69" i="14" s="1"/>
  <c r="AA69" i="14"/>
  <c r="AB69" i="14" s="1"/>
  <c r="B70" i="14"/>
  <c r="O70" i="14"/>
  <c r="N70" i="14" s="1"/>
  <c r="R70" i="14"/>
  <c r="S70" i="14"/>
  <c r="X70" i="14"/>
  <c r="Y70" i="14" s="1"/>
  <c r="AA70" i="14"/>
  <c r="AB70" i="14" s="1"/>
  <c r="B71" i="14"/>
  <c r="N71" i="14"/>
  <c r="O71" i="14"/>
  <c r="S71" i="14"/>
  <c r="R71" i="14" s="1"/>
  <c r="X71" i="14"/>
  <c r="Y71" i="14" s="1"/>
  <c r="AA71" i="14"/>
  <c r="AB71" i="14" s="1"/>
  <c r="B72" i="14"/>
  <c r="O72" i="14"/>
  <c r="N72" i="14" s="1"/>
  <c r="S72" i="14"/>
  <c r="R72" i="14" s="1"/>
  <c r="X72" i="14"/>
  <c r="Y72" i="14" s="1"/>
  <c r="AA72" i="14"/>
  <c r="AB72" i="14" s="1"/>
  <c r="C73" i="14"/>
  <c r="V73" i="14"/>
  <c r="B74" i="14"/>
  <c r="O74" i="14"/>
  <c r="N74" i="14" s="1"/>
  <c r="S74" i="14"/>
  <c r="R74" i="14" s="1"/>
  <c r="X74" i="14"/>
  <c r="Y74" i="14" s="1"/>
  <c r="AA74" i="14"/>
  <c r="AB74" i="14" s="1"/>
  <c r="B75" i="14"/>
  <c r="O75" i="14"/>
  <c r="N75" i="14" s="1"/>
  <c r="S75" i="14"/>
  <c r="R75" i="14" s="1"/>
  <c r="X75" i="14"/>
  <c r="Y75" i="14"/>
  <c r="AA75" i="14"/>
  <c r="AB75" i="14" s="1"/>
  <c r="B76" i="14"/>
  <c r="O76" i="14"/>
  <c r="N76" i="14" s="1"/>
  <c r="S76" i="14"/>
  <c r="R76" i="14" s="1"/>
  <c r="X76" i="14"/>
  <c r="Y76" i="14" s="1"/>
  <c r="AA76" i="14"/>
  <c r="AB76" i="14" s="1"/>
  <c r="B77" i="14"/>
  <c r="N77" i="14"/>
  <c r="O77" i="14"/>
  <c r="S77" i="14"/>
  <c r="R77" i="14" s="1"/>
  <c r="X77" i="14"/>
  <c r="Y77" i="14" s="1"/>
  <c r="AA77" i="14"/>
  <c r="AB77" i="14" s="1"/>
  <c r="B78" i="14"/>
  <c r="O78" i="14"/>
  <c r="N78" i="14" s="1"/>
  <c r="S78" i="14"/>
  <c r="R78" i="14" s="1"/>
  <c r="X78" i="14"/>
  <c r="Y78" i="14" s="1"/>
  <c r="AA78" i="14"/>
  <c r="AB78" i="14"/>
  <c r="B79" i="14"/>
  <c r="N79" i="14"/>
  <c r="O79" i="14"/>
  <c r="S79" i="14"/>
  <c r="R79" i="14" s="1"/>
  <c r="X79" i="14"/>
  <c r="Y79" i="14" s="1"/>
  <c r="AA79" i="14"/>
  <c r="AB79" i="14" s="1"/>
  <c r="B80" i="14"/>
  <c r="O80" i="14"/>
  <c r="N80" i="14" s="1"/>
  <c r="S80" i="14"/>
  <c r="R80" i="14" s="1"/>
  <c r="X80" i="14"/>
  <c r="Y80" i="14" s="1"/>
  <c r="AA80" i="14"/>
  <c r="AB80" i="14"/>
  <c r="C81" i="14"/>
  <c r="V81" i="14"/>
  <c r="B82" i="14"/>
  <c r="O82" i="14"/>
  <c r="N82" i="14" s="1"/>
  <c r="S82" i="14"/>
  <c r="R82" i="14" s="1"/>
  <c r="X82" i="14"/>
  <c r="Y82" i="14" s="1"/>
  <c r="AA82" i="14"/>
  <c r="AB82" i="14" s="1"/>
  <c r="B83" i="14"/>
  <c r="O83" i="14"/>
  <c r="N83" i="14" s="1"/>
  <c r="S83" i="14"/>
  <c r="R83" i="14" s="1"/>
  <c r="X83" i="14"/>
  <c r="Y83" i="14" s="1"/>
  <c r="AA83" i="14"/>
  <c r="AB83" i="14" s="1"/>
  <c r="B84" i="14"/>
  <c r="O84" i="14"/>
  <c r="N84" i="14" s="1"/>
  <c r="S84" i="14"/>
  <c r="R84" i="14" s="1"/>
  <c r="X84" i="14"/>
  <c r="Y84" i="14" s="1"/>
  <c r="AA84" i="14"/>
  <c r="AB84" i="14" s="1"/>
  <c r="B85" i="14"/>
  <c r="O85" i="14"/>
  <c r="N85" i="14" s="1"/>
  <c r="S85" i="14"/>
  <c r="R85" i="14" s="1"/>
  <c r="X85" i="14"/>
  <c r="Y85" i="14" s="1"/>
  <c r="AA85" i="14"/>
  <c r="AB85" i="14"/>
  <c r="C86" i="14"/>
  <c r="V86" i="14"/>
  <c r="B87" i="14"/>
  <c r="O87" i="14"/>
  <c r="N87" i="14" s="1"/>
  <c r="S87" i="14"/>
  <c r="R87" i="14" s="1"/>
  <c r="X87" i="14"/>
  <c r="Y87" i="14"/>
  <c r="AA87" i="14"/>
  <c r="AB87" i="14" s="1"/>
  <c r="C88" i="14"/>
  <c r="V88" i="14"/>
  <c r="B89" i="14"/>
  <c r="O89" i="14"/>
  <c r="N89" i="14" s="1"/>
  <c r="S89" i="14"/>
  <c r="R89" i="14" s="1"/>
  <c r="X89" i="14"/>
  <c r="Y89" i="14" s="1"/>
  <c r="AA89" i="14"/>
  <c r="AB89" i="14"/>
  <c r="C90" i="14"/>
  <c r="V90" i="14"/>
  <c r="B91" i="14"/>
  <c r="O91" i="14"/>
  <c r="N91" i="14" s="1"/>
  <c r="S91" i="14"/>
  <c r="R91" i="14" s="1"/>
  <c r="X91" i="14"/>
  <c r="Y91" i="14"/>
  <c r="AA91" i="14"/>
  <c r="AB91" i="14" s="1"/>
  <c r="B92" i="14"/>
  <c r="O92" i="14"/>
  <c r="N92" i="14" s="1"/>
  <c r="S92" i="14"/>
  <c r="R92" i="14" s="1"/>
  <c r="X92" i="14"/>
  <c r="Y92" i="14" s="1"/>
  <c r="AA92" i="14"/>
  <c r="AB92" i="14" s="1"/>
  <c r="B93" i="14"/>
  <c r="O93" i="14"/>
  <c r="N93" i="14" s="1"/>
  <c r="S93" i="14"/>
  <c r="R93" i="14" s="1"/>
  <c r="X93" i="14"/>
  <c r="Y93" i="14"/>
  <c r="AA93" i="14"/>
  <c r="AB93" i="14" s="1"/>
  <c r="B94" i="14"/>
  <c r="O94" i="14"/>
  <c r="N94" i="14" s="1"/>
  <c r="S94" i="14"/>
  <c r="R94" i="14" s="1"/>
  <c r="X94" i="14"/>
  <c r="Y94" i="14" s="1"/>
  <c r="AA94" i="14"/>
  <c r="AB94" i="14" s="1"/>
  <c r="B95" i="14"/>
  <c r="O95" i="14"/>
  <c r="N95" i="14" s="1"/>
  <c r="S95" i="14"/>
  <c r="R95" i="14" s="1"/>
  <c r="X95" i="14"/>
  <c r="Y95" i="14"/>
  <c r="AA95" i="14"/>
  <c r="AB95" i="14" s="1"/>
  <c r="C96" i="14"/>
  <c r="V96" i="14"/>
  <c r="B97" i="14"/>
  <c r="O97" i="14"/>
  <c r="N97" i="14" s="1"/>
  <c r="S97" i="14"/>
  <c r="R97" i="14" s="1"/>
  <c r="X97" i="14"/>
  <c r="Y97" i="14" s="1"/>
  <c r="AA97" i="14"/>
  <c r="AB97" i="14"/>
  <c r="B98" i="14"/>
  <c r="O98" i="14"/>
  <c r="N98" i="14" s="1"/>
  <c r="S98" i="14"/>
  <c r="R98" i="14" s="1"/>
  <c r="X98" i="14"/>
  <c r="Y98" i="14" s="1"/>
  <c r="AA98" i="14"/>
  <c r="AB98" i="14" s="1"/>
  <c r="B99" i="14"/>
  <c r="O99" i="14"/>
  <c r="N99" i="14" s="1"/>
  <c r="S99" i="14"/>
  <c r="R99" i="14" s="1"/>
  <c r="X99" i="14"/>
  <c r="Y99" i="14" s="1"/>
  <c r="AA99" i="14"/>
  <c r="AB99" i="14" s="1"/>
  <c r="C100" i="14"/>
  <c r="V100" i="14"/>
  <c r="B101" i="14"/>
  <c r="O101" i="14"/>
  <c r="N101" i="14" s="1"/>
  <c r="S101" i="14"/>
  <c r="R101" i="14" s="1"/>
  <c r="X101" i="14"/>
  <c r="Y101" i="14" s="1"/>
  <c r="AA101" i="14"/>
  <c r="AB101" i="14" s="1"/>
  <c r="B102" i="14"/>
  <c r="O102" i="14"/>
  <c r="N102" i="14" s="1"/>
  <c r="S102" i="14"/>
  <c r="R102" i="14" s="1"/>
  <c r="X102" i="14"/>
  <c r="Y102" i="14" s="1"/>
  <c r="AA102" i="14"/>
  <c r="AB102" i="14" s="1"/>
  <c r="B103" i="14"/>
  <c r="O103" i="14"/>
  <c r="N103" i="14" s="1"/>
  <c r="S103" i="14"/>
  <c r="R103" i="14" s="1"/>
  <c r="X103" i="14"/>
  <c r="Y103" i="14" s="1"/>
  <c r="AA103" i="14"/>
  <c r="AB103" i="14" s="1"/>
  <c r="B104" i="14"/>
  <c r="O104" i="14"/>
  <c r="N104" i="14" s="1"/>
  <c r="S104" i="14"/>
  <c r="R104" i="14" s="1"/>
  <c r="X104" i="14"/>
  <c r="Y104" i="14" s="1"/>
  <c r="AA104" i="14"/>
  <c r="AB104" i="14" s="1"/>
  <c r="B105" i="14"/>
  <c r="N105" i="14"/>
  <c r="O105" i="14"/>
  <c r="S105" i="14"/>
  <c r="R105" i="14" s="1"/>
  <c r="X105" i="14"/>
  <c r="Y105" i="14" s="1"/>
  <c r="AA105" i="14"/>
  <c r="AB105" i="14" s="1"/>
  <c r="C106" i="14"/>
  <c r="V106" i="14"/>
  <c r="B107" i="14"/>
  <c r="O107" i="14"/>
  <c r="N107" i="14" s="1"/>
  <c r="S107" i="14"/>
  <c r="R107" i="14" s="1"/>
  <c r="X107" i="14"/>
  <c r="Y107" i="14" s="1"/>
  <c r="AA107" i="14"/>
  <c r="AB107" i="14" s="1"/>
  <c r="B108" i="14"/>
  <c r="O108" i="14"/>
  <c r="N108" i="14" s="1"/>
  <c r="R108" i="14"/>
  <c r="S108" i="14"/>
  <c r="X108" i="14"/>
  <c r="Y108" i="14" s="1"/>
  <c r="AA108" i="14"/>
  <c r="AB108" i="14" s="1"/>
  <c r="B109" i="14"/>
  <c r="O109" i="14"/>
  <c r="N109" i="14" s="1"/>
  <c r="S109" i="14"/>
  <c r="R109" i="14" s="1"/>
  <c r="X109" i="14"/>
  <c r="Y109" i="14" s="1"/>
  <c r="AA109" i="14"/>
  <c r="AB109" i="14" s="1"/>
  <c r="B110" i="14"/>
  <c r="O110" i="14"/>
  <c r="N110" i="14" s="1"/>
  <c r="R110" i="14"/>
  <c r="S110" i="14"/>
  <c r="X110" i="14"/>
  <c r="Y110" i="14" s="1"/>
  <c r="AA110" i="14"/>
  <c r="AB110" i="14" s="1"/>
  <c r="B111" i="14"/>
  <c r="O111" i="14"/>
  <c r="N111" i="14" s="1"/>
  <c r="S111" i="14"/>
  <c r="R111" i="14" s="1"/>
  <c r="X111" i="14"/>
  <c r="Y111" i="14" s="1"/>
  <c r="AA111" i="14"/>
  <c r="AB111" i="14" s="1"/>
  <c r="B112" i="14"/>
  <c r="O112" i="14"/>
  <c r="N112" i="14" s="1"/>
  <c r="R112" i="14"/>
  <c r="S112" i="14"/>
  <c r="X112" i="14"/>
  <c r="Y112" i="14" s="1"/>
  <c r="AA112" i="14"/>
  <c r="AB112" i="14" s="1"/>
  <c r="B113" i="14"/>
  <c r="O113" i="14"/>
  <c r="N113" i="14" s="1"/>
  <c r="S113" i="14"/>
  <c r="R113" i="14" s="1"/>
  <c r="X113" i="14"/>
  <c r="Y113" i="14" s="1"/>
  <c r="AA113" i="14"/>
  <c r="AB113" i="14" s="1"/>
  <c r="B114" i="14"/>
  <c r="O114" i="14"/>
  <c r="N114" i="14" s="1"/>
  <c r="R114" i="14"/>
  <c r="S114" i="14"/>
  <c r="X114" i="14"/>
  <c r="Y114" i="14" s="1"/>
  <c r="AA114" i="14"/>
  <c r="AB114" i="14" s="1"/>
  <c r="C115" i="14"/>
  <c r="V115" i="14"/>
  <c r="B116" i="14"/>
  <c r="O116" i="14"/>
  <c r="N116" i="14" s="1"/>
  <c r="R116" i="14"/>
  <c r="S116" i="14"/>
  <c r="X116" i="14"/>
  <c r="Y116" i="14" s="1"/>
  <c r="AA116" i="14"/>
  <c r="AB116" i="14" s="1"/>
  <c r="B117" i="14"/>
  <c r="O117" i="14"/>
  <c r="N117" i="14" s="1"/>
  <c r="R117" i="14"/>
  <c r="S117" i="14"/>
  <c r="X117" i="14"/>
  <c r="Y117" i="14" s="1"/>
  <c r="AA117" i="14"/>
  <c r="AB117" i="14" s="1"/>
  <c r="C118" i="14"/>
  <c r="V118" i="14"/>
  <c r="B119" i="14"/>
  <c r="O119" i="14"/>
  <c r="N119" i="14" s="1"/>
  <c r="S119" i="14"/>
  <c r="R119" i="14" s="1"/>
  <c r="X119" i="14"/>
  <c r="Y119" i="14" s="1"/>
  <c r="AA119" i="14"/>
  <c r="AB119" i="14" s="1"/>
  <c r="B120" i="14"/>
  <c r="O120" i="14"/>
  <c r="N120" i="14" s="1"/>
  <c r="S120" i="14"/>
  <c r="R120" i="14" s="1"/>
  <c r="X120" i="14"/>
  <c r="Y120" i="14"/>
  <c r="AA120" i="14"/>
  <c r="AB120" i="14" s="1"/>
  <c r="B121" i="14"/>
  <c r="O121" i="14"/>
  <c r="N121" i="14" s="1"/>
  <c r="S121" i="14"/>
  <c r="R121" i="14" s="1"/>
  <c r="X121" i="14"/>
  <c r="Y121" i="14" s="1"/>
  <c r="AA121" i="14"/>
  <c r="AB121" i="14" s="1"/>
  <c r="B122" i="14"/>
  <c r="O122" i="14"/>
  <c r="N122" i="14" s="1"/>
  <c r="S122" i="14"/>
  <c r="R122" i="14" s="1"/>
  <c r="X122" i="14"/>
  <c r="Y122" i="14" s="1"/>
  <c r="AA122" i="14"/>
  <c r="AB122" i="14" s="1"/>
  <c r="B123" i="14"/>
  <c r="O123" i="14"/>
  <c r="N123" i="14" s="1"/>
  <c r="S123" i="14"/>
  <c r="R123" i="14" s="1"/>
  <c r="X123" i="14"/>
  <c r="Y123" i="14" s="1"/>
  <c r="AA123" i="14"/>
  <c r="AB123" i="14" s="1"/>
  <c r="B124" i="14"/>
  <c r="O124" i="14"/>
  <c r="N124" i="14" s="1"/>
  <c r="R124" i="14"/>
  <c r="S124" i="14"/>
  <c r="X124" i="14"/>
  <c r="Y124" i="14" s="1"/>
  <c r="AA124" i="14"/>
  <c r="AB124" i="14" s="1"/>
  <c r="B125" i="14"/>
  <c r="O125" i="14"/>
  <c r="N125" i="14" s="1"/>
  <c r="S125" i="14"/>
  <c r="R125" i="14" s="1"/>
  <c r="X125" i="14"/>
  <c r="Y125" i="14" s="1"/>
  <c r="AA125" i="14"/>
  <c r="AB125" i="14" s="1"/>
  <c r="B126" i="14"/>
  <c r="O126" i="14"/>
  <c r="N126" i="14" s="1"/>
  <c r="R126" i="14"/>
  <c r="S126" i="14"/>
  <c r="X126" i="14"/>
  <c r="Y126" i="14" s="1"/>
  <c r="AA126" i="14"/>
  <c r="AB126" i="14" s="1"/>
  <c r="C127" i="14"/>
  <c r="V127" i="14"/>
  <c r="B128" i="14"/>
  <c r="O128" i="14"/>
  <c r="N128" i="14" s="1"/>
  <c r="S128" i="14"/>
  <c r="R128" i="14" s="1"/>
  <c r="X128" i="14"/>
  <c r="Y128" i="14" s="1"/>
  <c r="AA128" i="14"/>
  <c r="AB128" i="14" s="1"/>
  <c r="B129" i="14"/>
  <c r="N129" i="14"/>
  <c r="O129" i="14"/>
  <c r="S129" i="14"/>
  <c r="R129" i="14" s="1"/>
  <c r="X129" i="14"/>
  <c r="Y129" i="14" s="1"/>
  <c r="AA129" i="14"/>
  <c r="AB129" i="14" s="1"/>
  <c r="B130" i="14"/>
  <c r="O130" i="14"/>
  <c r="N130" i="14" s="1"/>
  <c r="S130" i="14"/>
  <c r="R130" i="14" s="1"/>
  <c r="X130" i="14"/>
  <c r="Y130" i="14" s="1"/>
  <c r="AA130" i="14"/>
  <c r="AB130" i="14" s="1"/>
  <c r="B131" i="14"/>
  <c r="O131" i="14"/>
  <c r="N131" i="14" s="1"/>
  <c r="S131" i="14"/>
  <c r="R131" i="14" s="1"/>
  <c r="X131" i="14"/>
  <c r="Y131" i="14"/>
  <c r="AA131" i="14"/>
  <c r="AB131" i="14" s="1"/>
  <c r="B132" i="14"/>
  <c r="O132" i="14"/>
  <c r="N132" i="14" s="1"/>
  <c r="S132" i="14"/>
  <c r="R132" i="14" s="1"/>
  <c r="X132" i="14"/>
  <c r="Y132" i="14" s="1"/>
  <c r="AA132" i="14"/>
  <c r="AB132" i="14" s="1"/>
  <c r="C133" i="14"/>
  <c r="V133" i="14"/>
  <c r="B134" i="14"/>
  <c r="O134" i="14"/>
  <c r="N134" i="14" s="1"/>
  <c r="S134" i="14"/>
  <c r="R134" i="14" s="1"/>
  <c r="X134" i="14"/>
  <c r="Y134" i="14" s="1"/>
  <c r="AA134" i="14"/>
  <c r="AB134" i="14" s="1"/>
  <c r="B135" i="14"/>
  <c r="O135" i="14"/>
  <c r="N135" i="14" s="1"/>
  <c r="S135" i="14"/>
  <c r="R135" i="14" s="1"/>
  <c r="X135" i="14"/>
  <c r="Y135" i="14" s="1"/>
  <c r="AA135" i="14"/>
  <c r="AB135" i="14" s="1"/>
  <c r="B136" i="14"/>
  <c r="N136" i="14"/>
  <c r="O136" i="14"/>
  <c r="S136" i="14"/>
  <c r="R136" i="14" s="1"/>
  <c r="X136" i="14"/>
  <c r="Y136" i="14" s="1"/>
  <c r="AA136" i="14"/>
  <c r="AB136" i="14" s="1"/>
  <c r="B137" i="14"/>
  <c r="O137" i="14"/>
  <c r="N137" i="14" s="1"/>
  <c r="S137" i="14"/>
  <c r="R137" i="14" s="1"/>
  <c r="X137" i="14"/>
  <c r="Y137" i="14" s="1"/>
  <c r="AA137" i="14"/>
  <c r="AB137" i="14" s="1"/>
  <c r="B138" i="14"/>
  <c r="O138" i="14"/>
  <c r="N138" i="14" s="1"/>
  <c r="S138" i="14"/>
  <c r="R138" i="14" s="1"/>
  <c r="X138" i="14"/>
  <c r="Y138" i="14" s="1"/>
  <c r="AA138" i="14"/>
  <c r="AB138" i="14" s="1"/>
  <c r="B139" i="14"/>
  <c r="O139" i="14"/>
  <c r="N139" i="14" s="1"/>
  <c r="S139" i="14"/>
  <c r="R139" i="14" s="1"/>
  <c r="X139" i="14"/>
  <c r="Y139" i="14" s="1"/>
  <c r="AA139" i="14"/>
  <c r="AB139" i="14" s="1"/>
  <c r="B140" i="14"/>
  <c r="O140" i="14"/>
  <c r="N140" i="14" s="1"/>
  <c r="S140" i="14"/>
  <c r="R140" i="14" s="1"/>
  <c r="X140" i="14"/>
  <c r="Y140" i="14" s="1"/>
  <c r="AA140" i="14"/>
  <c r="AB140" i="14" s="1"/>
  <c r="B141" i="14"/>
  <c r="N141" i="14"/>
  <c r="O141" i="14"/>
  <c r="S141" i="14"/>
  <c r="R141" i="14" s="1"/>
  <c r="X141" i="14"/>
  <c r="Y141" i="14" s="1"/>
  <c r="AA141" i="14"/>
  <c r="AB141" i="14" s="1"/>
  <c r="C142" i="14"/>
  <c r="V142" i="14"/>
  <c r="B143" i="14"/>
  <c r="O143" i="14"/>
  <c r="N143" i="14" s="1"/>
  <c r="S143" i="14"/>
  <c r="R143" i="14" s="1"/>
  <c r="X143" i="14"/>
  <c r="Y143" i="14" s="1"/>
  <c r="AA143" i="14"/>
  <c r="AB143" i="14" s="1"/>
  <c r="B144" i="14"/>
  <c r="O144" i="14"/>
  <c r="N144" i="14" s="1"/>
  <c r="S144" i="14"/>
  <c r="R144" i="14" s="1"/>
  <c r="X144" i="14"/>
  <c r="Y144" i="14" s="1"/>
  <c r="AA144" i="14"/>
  <c r="AB144" i="14" s="1"/>
  <c r="B145" i="14"/>
  <c r="N145" i="14"/>
  <c r="O145" i="14"/>
  <c r="S145" i="14"/>
  <c r="R145" i="14" s="1"/>
  <c r="X145" i="14"/>
  <c r="Y145" i="14" s="1"/>
  <c r="AA145" i="14"/>
  <c r="AB145" i="14" s="1"/>
  <c r="B146" i="14"/>
  <c r="O146" i="14"/>
  <c r="N146" i="14" s="1"/>
  <c r="S146" i="14"/>
  <c r="R146" i="14" s="1"/>
  <c r="X146" i="14"/>
  <c r="Y146" i="14" s="1"/>
  <c r="AA146" i="14"/>
  <c r="AB146" i="14" s="1"/>
  <c r="B147" i="14"/>
  <c r="O147" i="14"/>
  <c r="N147" i="14" s="1"/>
  <c r="S147" i="14"/>
  <c r="R147" i="14" s="1"/>
  <c r="X147" i="14"/>
  <c r="Y147" i="14" s="1"/>
  <c r="AA147" i="14"/>
  <c r="AB147" i="14" s="1"/>
  <c r="C148" i="14"/>
  <c r="V148" i="14"/>
  <c r="B149" i="14"/>
  <c r="O149" i="14"/>
  <c r="N149" i="14" s="1"/>
  <c r="S149" i="14"/>
  <c r="R149" i="14" s="1"/>
  <c r="X149" i="14"/>
  <c r="Y149" i="14" s="1"/>
  <c r="AA149" i="14"/>
  <c r="AB149" i="14" s="1"/>
  <c r="B150" i="14"/>
  <c r="O150" i="14"/>
  <c r="N150" i="14" s="1"/>
  <c r="S150" i="14"/>
  <c r="R150" i="14" s="1"/>
  <c r="X150" i="14"/>
  <c r="Y150" i="14" s="1"/>
  <c r="AA150" i="14"/>
  <c r="AB150" i="14" s="1"/>
  <c r="B151" i="14"/>
  <c r="O151" i="14"/>
  <c r="N151" i="14" s="1"/>
  <c r="S151" i="14"/>
  <c r="R151" i="14" s="1"/>
  <c r="X151" i="14"/>
  <c r="Y151" i="14"/>
  <c r="AA151" i="14"/>
  <c r="AB151" i="14" s="1"/>
  <c r="B152" i="14"/>
  <c r="O152" i="14"/>
  <c r="N152" i="14" s="1"/>
  <c r="S152" i="14"/>
  <c r="R152" i="14" s="1"/>
  <c r="X152" i="14"/>
  <c r="Y152" i="14" s="1"/>
  <c r="AA152" i="14"/>
  <c r="AB152" i="14" s="1"/>
  <c r="B153" i="14"/>
  <c r="O153" i="14"/>
  <c r="N153" i="14" s="1"/>
  <c r="S153" i="14"/>
  <c r="R153" i="14" s="1"/>
  <c r="X153" i="14"/>
  <c r="Y153" i="14" s="1"/>
  <c r="AA153" i="14"/>
  <c r="AB153" i="14" s="1"/>
  <c r="C154" i="14"/>
  <c r="V154" i="14"/>
  <c r="B155" i="14"/>
  <c r="O155" i="14"/>
  <c r="N155" i="14" s="1"/>
  <c r="S155" i="14"/>
  <c r="R155" i="14" s="1"/>
  <c r="X155" i="14"/>
  <c r="Y155" i="14" s="1"/>
  <c r="AA155" i="14"/>
  <c r="AB155" i="14" s="1"/>
  <c r="B156" i="14"/>
  <c r="O156" i="14"/>
  <c r="N156" i="14" s="1"/>
  <c r="S156" i="14"/>
  <c r="R156" i="14" s="1"/>
  <c r="X156" i="14"/>
  <c r="Y156" i="14" s="1"/>
  <c r="AA156" i="14"/>
  <c r="AB156" i="14"/>
  <c r="B157" i="14"/>
  <c r="O157" i="14"/>
  <c r="N157" i="14" s="1"/>
  <c r="S157" i="14"/>
  <c r="R157" i="14" s="1"/>
  <c r="X157" i="14"/>
  <c r="Y157" i="14" s="1"/>
  <c r="AA157" i="14"/>
  <c r="AB157" i="14"/>
  <c r="B158" i="14"/>
  <c r="B159" i="14"/>
  <c r="C160" i="14"/>
  <c r="V160" i="14"/>
  <c r="B161" i="14"/>
  <c r="O161" i="14"/>
  <c r="N161" i="14" s="1"/>
  <c r="S161" i="14"/>
  <c r="R161" i="14" s="1"/>
  <c r="X161" i="14"/>
  <c r="Y161" i="14" s="1"/>
  <c r="AA161" i="14"/>
  <c r="AB161" i="14" s="1"/>
  <c r="B162" i="14"/>
  <c r="N162" i="14"/>
  <c r="O162" i="14"/>
  <c r="S162" i="14"/>
  <c r="R162" i="14" s="1"/>
  <c r="X162" i="14"/>
  <c r="Y162" i="14" s="1"/>
  <c r="AA162" i="14"/>
  <c r="AB162" i="14" s="1"/>
  <c r="B163" i="14"/>
  <c r="O163" i="14"/>
  <c r="N163" i="14" s="1"/>
  <c r="S163" i="14"/>
  <c r="R163" i="14" s="1"/>
  <c r="X163" i="14"/>
  <c r="Y163" i="14" s="1"/>
  <c r="AA163" i="14"/>
  <c r="AB163" i="14"/>
  <c r="B164" i="14"/>
  <c r="O164" i="14"/>
  <c r="N164" i="14" s="1"/>
  <c r="R164" i="14"/>
  <c r="S164" i="14"/>
  <c r="X164" i="14"/>
  <c r="Y164" i="14" s="1"/>
  <c r="AA164" i="14"/>
  <c r="AB164" i="14" s="1"/>
  <c r="B165" i="14"/>
  <c r="O165" i="14"/>
  <c r="N165" i="14" s="1"/>
  <c r="S165" i="14"/>
  <c r="R165" i="14" s="1"/>
  <c r="X165" i="14"/>
  <c r="Y165" i="14" s="1"/>
  <c r="AA165" i="14"/>
  <c r="AB165" i="14" s="1"/>
  <c r="C166" i="14"/>
  <c r="P166" i="14"/>
  <c r="P160" i="14" s="1"/>
  <c r="P154" i="14" s="1"/>
  <c r="P148" i="14" s="1"/>
  <c r="P142" i="14" s="1"/>
  <c r="P133" i="14" s="1"/>
  <c r="P127" i="14" s="1"/>
  <c r="P118" i="14" s="1"/>
  <c r="P115" i="14" s="1"/>
  <c r="P106" i="14" s="1"/>
  <c r="P100" i="14" s="1"/>
  <c r="P96" i="14" s="1"/>
  <c r="P90" i="14" s="1"/>
  <c r="P88" i="14" s="1"/>
  <c r="P86" i="14" s="1"/>
  <c r="P81" i="14" s="1"/>
  <c r="P73" i="14" s="1"/>
  <c r="P68" i="14" s="1"/>
  <c r="P63" i="14" s="1"/>
  <c r="P59" i="14" s="1"/>
  <c r="P55" i="14" s="1"/>
  <c r="P50" i="14" s="1"/>
  <c r="P36" i="14" s="1"/>
  <c r="P30" i="14" s="1"/>
  <c r="Q166" i="14"/>
  <c r="Q160" i="14" s="1"/>
  <c r="Q154" i="14" s="1"/>
  <c r="Q148" i="14" s="1"/>
  <c r="Q142" i="14" s="1"/>
  <c r="Q133" i="14" s="1"/>
  <c r="Q127" i="14" s="1"/>
  <c r="Q118" i="14" s="1"/>
  <c r="Q115" i="14" s="1"/>
  <c r="Q106" i="14" s="1"/>
  <c r="Q100" i="14" s="1"/>
  <c r="Q96" i="14" s="1"/>
  <c r="Q90" i="14" s="1"/>
  <c r="Q88" i="14" s="1"/>
  <c r="Q86" i="14" s="1"/>
  <c r="Q81" i="14" s="1"/>
  <c r="Q73" i="14" s="1"/>
  <c r="Q68" i="14" s="1"/>
  <c r="Q63" i="14" s="1"/>
  <c r="Q59" i="14" s="1"/>
  <c r="Q55" i="14" s="1"/>
  <c r="Q50" i="14" s="1"/>
  <c r="Q36" i="14" s="1"/>
  <c r="Q30" i="14" s="1"/>
  <c r="Q27" i="14" s="1"/>
  <c r="Q24" i="14" s="1"/>
  <c r="Q19" i="14" s="1"/>
  <c r="Q15" i="14" s="1"/>
  <c r="Q11" i="14" s="1"/>
  <c r="T166" i="14"/>
  <c r="T160" i="14" s="1"/>
  <c r="T154" i="14" s="1"/>
  <c r="T148" i="14" s="1"/>
  <c r="T142" i="14" s="1"/>
  <c r="T133" i="14" s="1"/>
  <c r="T127" i="14" s="1"/>
  <c r="T118" i="14" s="1"/>
  <c r="T115" i="14" s="1"/>
  <c r="T106" i="14" s="1"/>
  <c r="T100" i="14" s="1"/>
  <c r="T96" i="14" s="1"/>
  <c r="T90" i="14" s="1"/>
  <c r="T88" i="14" s="1"/>
  <c r="T86" i="14" s="1"/>
  <c r="T81" i="14" s="1"/>
  <c r="T73" i="14" s="1"/>
  <c r="T68" i="14" s="1"/>
  <c r="T63" i="14" s="1"/>
  <c r="T59" i="14" s="1"/>
  <c r="T55" i="14" s="1"/>
  <c r="T50" i="14" s="1"/>
  <c r="T36" i="14" s="1"/>
  <c r="T30" i="14" s="1"/>
  <c r="T27" i="14" s="1"/>
  <c r="T24" i="14" s="1"/>
  <c r="T19" i="14" s="1"/>
  <c r="T15" i="14" s="1"/>
  <c r="T11" i="14" s="1"/>
  <c r="U166" i="14"/>
  <c r="U160" i="14" s="1"/>
  <c r="U154" i="14" s="1"/>
  <c r="U148" i="14" s="1"/>
  <c r="U142" i="14" s="1"/>
  <c r="U133" i="14" s="1"/>
  <c r="U127" i="14" s="1"/>
  <c r="U118" i="14" s="1"/>
  <c r="U115" i="14" s="1"/>
  <c r="U106" i="14" s="1"/>
  <c r="U100" i="14" s="1"/>
  <c r="U96" i="14" s="1"/>
  <c r="U90" i="14" s="1"/>
  <c r="U88" i="14" s="1"/>
  <c r="U86" i="14" s="1"/>
  <c r="U81" i="14" s="1"/>
  <c r="U73" i="14" s="1"/>
  <c r="U68" i="14" s="1"/>
  <c r="U63" i="14" s="1"/>
  <c r="U59" i="14" s="1"/>
  <c r="U55" i="14" s="1"/>
  <c r="U50" i="14" s="1"/>
  <c r="U36" i="14" s="1"/>
  <c r="U30" i="14" s="1"/>
  <c r="U27" i="14" s="1"/>
  <c r="U24" i="14" s="1"/>
  <c r="U19" i="14" s="1"/>
  <c r="U15" i="14" s="1"/>
  <c r="U11" i="14" s="1"/>
  <c r="V166" i="14"/>
  <c r="W166" i="14"/>
  <c r="W160" i="14" s="1"/>
  <c r="W154" i="14" s="1"/>
  <c r="W148" i="14" s="1"/>
  <c r="W142" i="14" s="1"/>
  <c r="W133" i="14" s="1"/>
  <c r="W127" i="14" s="1"/>
  <c r="W118" i="14" s="1"/>
  <c r="W115" i="14" s="1"/>
  <c r="W106" i="14" s="1"/>
  <c r="W100" i="14" s="1"/>
  <c r="W96" i="14" s="1"/>
  <c r="W90" i="14" s="1"/>
  <c r="W88" i="14" s="1"/>
  <c r="W86" i="14" s="1"/>
  <c r="W81" i="14" s="1"/>
  <c r="W73" i="14" s="1"/>
  <c r="W68" i="14" s="1"/>
  <c r="W63" i="14" s="1"/>
  <c r="W59" i="14" s="1"/>
  <c r="W55" i="14" s="1"/>
  <c r="W50" i="14" s="1"/>
  <c r="W36" i="14" s="1"/>
  <c r="W30" i="14" s="1"/>
  <c r="W27" i="14" s="1"/>
  <c r="W24" i="14" s="1"/>
  <c r="W19" i="14" s="1"/>
  <c r="W15" i="14" s="1"/>
  <c r="W11" i="14" s="1"/>
  <c r="W8" i="14" s="1"/>
  <c r="Z166" i="14"/>
  <c r="Z160" i="14" s="1"/>
  <c r="Z154" i="14" s="1"/>
  <c r="Z148" i="14" s="1"/>
  <c r="Z142" i="14" s="1"/>
  <c r="Z133" i="14" s="1"/>
  <c r="Z127" i="14" s="1"/>
  <c r="Z118" i="14" s="1"/>
  <c r="Z115" i="14" s="1"/>
  <c r="Z106" i="14" s="1"/>
  <c r="Z100" i="14" s="1"/>
  <c r="Z96" i="14" s="1"/>
  <c r="Z90" i="14" s="1"/>
  <c r="Z88" i="14" s="1"/>
  <c r="Z86" i="14" s="1"/>
  <c r="Z81" i="14" s="1"/>
  <c r="Z73" i="14" s="1"/>
  <c r="Z68" i="14" s="1"/>
  <c r="Z63" i="14" s="1"/>
  <c r="Z59" i="14" s="1"/>
  <c r="Z55" i="14" s="1"/>
  <c r="Z50" i="14" s="1"/>
  <c r="Z36" i="14" s="1"/>
  <c r="Z30" i="14" s="1"/>
  <c r="Z27" i="14" s="1"/>
  <c r="Z24" i="14" s="1"/>
  <c r="Z19" i="14" s="1"/>
  <c r="Z15" i="14" s="1"/>
  <c r="Z11" i="14" s="1"/>
  <c r="Z8" i="14" s="1"/>
  <c r="B167" i="14"/>
  <c r="O167" i="14"/>
  <c r="N167" i="14" s="1"/>
  <c r="S167" i="14"/>
  <c r="R167" i="14" s="1"/>
  <c r="X167" i="14"/>
  <c r="Y167" i="14"/>
  <c r="AA167" i="14"/>
  <c r="AB167" i="14" s="1"/>
  <c r="B168" i="14"/>
  <c r="O168" i="14"/>
  <c r="N168" i="14" s="1"/>
  <c r="S168" i="14"/>
  <c r="R168" i="14" s="1"/>
  <c r="X168" i="14"/>
  <c r="Y168" i="14" s="1"/>
  <c r="AA168" i="14"/>
  <c r="AB168" i="14" s="1"/>
  <c r="B169" i="14"/>
  <c r="O169" i="14"/>
  <c r="N169" i="14" s="1"/>
  <c r="S169" i="14"/>
  <c r="R169" i="14" s="1"/>
  <c r="X169" i="14"/>
  <c r="Y169" i="14" s="1"/>
  <c r="AA169" i="14"/>
  <c r="AB169" i="14" s="1"/>
  <c r="B170" i="14"/>
  <c r="N170" i="14"/>
  <c r="O170" i="14"/>
  <c r="S170" i="14"/>
  <c r="R170" i="14" s="1"/>
  <c r="X170" i="14"/>
  <c r="Y170" i="14" s="1"/>
  <c r="AA170" i="14"/>
  <c r="AB170" i="14" s="1"/>
  <c r="B171" i="14"/>
  <c r="O171" i="14"/>
  <c r="N171" i="14" s="1"/>
  <c r="S171" i="14"/>
  <c r="R171" i="14" s="1"/>
  <c r="X171" i="14"/>
  <c r="Y171" i="14" s="1"/>
  <c r="AA171" i="14"/>
  <c r="AB171" i="14" s="1"/>
  <c r="P27" i="14" l="1"/>
  <c r="P24" i="14" s="1"/>
  <c r="P19" i="14" s="1"/>
  <c r="P15" i="14" s="1"/>
  <c r="P11" i="14" s="1"/>
  <c r="O30" i="14"/>
  <c r="O166" i="14"/>
  <c r="S115" i="14"/>
  <c r="S100" i="14"/>
  <c r="O96" i="14"/>
  <c r="O160" i="14"/>
  <c r="S154" i="14"/>
  <c r="O88" i="14"/>
  <c r="U5" i="14"/>
  <c r="U8" i="14"/>
  <c r="S8" i="14" s="1"/>
  <c r="O148" i="14"/>
  <c r="T8" i="14"/>
  <c r="T5" i="14"/>
  <c r="S148" i="14"/>
  <c r="Q8" i="14"/>
  <c r="Q5" i="14"/>
  <c r="O154" i="14"/>
  <c r="S166" i="14"/>
  <c r="S160" i="14"/>
  <c r="O118" i="14"/>
  <c r="O106" i="14"/>
  <c r="O81" i="14"/>
  <c r="O68" i="14"/>
  <c r="O24" i="14"/>
  <c r="S133" i="14"/>
  <c r="S127" i="14"/>
  <c r="S90" i="14"/>
  <c r="S88" i="14"/>
  <c r="S86" i="14"/>
  <c r="O73" i="14"/>
  <c r="S59" i="14"/>
  <c r="O50" i="14"/>
  <c r="S36" i="14"/>
  <c r="S142" i="14"/>
  <c r="O133" i="14"/>
  <c r="S118" i="14"/>
  <c r="O115" i="14"/>
  <c r="S106" i="14"/>
  <c r="O100" i="14"/>
  <c r="S96" i="14"/>
  <c r="O90" i="14"/>
  <c r="O86" i="14"/>
  <c r="S68" i="14"/>
  <c r="O55" i="14"/>
  <c r="S55" i="14"/>
  <c r="O142" i="14"/>
  <c r="O127" i="14"/>
  <c r="S81" i="14"/>
  <c r="S73" i="14"/>
  <c r="O63" i="14"/>
  <c r="O59" i="14"/>
  <c r="O27" i="14"/>
  <c r="Z3" i="14"/>
  <c r="S63" i="14"/>
  <c r="S50" i="14"/>
  <c r="S24" i="14"/>
  <c r="S19" i="14"/>
  <c r="O11" i="14"/>
  <c r="O3" i="14"/>
  <c r="O36" i="14"/>
  <c r="S27" i="14"/>
  <c r="O15" i="14"/>
  <c r="W3" i="14"/>
  <c r="S30" i="14"/>
  <c r="S15" i="14"/>
  <c r="S11" i="14"/>
  <c r="O19" i="14"/>
  <c r="S3" i="14" l="1"/>
  <c r="P5" i="14"/>
  <c r="P8" i="14"/>
  <c r="O8" i="14" s="1"/>
  <c r="C8" i="13" l="1"/>
  <c r="P8" i="13"/>
  <c r="Q8" i="13"/>
  <c r="T8" i="13"/>
  <c r="U8" i="13"/>
  <c r="V8" i="13"/>
  <c r="AC8" i="13"/>
  <c r="B9" i="13"/>
  <c r="O9" i="13"/>
  <c r="N9" i="13" s="1"/>
  <c r="R9" i="13"/>
  <c r="S8" i="13" s="1"/>
  <c r="S9" i="13"/>
  <c r="X9" i="13"/>
  <c r="Y9" i="13"/>
  <c r="AA9" i="13"/>
  <c r="B10" i="13"/>
  <c r="O10" i="13"/>
  <c r="N10" i="13" s="1"/>
  <c r="S10" i="13"/>
  <c r="R10" i="13" s="1"/>
  <c r="X10" i="13"/>
  <c r="Y10" i="13"/>
  <c r="AA10" i="13"/>
  <c r="AB10" i="13"/>
  <c r="B11" i="13"/>
  <c r="O11" i="13"/>
  <c r="N11" i="13" s="1"/>
  <c r="S11" i="13"/>
  <c r="R11" i="13" s="1"/>
  <c r="X11" i="13"/>
  <c r="Y11" i="13"/>
  <c r="AA11" i="13"/>
  <c r="AB11" i="13"/>
  <c r="B12" i="13"/>
  <c r="N12" i="13"/>
  <c r="O12" i="13"/>
  <c r="S12" i="13"/>
  <c r="R12" i="13" s="1"/>
  <c r="X12" i="13"/>
  <c r="Y12" i="13" s="1"/>
  <c r="AA12" i="13"/>
  <c r="AB12" i="13"/>
  <c r="B13" i="13"/>
  <c r="O13" i="13"/>
  <c r="N13" i="13" s="1"/>
  <c r="R13" i="13"/>
  <c r="S13" i="13"/>
  <c r="X13" i="13"/>
  <c r="Y13" i="13"/>
  <c r="AA13" i="13"/>
  <c r="AB13" i="13" s="1"/>
  <c r="B14" i="13"/>
  <c r="O14" i="13"/>
  <c r="N14" i="13" s="1"/>
  <c r="S14" i="13"/>
  <c r="R14" i="13" s="1"/>
  <c r="X14" i="13"/>
  <c r="Y14" i="13"/>
  <c r="AA14" i="13"/>
  <c r="AB14" i="13"/>
  <c r="B15" i="13"/>
  <c r="O15" i="13"/>
  <c r="N15" i="13" s="1"/>
  <c r="R15" i="13"/>
  <c r="S15" i="13"/>
  <c r="X15" i="13"/>
  <c r="Y15" i="13"/>
  <c r="AA15" i="13"/>
  <c r="AB15" i="13" s="1"/>
  <c r="B16" i="13"/>
  <c r="O16" i="13"/>
  <c r="N16" i="13" s="1"/>
  <c r="R16" i="13"/>
  <c r="S16" i="13"/>
  <c r="X16" i="13"/>
  <c r="Y16" i="13"/>
  <c r="AA16" i="13"/>
  <c r="AB16" i="13" s="1"/>
  <c r="B17" i="13"/>
  <c r="O17" i="13"/>
  <c r="N17" i="13" s="1"/>
  <c r="S17" i="13"/>
  <c r="R17" i="13" s="1"/>
  <c r="X17" i="13"/>
  <c r="Y17" i="13"/>
  <c r="AA17" i="13"/>
  <c r="AB17" i="13"/>
  <c r="B18" i="13"/>
  <c r="O18" i="13"/>
  <c r="N18" i="13" s="1"/>
  <c r="S18" i="13"/>
  <c r="R18" i="13" s="1"/>
  <c r="X18" i="13"/>
  <c r="Y18" i="13"/>
  <c r="AA18" i="13"/>
  <c r="AB18" i="13"/>
  <c r="B19" i="13"/>
  <c r="N19" i="13"/>
  <c r="O19" i="13"/>
  <c r="S19" i="13"/>
  <c r="R19" i="13" s="1"/>
  <c r="X19" i="13"/>
  <c r="Y19" i="13" s="1"/>
  <c r="AA19" i="13"/>
  <c r="AB19" i="13"/>
  <c r="B20" i="13"/>
  <c r="O20" i="13"/>
  <c r="N20" i="13" s="1"/>
  <c r="S20" i="13"/>
  <c r="R20" i="13" s="1"/>
  <c r="X20" i="13"/>
  <c r="Y20" i="13"/>
  <c r="AA20" i="13"/>
  <c r="AB20" i="13"/>
  <c r="B21" i="13"/>
  <c r="O21" i="13"/>
  <c r="N21" i="13" s="1"/>
  <c r="R21" i="13"/>
  <c r="S21" i="13"/>
  <c r="X21" i="13"/>
  <c r="Y21" i="13"/>
  <c r="AA21" i="13"/>
  <c r="AB21" i="13" s="1"/>
  <c r="B22" i="13"/>
  <c r="O22" i="13"/>
  <c r="N22" i="13" s="1"/>
  <c r="R22" i="13"/>
  <c r="S22" i="13"/>
  <c r="X22" i="13"/>
  <c r="Y22" i="13"/>
  <c r="AA22" i="13"/>
  <c r="AB22" i="13" s="1"/>
  <c r="B23" i="13"/>
  <c r="O23" i="13"/>
  <c r="N23" i="13" s="1"/>
  <c r="S23" i="13"/>
  <c r="R23" i="13" s="1"/>
  <c r="X23" i="13"/>
  <c r="Y23" i="13"/>
  <c r="AA23" i="13"/>
  <c r="AB23" i="13"/>
  <c r="B24" i="13"/>
  <c r="O24" i="13"/>
  <c r="N24" i="13" s="1"/>
  <c r="R24" i="13"/>
  <c r="S24" i="13"/>
  <c r="X24" i="13"/>
  <c r="Y24" i="13"/>
  <c r="AA24" i="13"/>
  <c r="AB24" i="13" s="1"/>
  <c r="B25" i="13"/>
  <c r="O25" i="13"/>
  <c r="N25" i="13" s="1"/>
  <c r="S25" i="13"/>
  <c r="R25" i="13" s="1"/>
  <c r="X25" i="13"/>
  <c r="Y25" i="13"/>
  <c r="AA25" i="13"/>
  <c r="AB25" i="13"/>
  <c r="C26" i="13"/>
  <c r="P26" i="13"/>
  <c r="Q26" i="13"/>
  <c r="T26" i="13"/>
  <c r="U26" i="13"/>
  <c r="V26" i="13"/>
  <c r="AC26" i="13"/>
  <c r="B27" i="13"/>
  <c r="N27" i="13"/>
  <c r="O26" i="13" s="1"/>
  <c r="O27" i="13"/>
  <c r="S27" i="13"/>
  <c r="R27" i="13" s="1"/>
  <c r="X27" i="13"/>
  <c r="Y27" i="13" s="1"/>
  <c r="AA27" i="13"/>
  <c r="AB27" i="13"/>
  <c r="B28" i="13"/>
  <c r="O28" i="13"/>
  <c r="N28" i="13" s="1"/>
  <c r="S28" i="13"/>
  <c r="R28" i="13" s="1"/>
  <c r="X28" i="13"/>
  <c r="Y28" i="13"/>
  <c r="AA28" i="13"/>
  <c r="AB28" i="13"/>
  <c r="B29" i="13"/>
  <c r="O29" i="13"/>
  <c r="N29" i="13" s="1"/>
  <c r="S29" i="13"/>
  <c r="R29" i="13" s="1"/>
  <c r="X29" i="13"/>
  <c r="Y29" i="13"/>
  <c r="AA29" i="13"/>
  <c r="AB29" i="13"/>
  <c r="B30" i="13"/>
  <c r="O30" i="13"/>
  <c r="N30" i="13" s="1"/>
  <c r="S30" i="13"/>
  <c r="R30" i="13" s="1"/>
  <c r="X30" i="13"/>
  <c r="Y30" i="13"/>
  <c r="AA30" i="13"/>
  <c r="AB30" i="13"/>
  <c r="B31" i="13"/>
  <c r="O31" i="13"/>
  <c r="N31" i="13" s="1"/>
  <c r="S31" i="13"/>
  <c r="R31" i="13" s="1"/>
  <c r="X31" i="13"/>
  <c r="Y31" i="13"/>
  <c r="AA31" i="13"/>
  <c r="AB31" i="13"/>
  <c r="B32" i="13"/>
  <c r="O32" i="13"/>
  <c r="N32" i="13" s="1"/>
  <c r="S32" i="13"/>
  <c r="R32" i="13" s="1"/>
  <c r="X32" i="13"/>
  <c r="Y32" i="13"/>
  <c r="AA32" i="13"/>
  <c r="AB32" i="13"/>
  <c r="C33" i="13"/>
  <c r="P33" i="13"/>
  <c r="Q33" i="13"/>
  <c r="T33" i="13"/>
  <c r="U33" i="13"/>
  <c r="V33" i="13"/>
  <c r="AC33" i="13"/>
  <c r="B34" i="13"/>
  <c r="N34" i="13"/>
  <c r="O34" i="13"/>
  <c r="S34" i="13"/>
  <c r="R34" i="13" s="1"/>
  <c r="X34" i="13"/>
  <c r="Y34" i="13" s="1"/>
  <c r="AA34" i="13"/>
  <c r="AB34" i="13"/>
  <c r="B35" i="13"/>
  <c r="O35" i="13"/>
  <c r="N35" i="13" s="1"/>
  <c r="S35" i="13"/>
  <c r="R35" i="13" s="1"/>
  <c r="X35" i="13"/>
  <c r="Y35" i="13"/>
  <c r="AA35" i="13"/>
  <c r="AB35" i="13"/>
  <c r="B36" i="13"/>
  <c r="B37" i="13"/>
  <c r="O37" i="13"/>
  <c r="N37" i="13" s="1"/>
  <c r="R37" i="13"/>
  <c r="S37" i="13"/>
  <c r="X37" i="13"/>
  <c r="Y37" i="13"/>
  <c r="AA37" i="13"/>
  <c r="AB37" i="13" s="1"/>
  <c r="B38" i="13"/>
  <c r="O38" i="13"/>
  <c r="N38" i="13" s="1"/>
  <c r="R38" i="13"/>
  <c r="S38" i="13"/>
  <c r="X38" i="13"/>
  <c r="Y38" i="13"/>
  <c r="AA38" i="13"/>
  <c r="AB38" i="13" s="1"/>
  <c r="B39" i="13"/>
  <c r="O39" i="13"/>
  <c r="N39" i="13" s="1"/>
  <c r="R39" i="13"/>
  <c r="S39" i="13"/>
  <c r="X39" i="13"/>
  <c r="Y39" i="13"/>
  <c r="AA39" i="13"/>
  <c r="AB39" i="13" s="1"/>
  <c r="B40" i="13"/>
  <c r="B41" i="13"/>
  <c r="O41" i="13"/>
  <c r="N41" i="13" s="1"/>
  <c r="S41" i="13"/>
  <c r="R41" i="13" s="1"/>
  <c r="X41" i="13"/>
  <c r="Y41" i="13"/>
  <c r="AA41" i="13"/>
  <c r="AB41" i="13"/>
  <c r="B42" i="13"/>
  <c r="O42" i="13"/>
  <c r="N42" i="13" s="1"/>
  <c r="R42" i="13"/>
  <c r="S42" i="13"/>
  <c r="X42" i="13"/>
  <c r="Y42" i="13"/>
  <c r="AA42" i="13"/>
  <c r="AB42" i="13" s="1"/>
  <c r="B43" i="13"/>
  <c r="N43" i="13"/>
  <c r="O43" i="13"/>
  <c r="S43" i="13"/>
  <c r="R43" i="13" s="1"/>
  <c r="X43" i="13"/>
  <c r="Y43" i="13"/>
  <c r="AA43" i="13"/>
  <c r="AB43" i="13"/>
  <c r="B44" i="13"/>
  <c r="O44" i="13"/>
  <c r="N44" i="13" s="1"/>
  <c r="R44" i="13"/>
  <c r="S44" i="13"/>
  <c r="X44" i="13"/>
  <c r="Y44" i="13"/>
  <c r="AA44" i="13"/>
  <c r="AB44" i="13" s="1"/>
  <c r="B45" i="13"/>
  <c r="O45" i="13"/>
  <c r="N45" i="13" s="1"/>
  <c r="S45" i="13"/>
  <c r="R45" i="13" s="1"/>
  <c r="X45" i="13"/>
  <c r="Y45" i="13" s="1"/>
  <c r="AA45" i="13"/>
  <c r="AB45" i="13"/>
  <c r="B46" i="13"/>
  <c r="O46" i="13"/>
  <c r="N46" i="13" s="1"/>
  <c r="R46" i="13"/>
  <c r="S46" i="13"/>
  <c r="X46" i="13"/>
  <c r="Y46" i="13"/>
  <c r="AA46" i="13"/>
  <c r="AB46" i="13" s="1"/>
  <c r="B47" i="13"/>
  <c r="O47" i="13"/>
  <c r="N47" i="13" s="1"/>
  <c r="R47" i="13"/>
  <c r="S47" i="13"/>
  <c r="X47" i="13"/>
  <c r="Y47" i="13"/>
  <c r="AA47" i="13"/>
  <c r="AB47" i="13" s="1"/>
  <c r="B48" i="13"/>
  <c r="O48" i="13"/>
  <c r="N48" i="13" s="1"/>
  <c r="S48" i="13"/>
  <c r="R48" i="13" s="1"/>
  <c r="X48" i="13"/>
  <c r="Y48" i="13" s="1"/>
  <c r="AA48" i="13"/>
  <c r="AB48" i="13"/>
  <c r="B49" i="13"/>
  <c r="N49" i="13"/>
  <c r="O49" i="13"/>
  <c r="S49" i="13"/>
  <c r="R49" i="13" s="1"/>
  <c r="X49" i="13"/>
  <c r="Y49" i="13"/>
  <c r="AA49" i="13"/>
  <c r="AB49" i="13"/>
  <c r="B50" i="13"/>
  <c r="N50" i="13"/>
  <c r="O50" i="13"/>
  <c r="R50" i="13"/>
  <c r="S50" i="13"/>
  <c r="X50" i="13"/>
  <c r="Y50" i="13" s="1"/>
  <c r="AA50" i="13"/>
  <c r="AB50" i="13" s="1"/>
  <c r="B51" i="13"/>
  <c r="N51" i="13"/>
  <c r="O51" i="13"/>
  <c r="S51" i="13"/>
  <c r="R51" i="13" s="1"/>
  <c r="X51" i="13"/>
  <c r="Y51" i="13"/>
  <c r="AA51" i="13"/>
  <c r="AB51" i="13"/>
  <c r="B52" i="13"/>
  <c r="N52" i="13"/>
  <c r="O52" i="13"/>
  <c r="S52" i="13"/>
  <c r="R52" i="13" s="1"/>
  <c r="X52" i="13"/>
  <c r="Y52" i="13" s="1"/>
  <c r="AA52" i="13"/>
  <c r="AB52" i="13" s="1"/>
  <c r="B53" i="13"/>
  <c r="B54" i="13"/>
  <c r="O54" i="13"/>
  <c r="N54" i="13" s="1"/>
  <c r="S54" i="13"/>
  <c r="R54" i="13" s="1"/>
  <c r="X54" i="13"/>
  <c r="Y54" i="13" s="1"/>
  <c r="AA54" i="13"/>
  <c r="AB54" i="13"/>
  <c r="B55" i="13"/>
  <c r="N55" i="13"/>
  <c r="O55" i="13"/>
  <c r="S55" i="13"/>
  <c r="R55" i="13" s="1"/>
  <c r="X55" i="13"/>
  <c r="Y55" i="13" s="1"/>
  <c r="AA55" i="13"/>
  <c r="AB55" i="13" s="1"/>
  <c r="B56" i="13"/>
  <c r="O56" i="13"/>
  <c r="N56" i="13" s="1"/>
  <c r="S56" i="13"/>
  <c r="R56" i="13" s="1"/>
  <c r="X56" i="13"/>
  <c r="Y56" i="13"/>
  <c r="AA56" i="13"/>
  <c r="AB56" i="13"/>
  <c r="B57" i="13"/>
  <c r="N57" i="13"/>
  <c r="O57" i="13"/>
  <c r="R57" i="13"/>
  <c r="S57" i="13"/>
  <c r="X57" i="13"/>
  <c r="Y57" i="13" s="1"/>
  <c r="AA57" i="13"/>
  <c r="AB57" i="13"/>
  <c r="C58" i="13"/>
  <c r="P58" i="13"/>
  <c r="Q58" i="13"/>
  <c r="T58" i="13"/>
  <c r="U58" i="13"/>
  <c r="V58" i="13"/>
  <c r="AC58" i="13"/>
  <c r="B59" i="13"/>
  <c r="N59" i="13"/>
  <c r="O59" i="13"/>
  <c r="S59" i="13"/>
  <c r="R59" i="13" s="1"/>
  <c r="X59" i="13"/>
  <c r="Y59" i="13" s="1"/>
  <c r="AA59" i="13"/>
  <c r="AB59" i="13" s="1"/>
  <c r="B60" i="13"/>
  <c r="N60" i="13"/>
  <c r="O60" i="13"/>
  <c r="R60" i="13"/>
  <c r="S60" i="13"/>
  <c r="X60" i="13"/>
  <c r="Y60" i="13" s="1"/>
  <c r="AA60" i="13"/>
  <c r="AB60" i="13" s="1"/>
  <c r="B61" i="13"/>
  <c r="N61" i="13"/>
  <c r="O61" i="13"/>
  <c r="S61" i="13"/>
  <c r="R61" i="13" s="1"/>
  <c r="X61" i="13"/>
  <c r="Y61" i="13" s="1"/>
  <c r="AA61" i="13"/>
  <c r="AB61" i="13" s="1"/>
  <c r="B62" i="13"/>
  <c r="N62" i="13"/>
  <c r="O62" i="13"/>
  <c r="R62" i="13"/>
  <c r="S62" i="13"/>
  <c r="X62" i="13"/>
  <c r="Y62" i="13" s="1"/>
  <c r="AA62" i="13"/>
  <c r="AB62" i="13" s="1"/>
  <c r="B63" i="13"/>
  <c r="N63" i="13"/>
  <c r="O63" i="13"/>
  <c r="S63" i="13"/>
  <c r="R63" i="13" s="1"/>
  <c r="X63" i="13"/>
  <c r="Y63" i="13" s="1"/>
  <c r="AA63" i="13"/>
  <c r="AB63" i="13" s="1"/>
  <c r="B64" i="13"/>
  <c r="N64" i="13"/>
  <c r="O64" i="13"/>
  <c r="R64" i="13"/>
  <c r="S64" i="13"/>
  <c r="X64" i="13"/>
  <c r="Y64" i="13" s="1"/>
  <c r="AA64" i="13"/>
  <c r="AB64" i="13" s="1"/>
  <c r="B65" i="13"/>
  <c r="N65" i="13"/>
  <c r="O65" i="13"/>
  <c r="S65" i="13"/>
  <c r="R65" i="13" s="1"/>
  <c r="X65" i="13"/>
  <c r="Y65" i="13" s="1"/>
  <c r="AA65" i="13"/>
  <c r="AB65" i="13" s="1"/>
  <c r="B66" i="13"/>
  <c r="N66" i="13"/>
  <c r="O66" i="13"/>
  <c r="R66" i="13"/>
  <c r="S66" i="13"/>
  <c r="X66" i="13"/>
  <c r="Y66" i="13" s="1"/>
  <c r="AA66" i="13"/>
  <c r="AB66" i="13" s="1"/>
  <c r="C67" i="13"/>
  <c r="P67" i="13"/>
  <c r="Q67" i="13"/>
  <c r="T67" i="13"/>
  <c r="U67" i="13"/>
  <c r="V67" i="13"/>
  <c r="AC67" i="13"/>
  <c r="B68" i="13"/>
  <c r="O68" i="13"/>
  <c r="N68" i="13" s="1"/>
  <c r="R68" i="13"/>
  <c r="S68" i="13"/>
  <c r="X68" i="13"/>
  <c r="Y68" i="13"/>
  <c r="AA68" i="13"/>
  <c r="AB68" i="13" s="1"/>
  <c r="B69" i="13"/>
  <c r="O69" i="13"/>
  <c r="N69" i="13" s="1"/>
  <c r="R69" i="13"/>
  <c r="S69" i="13"/>
  <c r="X69" i="13"/>
  <c r="Y69" i="13"/>
  <c r="AA69" i="13"/>
  <c r="AB69" i="13" s="1"/>
  <c r="B70" i="13"/>
  <c r="N70" i="13"/>
  <c r="O70" i="13"/>
  <c r="S70" i="13"/>
  <c r="R70" i="13" s="1"/>
  <c r="X70" i="13"/>
  <c r="Y70" i="13"/>
  <c r="AA70" i="13"/>
  <c r="AB70" i="13"/>
  <c r="B71" i="13"/>
  <c r="N71" i="13"/>
  <c r="O71" i="13"/>
  <c r="R71" i="13"/>
  <c r="S71" i="13"/>
  <c r="X71" i="13"/>
  <c r="Y71" i="13" s="1"/>
  <c r="AA71" i="13"/>
  <c r="AB71" i="13" s="1"/>
  <c r="B72" i="13"/>
  <c r="O72" i="13"/>
  <c r="N72" i="13" s="1"/>
  <c r="S72" i="13"/>
  <c r="R72" i="13" s="1"/>
  <c r="X72" i="13"/>
  <c r="Y72" i="13"/>
  <c r="AA72" i="13"/>
  <c r="AB72" i="13"/>
  <c r="B73" i="13"/>
  <c r="N73" i="13"/>
  <c r="O73" i="13"/>
  <c r="R73" i="13"/>
  <c r="S73" i="13"/>
  <c r="X73" i="13"/>
  <c r="Y73" i="13" s="1"/>
  <c r="AA73" i="13"/>
  <c r="AB73" i="13"/>
  <c r="B74" i="13"/>
  <c r="O74" i="13"/>
  <c r="N74" i="13" s="1"/>
  <c r="S74" i="13"/>
  <c r="R74" i="13" s="1"/>
  <c r="X74" i="13"/>
  <c r="Y74" i="13" s="1"/>
  <c r="AA74" i="13"/>
  <c r="AB74" i="13"/>
  <c r="B75" i="13"/>
  <c r="O75" i="13"/>
  <c r="N75" i="13" s="1"/>
  <c r="R75" i="13"/>
  <c r="S75" i="13"/>
  <c r="X75" i="13"/>
  <c r="Y75" i="13"/>
  <c r="AA75" i="13"/>
  <c r="AB75" i="13" s="1"/>
  <c r="B76" i="13"/>
  <c r="B77" i="13"/>
  <c r="O77" i="13"/>
  <c r="N77" i="13" s="1"/>
  <c r="R77" i="13"/>
  <c r="S77" i="13"/>
  <c r="X77" i="13"/>
  <c r="Y77" i="13"/>
  <c r="AA77" i="13"/>
  <c r="AB77" i="13" s="1"/>
  <c r="B78" i="13"/>
  <c r="N78" i="13"/>
  <c r="O78" i="13"/>
  <c r="S78" i="13"/>
  <c r="R78" i="13" s="1"/>
  <c r="X78" i="13"/>
  <c r="Y78" i="13" s="1"/>
  <c r="AA78" i="13"/>
  <c r="AB78" i="13" s="1"/>
  <c r="B79" i="13"/>
  <c r="N79" i="13"/>
  <c r="O79" i="13"/>
  <c r="R79" i="13"/>
  <c r="S79" i="13"/>
  <c r="X79" i="13"/>
  <c r="Y79" i="13" s="1"/>
  <c r="AA79" i="13"/>
  <c r="AB79" i="13" s="1"/>
  <c r="B80" i="13"/>
  <c r="N80" i="13"/>
  <c r="O80" i="13"/>
  <c r="R80" i="13"/>
  <c r="S80" i="13"/>
  <c r="X80" i="13"/>
  <c r="Y80" i="13" s="1"/>
  <c r="AA80" i="13"/>
  <c r="AB80" i="13" s="1"/>
  <c r="B81" i="13"/>
  <c r="N81" i="13"/>
  <c r="O81" i="13"/>
  <c r="R81" i="13"/>
  <c r="S81" i="13"/>
  <c r="X81" i="13"/>
  <c r="Y81" i="13" s="1"/>
  <c r="AA81" i="13"/>
  <c r="AB81" i="13" s="1"/>
  <c r="B82" i="13"/>
  <c r="O82" i="13"/>
  <c r="N82" i="13" s="1"/>
  <c r="S82" i="13"/>
  <c r="R82" i="13" s="1"/>
  <c r="X82" i="13"/>
  <c r="Y82" i="13"/>
  <c r="AA82" i="13"/>
  <c r="AB82" i="13"/>
  <c r="B83" i="13"/>
  <c r="O83" i="13"/>
  <c r="N83" i="13" s="1"/>
  <c r="S83" i="13"/>
  <c r="R83" i="13" s="1"/>
  <c r="X83" i="13"/>
  <c r="Y83" i="13"/>
  <c r="AA83" i="13"/>
  <c r="AB83" i="13"/>
  <c r="B84" i="13"/>
  <c r="N84" i="13"/>
  <c r="O84" i="13"/>
  <c r="R84" i="13"/>
  <c r="S84" i="13"/>
  <c r="X84" i="13"/>
  <c r="Y84" i="13" s="1"/>
  <c r="AA84" i="13"/>
  <c r="AB84" i="13" s="1"/>
  <c r="B85" i="13"/>
  <c r="N85" i="13"/>
  <c r="O85" i="13"/>
  <c r="R85" i="13"/>
  <c r="S85" i="13"/>
  <c r="X85" i="13"/>
  <c r="Y85" i="13" s="1"/>
  <c r="AA85" i="13"/>
  <c r="AB85" i="13" s="1"/>
  <c r="B86" i="13"/>
  <c r="O86" i="13"/>
  <c r="N86" i="13" s="1"/>
  <c r="S86" i="13"/>
  <c r="R86" i="13" s="1"/>
  <c r="X86" i="13"/>
  <c r="Y86" i="13"/>
  <c r="AA86" i="13"/>
  <c r="AB86" i="13"/>
  <c r="B87" i="13"/>
  <c r="O87" i="13"/>
  <c r="N87" i="13" s="1"/>
  <c r="S87" i="13"/>
  <c r="R87" i="13" s="1"/>
  <c r="X87" i="13"/>
  <c r="Y87" i="13"/>
  <c r="AA87" i="13"/>
  <c r="AB87" i="13"/>
  <c r="B88" i="13"/>
  <c r="O88" i="13"/>
  <c r="N88" i="13" s="1"/>
  <c r="S88" i="13"/>
  <c r="R88" i="13" s="1"/>
  <c r="X88" i="13"/>
  <c r="Y88" i="13"/>
  <c r="AA88" i="13"/>
  <c r="AB88" i="13"/>
  <c r="B89" i="13"/>
  <c r="N89" i="13"/>
  <c r="O89" i="13"/>
  <c r="R89" i="13"/>
  <c r="S89" i="13"/>
  <c r="X89" i="13"/>
  <c r="Y89" i="13" s="1"/>
  <c r="AA89" i="13"/>
  <c r="AB89" i="13" s="1"/>
  <c r="B90" i="13"/>
  <c r="N90" i="13"/>
  <c r="O90" i="13"/>
  <c r="R90" i="13"/>
  <c r="S90" i="13"/>
  <c r="X90" i="13"/>
  <c r="Y90" i="13" s="1"/>
  <c r="AA90" i="13"/>
  <c r="AB90" i="13" s="1"/>
  <c r="C91" i="13"/>
  <c r="P91" i="13"/>
  <c r="Q91" i="13"/>
  <c r="T91" i="13"/>
  <c r="U91" i="13"/>
  <c r="V91" i="13"/>
  <c r="AC91" i="13"/>
  <c r="B92" i="13"/>
  <c r="O92" i="13"/>
  <c r="N92" i="13" s="1"/>
  <c r="S92" i="13"/>
  <c r="R92" i="13" s="1"/>
  <c r="X92" i="13"/>
  <c r="Y92" i="13"/>
  <c r="AA92" i="13"/>
  <c r="AB92" i="13"/>
  <c r="B93" i="13"/>
  <c r="N93" i="13"/>
  <c r="O93" i="13"/>
  <c r="R93" i="13"/>
  <c r="S93" i="13"/>
  <c r="X93" i="13"/>
  <c r="Y93" i="13" s="1"/>
  <c r="AA93" i="13"/>
  <c r="AB93" i="13" s="1"/>
  <c r="B94" i="13"/>
  <c r="O94" i="13"/>
  <c r="N94" i="13" s="1"/>
  <c r="S94" i="13"/>
  <c r="R94" i="13" s="1"/>
  <c r="X94" i="13"/>
  <c r="Y94" i="13"/>
  <c r="AA94" i="13"/>
  <c r="AB94" i="13"/>
  <c r="B95" i="13"/>
  <c r="N95" i="13"/>
  <c r="O95" i="13"/>
  <c r="R95" i="13"/>
  <c r="S95" i="13"/>
  <c r="X95" i="13"/>
  <c r="Y95" i="13" s="1"/>
  <c r="AA95" i="13"/>
  <c r="AB95" i="13" s="1"/>
  <c r="B96" i="13"/>
  <c r="O96" i="13"/>
  <c r="N96" i="13" s="1"/>
  <c r="S96" i="13"/>
  <c r="R96" i="13" s="1"/>
  <c r="X96" i="13"/>
  <c r="Y96" i="13"/>
  <c r="AA96" i="13"/>
  <c r="AB96" i="13"/>
  <c r="B97" i="13"/>
  <c r="N97" i="13"/>
  <c r="O91" i="13" s="1"/>
  <c r="O97" i="13"/>
  <c r="R97" i="13"/>
  <c r="S97" i="13"/>
  <c r="X97" i="13"/>
  <c r="Y97" i="13" s="1"/>
  <c r="AA97" i="13"/>
  <c r="AB97" i="13" s="1"/>
  <c r="B98" i="13"/>
  <c r="O98" i="13"/>
  <c r="N98" i="13" s="1"/>
  <c r="S98" i="13"/>
  <c r="R98" i="13" s="1"/>
  <c r="X98" i="13"/>
  <c r="Y98" i="13"/>
  <c r="AA98" i="13"/>
  <c r="AB98" i="13"/>
  <c r="B99" i="13"/>
  <c r="N99" i="13"/>
  <c r="O99" i="13"/>
  <c r="R99" i="13"/>
  <c r="S99" i="13"/>
  <c r="X99" i="13"/>
  <c r="Y99" i="13" s="1"/>
  <c r="AA99" i="13"/>
  <c r="AB99" i="13" s="1"/>
  <c r="B100" i="13"/>
  <c r="O100" i="13"/>
  <c r="N100" i="13" s="1"/>
  <c r="S100" i="13"/>
  <c r="R100" i="13" s="1"/>
  <c r="X100" i="13"/>
  <c r="Y100" i="13"/>
  <c r="AA100" i="13"/>
  <c r="AB100" i="13"/>
  <c r="B101" i="13"/>
  <c r="N101" i="13"/>
  <c r="O101" i="13"/>
  <c r="R101" i="13"/>
  <c r="S101" i="13"/>
  <c r="X101" i="13"/>
  <c r="Y101" i="13" s="1"/>
  <c r="AA101" i="13"/>
  <c r="AB101" i="13" s="1"/>
  <c r="B102" i="13"/>
  <c r="O102" i="13"/>
  <c r="N102" i="13" s="1"/>
  <c r="S102" i="13"/>
  <c r="R102" i="13" s="1"/>
  <c r="X102" i="13"/>
  <c r="Y102" i="13"/>
  <c r="AA102" i="13"/>
  <c r="AB102" i="13"/>
  <c r="B103" i="13"/>
  <c r="N103" i="13"/>
  <c r="O103" i="13"/>
  <c r="R103" i="13"/>
  <c r="S103" i="13"/>
  <c r="X103" i="13"/>
  <c r="Y103" i="13" s="1"/>
  <c r="AA103" i="13"/>
  <c r="AB103" i="13" s="1"/>
  <c r="B104" i="13"/>
  <c r="O104" i="13"/>
  <c r="N104" i="13" s="1"/>
  <c r="S104" i="13"/>
  <c r="R104" i="13" s="1"/>
  <c r="X104" i="13"/>
  <c r="Y104" i="13"/>
  <c r="AA104" i="13"/>
  <c r="AB104" i="13"/>
  <c r="B105" i="13"/>
  <c r="N105" i="13"/>
  <c r="O105" i="13"/>
  <c r="R105" i="13"/>
  <c r="S105" i="13"/>
  <c r="X105" i="13"/>
  <c r="Y105" i="13" s="1"/>
  <c r="AA105" i="13"/>
  <c r="AB105" i="13" s="1"/>
  <c r="B106" i="13"/>
  <c r="O106" i="13"/>
  <c r="N106" i="13" s="1"/>
  <c r="S106" i="13"/>
  <c r="R106" i="13" s="1"/>
  <c r="X106" i="13"/>
  <c r="Y106" i="13"/>
  <c r="AA106" i="13"/>
  <c r="AB106" i="13"/>
  <c r="B107" i="13"/>
  <c r="N107" i="13"/>
  <c r="O107" i="13"/>
  <c r="R107" i="13"/>
  <c r="S107" i="13"/>
  <c r="X107" i="13"/>
  <c r="Y107" i="13" s="1"/>
  <c r="AA107" i="13"/>
  <c r="AB107" i="13" s="1"/>
  <c r="B108" i="13"/>
  <c r="O108" i="13"/>
  <c r="N108" i="13" s="1"/>
  <c r="S108" i="13"/>
  <c r="R108" i="13" s="1"/>
  <c r="X108" i="13"/>
  <c r="Y108" i="13"/>
  <c r="AA108" i="13"/>
  <c r="AB108" i="13"/>
  <c r="B109" i="13"/>
  <c r="N109" i="13"/>
  <c r="O109" i="13"/>
  <c r="R109" i="13"/>
  <c r="S109" i="13"/>
  <c r="X109" i="13"/>
  <c r="Y109" i="13" s="1"/>
  <c r="AA109" i="13"/>
  <c r="AB109" i="13" s="1"/>
  <c r="B110" i="13"/>
  <c r="O110" i="13"/>
  <c r="N110" i="13" s="1"/>
  <c r="S110" i="13"/>
  <c r="R110" i="13" s="1"/>
  <c r="X110" i="13"/>
  <c r="Y110" i="13"/>
  <c r="AA110" i="13"/>
  <c r="AB110" i="13"/>
  <c r="B111" i="13"/>
  <c r="N111" i="13"/>
  <c r="O111" i="13"/>
  <c r="R111" i="13"/>
  <c r="S111" i="13"/>
  <c r="X111" i="13"/>
  <c r="Y111" i="13" s="1"/>
  <c r="AA111" i="13"/>
  <c r="AB111" i="13" s="1"/>
  <c r="B112" i="13"/>
  <c r="N112" i="13"/>
  <c r="O112" i="13"/>
  <c r="R112" i="13"/>
  <c r="S112" i="13"/>
  <c r="X112" i="13"/>
  <c r="Y112" i="13" s="1"/>
  <c r="AA112" i="13"/>
  <c r="AB112" i="13" s="1"/>
  <c r="B113" i="13"/>
  <c r="N113" i="13"/>
  <c r="O113" i="13"/>
  <c r="R113" i="13"/>
  <c r="S113" i="13"/>
  <c r="X113" i="13"/>
  <c r="Y113" i="13" s="1"/>
  <c r="AA113" i="13"/>
  <c r="AB113" i="13" s="1"/>
  <c r="C114" i="13"/>
  <c r="P114" i="13"/>
  <c r="T114" i="13"/>
  <c r="V114" i="13"/>
  <c r="AC114" i="13"/>
  <c r="B115" i="13"/>
  <c r="O115" i="13"/>
  <c r="N115" i="13" s="1"/>
  <c r="O114" i="13" s="1"/>
  <c r="S115" i="13"/>
  <c r="R115" i="13" s="1"/>
  <c r="X115" i="13"/>
  <c r="Y115" i="13"/>
  <c r="AA115" i="13"/>
  <c r="AB115" i="13"/>
  <c r="B116" i="13"/>
  <c r="O116" i="13"/>
  <c r="N116" i="13" s="1"/>
  <c r="S116" i="13"/>
  <c r="R116" i="13" s="1"/>
  <c r="X116" i="13"/>
  <c r="Y116" i="13"/>
  <c r="AA116" i="13"/>
  <c r="AB116" i="13"/>
  <c r="B117" i="13"/>
  <c r="O117" i="13"/>
  <c r="N117" i="13" s="1"/>
  <c r="S117" i="13"/>
  <c r="R117" i="13" s="1"/>
  <c r="X117" i="13"/>
  <c r="Y117" i="13"/>
  <c r="AA117" i="13"/>
  <c r="AB117" i="13"/>
  <c r="B118" i="13"/>
  <c r="O118" i="13"/>
  <c r="N118" i="13" s="1"/>
  <c r="S118" i="13"/>
  <c r="R118" i="13" s="1"/>
  <c r="X118" i="13"/>
  <c r="Y118" i="13"/>
  <c r="AA118" i="13"/>
  <c r="AB118" i="13"/>
  <c r="B119" i="13"/>
  <c r="O119" i="13"/>
  <c r="N119" i="13" s="1"/>
  <c r="S119" i="13"/>
  <c r="R119" i="13" s="1"/>
  <c r="X119" i="13"/>
  <c r="Y119" i="13"/>
  <c r="AA119" i="13"/>
  <c r="AB119" i="13"/>
  <c r="B120" i="13"/>
  <c r="O120" i="13"/>
  <c r="N120" i="13" s="1"/>
  <c r="S120" i="13"/>
  <c r="R120" i="13" s="1"/>
  <c r="X120" i="13"/>
  <c r="Y120" i="13"/>
  <c r="AA120" i="13"/>
  <c r="AB120" i="13"/>
  <c r="B121" i="13"/>
  <c r="O121" i="13"/>
  <c r="N121" i="13" s="1"/>
  <c r="S121" i="13"/>
  <c r="R121" i="13" s="1"/>
  <c r="X121" i="13"/>
  <c r="Y121" i="13"/>
  <c r="AA121" i="13"/>
  <c r="AB121" i="13"/>
  <c r="B122" i="13"/>
  <c r="O122" i="13"/>
  <c r="N122" i="13" s="1"/>
  <c r="S122" i="13"/>
  <c r="R122" i="13" s="1"/>
  <c r="X122" i="13"/>
  <c r="Y122" i="13"/>
  <c r="AA122" i="13"/>
  <c r="AB122" i="13"/>
  <c r="B123" i="13"/>
  <c r="O123" i="13"/>
  <c r="N123" i="13" s="1"/>
  <c r="S123" i="13"/>
  <c r="R123" i="13" s="1"/>
  <c r="X123" i="13"/>
  <c r="Y123" i="13"/>
  <c r="AA123" i="13"/>
  <c r="AB123" i="13"/>
  <c r="B124" i="13"/>
  <c r="O124" i="13"/>
  <c r="N124" i="13" s="1"/>
  <c r="S124" i="13"/>
  <c r="R124" i="13" s="1"/>
  <c r="X124" i="13"/>
  <c r="Y124" i="13"/>
  <c r="AA124" i="13"/>
  <c r="AB124" i="13"/>
  <c r="B125" i="13"/>
  <c r="O125" i="13"/>
  <c r="N125" i="13" s="1"/>
  <c r="S125" i="13"/>
  <c r="R125" i="13" s="1"/>
  <c r="X125" i="13"/>
  <c r="Y125" i="13"/>
  <c r="AA125" i="13"/>
  <c r="AB125" i="13"/>
  <c r="B126" i="13"/>
  <c r="O126" i="13"/>
  <c r="N126" i="13" s="1"/>
  <c r="S126" i="13"/>
  <c r="R126" i="13" s="1"/>
  <c r="X126" i="13"/>
  <c r="Y126" i="13"/>
  <c r="AA126" i="13"/>
  <c r="AB126" i="13"/>
  <c r="B127" i="13"/>
  <c r="O127" i="13"/>
  <c r="N127" i="13" s="1"/>
  <c r="S127" i="13"/>
  <c r="R127" i="13" s="1"/>
  <c r="X127" i="13"/>
  <c r="Y127" i="13"/>
  <c r="AA127" i="13"/>
  <c r="AB127" i="13"/>
  <c r="B128" i="13"/>
  <c r="O128" i="13"/>
  <c r="N128" i="13" s="1"/>
  <c r="S128" i="13"/>
  <c r="R128" i="13" s="1"/>
  <c r="X128" i="13"/>
  <c r="Y128" i="13"/>
  <c r="AA128" i="13"/>
  <c r="AB128" i="13"/>
  <c r="B129" i="13"/>
  <c r="O129" i="13"/>
  <c r="N129" i="13" s="1"/>
  <c r="S129" i="13"/>
  <c r="R129" i="13" s="1"/>
  <c r="X129" i="13"/>
  <c r="Y129" i="13"/>
  <c r="AA129" i="13"/>
  <c r="AB129" i="13" s="1"/>
  <c r="B130" i="13"/>
  <c r="O130" i="13"/>
  <c r="N130" i="13" s="1"/>
  <c r="R130" i="13"/>
  <c r="S130" i="13"/>
  <c r="X130" i="13"/>
  <c r="Y130" i="13"/>
  <c r="AA130" i="13"/>
  <c r="AB130" i="13" s="1"/>
  <c r="B131" i="13"/>
  <c r="O131" i="13"/>
  <c r="N131" i="13" s="1"/>
  <c r="R131" i="13"/>
  <c r="S131" i="13"/>
  <c r="X131" i="13"/>
  <c r="Y131" i="13"/>
  <c r="AA131" i="13"/>
  <c r="AB131" i="13" s="1"/>
  <c r="B132" i="13"/>
  <c r="O132" i="13"/>
  <c r="N132" i="13" s="1"/>
  <c r="R132" i="13"/>
  <c r="S132" i="13"/>
  <c r="X132" i="13"/>
  <c r="Y132" i="13"/>
  <c r="AA132" i="13"/>
  <c r="AB132" i="13" s="1"/>
  <c r="A133" i="13"/>
  <c r="B133" i="13"/>
  <c r="C133" i="13"/>
  <c r="Q133" i="13"/>
  <c r="Q114" i="13" s="1"/>
  <c r="V133" i="13"/>
  <c r="W133" i="13"/>
  <c r="W114" i="13" s="1"/>
  <c r="W91" i="13" s="1"/>
  <c r="W67" i="13" s="1"/>
  <c r="W58" i="13" s="1"/>
  <c r="W33" i="13" s="1"/>
  <c r="W26" i="13" s="1"/>
  <c r="W8" i="13" s="1"/>
  <c r="AC133" i="13"/>
  <c r="B134" i="13"/>
  <c r="N134" i="13"/>
  <c r="O134" i="13"/>
  <c r="S134" i="13"/>
  <c r="R134" i="13" s="1"/>
  <c r="X134" i="13"/>
  <c r="Y134" i="13" s="1"/>
  <c r="AA134" i="13"/>
  <c r="AB134" i="13"/>
  <c r="B135" i="13"/>
  <c r="O135" i="13"/>
  <c r="N135" i="13" s="1"/>
  <c r="R135" i="13"/>
  <c r="S135" i="13"/>
  <c r="X135" i="13"/>
  <c r="Y135" i="13"/>
  <c r="AA135" i="13"/>
  <c r="AB135" i="13" s="1"/>
  <c r="B136" i="13"/>
  <c r="N136" i="13"/>
  <c r="O136" i="13"/>
  <c r="S136" i="13"/>
  <c r="R136" i="13" s="1"/>
  <c r="X136" i="13"/>
  <c r="Y136" i="13" s="1"/>
  <c r="AA136" i="13"/>
  <c r="AB136" i="13" s="1"/>
  <c r="B137" i="13"/>
  <c r="N137" i="13"/>
  <c r="O137" i="13"/>
  <c r="R137" i="13"/>
  <c r="S137" i="13"/>
  <c r="X137" i="13"/>
  <c r="Y137" i="13" s="1"/>
  <c r="AA137" i="13"/>
  <c r="AB137" i="13" s="1"/>
  <c r="C138" i="13"/>
  <c r="P138" i="13"/>
  <c r="P133" i="13" s="1"/>
  <c r="Q138" i="13"/>
  <c r="T138" i="13"/>
  <c r="T133" i="13" s="1"/>
  <c r="U138" i="13"/>
  <c r="U133" i="13" s="1"/>
  <c r="U114" i="13" s="1"/>
  <c r="V138" i="13"/>
  <c r="W138" i="13"/>
  <c r="AC138" i="13"/>
  <c r="B139" i="13"/>
  <c r="N139" i="13"/>
  <c r="O139" i="13"/>
  <c r="S139" i="13"/>
  <c r="R139" i="13" s="1"/>
  <c r="X139" i="13"/>
  <c r="Y139" i="13" s="1"/>
  <c r="AA139" i="13"/>
  <c r="AB139" i="13"/>
  <c r="B140" i="13"/>
  <c r="N140" i="13"/>
  <c r="O140" i="13"/>
  <c r="S140" i="13"/>
  <c r="R140" i="13" s="1"/>
  <c r="X140" i="13"/>
  <c r="Y140" i="13" s="1"/>
  <c r="AA140" i="13"/>
  <c r="AB140" i="13"/>
  <c r="B141" i="13"/>
  <c r="N141" i="13"/>
  <c r="O141" i="13"/>
  <c r="S141" i="13"/>
  <c r="R141" i="13" s="1"/>
  <c r="X141" i="13"/>
  <c r="Y141" i="13" s="1"/>
  <c r="AA141" i="13"/>
  <c r="AB141" i="13"/>
  <c r="B142" i="13"/>
  <c r="N142" i="13"/>
  <c r="O142" i="13"/>
  <c r="S142" i="13"/>
  <c r="R142" i="13" s="1"/>
  <c r="X142" i="13"/>
  <c r="Y142" i="13" s="1"/>
  <c r="AA142" i="13"/>
  <c r="AB142" i="13"/>
  <c r="B143" i="13"/>
  <c r="N143" i="13"/>
  <c r="O143" i="13"/>
  <c r="S143" i="13"/>
  <c r="R143" i="13" s="1"/>
  <c r="X143" i="13"/>
  <c r="Y143" i="13" s="1"/>
  <c r="AA143" i="13"/>
  <c r="AB143" i="13"/>
  <c r="B144" i="13"/>
  <c r="N144" i="13"/>
  <c r="O144" i="13"/>
  <c r="S144" i="13"/>
  <c r="R144" i="13" s="1"/>
  <c r="X144" i="13"/>
  <c r="Y144" i="13" s="1"/>
  <c r="AA144" i="13"/>
  <c r="AB144" i="13"/>
  <c r="B145" i="13"/>
  <c r="N145" i="13"/>
  <c r="O145" i="13"/>
  <c r="S145" i="13"/>
  <c r="R145" i="13" s="1"/>
  <c r="X145" i="13"/>
  <c r="Y145" i="13" s="1"/>
  <c r="AA145" i="13"/>
  <c r="AB145" i="13"/>
  <c r="B146" i="13"/>
  <c r="N146" i="13"/>
  <c r="O146" i="13"/>
  <c r="S146" i="13"/>
  <c r="R146" i="13" s="1"/>
  <c r="X146" i="13"/>
  <c r="Y146" i="13" s="1"/>
  <c r="AA146" i="13"/>
  <c r="AB146" i="13" s="1"/>
  <c r="B147" i="13"/>
  <c r="N147" i="13"/>
  <c r="O147" i="13"/>
  <c r="S147" i="13"/>
  <c r="R147" i="13" s="1"/>
  <c r="X147" i="13"/>
  <c r="Y147" i="13" s="1"/>
  <c r="AA147" i="13"/>
  <c r="AB147" i="13"/>
  <c r="B148" i="13"/>
  <c r="N148" i="13"/>
  <c r="O148" i="13"/>
  <c r="S148" i="13"/>
  <c r="R148" i="13" s="1"/>
  <c r="X148" i="13"/>
  <c r="Y148" i="13" s="1"/>
  <c r="AA148" i="13"/>
  <c r="AB148" i="13" s="1"/>
  <c r="B149" i="13"/>
  <c r="N149" i="13"/>
  <c r="O149" i="13"/>
  <c r="S149" i="13"/>
  <c r="R149" i="13" s="1"/>
  <c r="X149" i="13"/>
  <c r="Y149" i="13" s="1"/>
  <c r="AA149" i="13"/>
  <c r="AB149" i="13"/>
  <c r="B150" i="13"/>
  <c r="N150" i="13"/>
  <c r="O150" i="13"/>
  <c r="S150" i="13"/>
  <c r="R150" i="13" s="1"/>
  <c r="X150" i="13"/>
  <c r="Y150" i="13" s="1"/>
  <c r="AA150" i="13"/>
  <c r="AB150" i="13" s="1"/>
  <c r="B151" i="13"/>
  <c r="N151" i="13"/>
  <c r="O151" i="13"/>
  <c r="S151" i="13"/>
  <c r="R151" i="13" s="1"/>
  <c r="X151" i="13"/>
  <c r="Y151" i="13" s="1"/>
  <c r="AA151" i="13"/>
  <c r="AB151" i="13"/>
  <c r="B152" i="13"/>
  <c r="N152" i="13"/>
  <c r="O152" i="13"/>
  <c r="S152" i="13"/>
  <c r="R152" i="13" s="1"/>
  <c r="X152" i="13"/>
  <c r="Y152" i="13" s="1"/>
  <c r="AA152" i="13"/>
  <c r="AB152" i="13" s="1"/>
  <c r="B153" i="13"/>
  <c r="O153" i="13"/>
  <c r="N153" i="13" s="1"/>
  <c r="R153" i="13"/>
  <c r="S153" i="13"/>
  <c r="X153" i="13"/>
  <c r="Y153" i="13"/>
  <c r="AA153" i="13"/>
  <c r="AB153" i="13" s="1"/>
  <c r="B154" i="13"/>
  <c r="O154" i="13"/>
  <c r="N154" i="13" s="1"/>
  <c r="R154" i="13"/>
  <c r="S154" i="13"/>
  <c r="X154" i="13"/>
  <c r="Y154" i="13"/>
  <c r="AA154" i="13"/>
  <c r="AB154" i="13" s="1"/>
  <c r="B155" i="13"/>
  <c r="O155" i="13"/>
  <c r="N155" i="13" s="1"/>
  <c r="R155" i="13"/>
  <c r="S155" i="13"/>
  <c r="X155" i="13"/>
  <c r="Y155" i="13"/>
  <c r="AA155" i="13"/>
  <c r="AB155" i="13" s="1"/>
  <c r="B156" i="13"/>
  <c r="O156" i="13"/>
  <c r="N156" i="13" s="1"/>
  <c r="R156" i="13"/>
  <c r="S156" i="13"/>
  <c r="X156" i="13"/>
  <c r="Y156" i="13"/>
  <c r="AA156" i="13"/>
  <c r="AB156" i="13" s="1"/>
  <c r="B157" i="13"/>
  <c r="O157" i="13"/>
  <c r="N157" i="13" s="1"/>
  <c r="R157" i="13"/>
  <c r="S157" i="13"/>
  <c r="X157" i="13"/>
  <c r="Y157" i="13"/>
  <c r="AA157" i="13"/>
  <c r="AB157" i="13" s="1"/>
  <c r="B158" i="13"/>
  <c r="O158" i="13"/>
  <c r="N158" i="13" s="1"/>
  <c r="R158" i="13"/>
  <c r="S158" i="13"/>
  <c r="X158" i="13"/>
  <c r="Y158" i="13"/>
  <c r="AA158" i="13"/>
  <c r="AB158" i="13" s="1"/>
  <c r="B159" i="13"/>
  <c r="O159" i="13"/>
  <c r="N159" i="13" s="1"/>
  <c r="R159" i="13"/>
  <c r="S159" i="13"/>
  <c r="X159" i="13"/>
  <c r="Y159" i="13"/>
  <c r="AA159" i="13"/>
  <c r="AB159" i="13" s="1"/>
  <c r="B160" i="13"/>
  <c r="O160" i="13"/>
  <c r="N160" i="13" s="1"/>
  <c r="R160" i="13"/>
  <c r="S160" i="13"/>
  <c r="X160" i="13"/>
  <c r="Y160" i="13"/>
  <c r="AA160" i="13"/>
  <c r="AB160" i="13" s="1"/>
  <c r="B161" i="13"/>
  <c r="N161" i="13"/>
  <c r="O161" i="13"/>
  <c r="S161" i="13"/>
  <c r="R161" i="13" s="1"/>
  <c r="X161" i="13"/>
  <c r="Y161" i="13" s="1"/>
  <c r="AA161" i="13"/>
  <c r="AB161" i="13"/>
  <c r="B162" i="13"/>
  <c r="N162" i="13"/>
  <c r="O162" i="13"/>
  <c r="S162" i="13"/>
  <c r="R162" i="13" s="1"/>
  <c r="X162" i="13"/>
  <c r="Y162" i="13" s="1"/>
  <c r="AA162" i="13"/>
  <c r="AB162" i="13"/>
  <c r="B163" i="13"/>
  <c r="N163" i="13"/>
  <c r="O163" i="13"/>
  <c r="S163" i="13"/>
  <c r="R163" i="13" s="1"/>
  <c r="X163" i="13"/>
  <c r="Y163" i="13" s="1"/>
  <c r="AA163" i="13"/>
  <c r="AB163" i="13"/>
  <c r="C164" i="13"/>
  <c r="P164" i="13"/>
  <c r="Q164" i="13"/>
  <c r="T164" i="13"/>
  <c r="U164" i="13"/>
  <c r="V164" i="13"/>
  <c r="AC164" i="13"/>
  <c r="B165" i="13"/>
  <c r="N165" i="13"/>
  <c r="O165" i="13"/>
  <c r="S165" i="13"/>
  <c r="R165" i="13" s="1"/>
  <c r="X165" i="13"/>
  <c r="Y165" i="13" s="1"/>
  <c r="AA165" i="13"/>
  <c r="AB165" i="13" s="1"/>
  <c r="B166" i="13"/>
  <c r="N166" i="13"/>
  <c r="O166" i="13"/>
  <c r="S166" i="13"/>
  <c r="R166" i="13" s="1"/>
  <c r="X166" i="13"/>
  <c r="Y166" i="13" s="1"/>
  <c r="AA166" i="13"/>
  <c r="AB166" i="13"/>
  <c r="B167" i="13"/>
  <c r="N167" i="13"/>
  <c r="O167" i="13"/>
  <c r="S167" i="13"/>
  <c r="R167" i="13" s="1"/>
  <c r="X167" i="13"/>
  <c r="Y167" i="13" s="1"/>
  <c r="AA167" i="13"/>
  <c r="AB167" i="13" s="1"/>
  <c r="B168" i="13"/>
  <c r="N168" i="13"/>
  <c r="O168" i="13"/>
  <c r="S168" i="13"/>
  <c r="R168" i="13" s="1"/>
  <c r="X168" i="13"/>
  <c r="Y168" i="13" s="1"/>
  <c r="AA168" i="13"/>
  <c r="AB168" i="13"/>
  <c r="B169" i="13"/>
  <c r="N169" i="13"/>
  <c r="O169" i="13"/>
  <c r="S169" i="13"/>
  <c r="R169" i="13" s="1"/>
  <c r="X169" i="13"/>
  <c r="Y169" i="13" s="1"/>
  <c r="AA169" i="13"/>
  <c r="AB169" i="13" s="1"/>
  <c r="B170" i="13"/>
  <c r="N170" i="13"/>
  <c r="O170" i="13"/>
  <c r="S170" i="13"/>
  <c r="R170" i="13" s="1"/>
  <c r="X170" i="13"/>
  <c r="Y170" i="13" s="1"/>
  <c r="AA170" i="13"/>
  <c r="AB170" i="13"/>
  <c r="B171" i="13"/>
  <c r="N171" i="13"/>
  <c r="O171" i="13"/>
  <c r="S171" i="13"/>
  <c r="R171" i="13" s="1"/>
  <c r="X171" i="13"/>
  <c r="Y171" i="13" s="1"/>
  <c r="AA171" i="13"/>
  <c r="AB171" i="13" s="1"/>
  <c r="B172" i="13"/>
  <c r="N172" i="13"/>
  <c r="O172" i="13"/>
  <c r="S172" i="13"/>
  <c r="R172" i="13" s="1"/>
  <c r="X172" i="13"/>
  <c r="Y172" i="13" s="1"/>
  <c r="AA172" i="13"/>
  <c r="AB172" i="13"/>
  <c r="B173" i="13"/>
  <c r="N173" i="13"/>
  <c r="O173" i="13"/>
  <c r="S173" i="13"/>
  <c r="R173" i="13" s="1"/>
  <c r="X173" i="13"/>
  <c r="Y173" i="13" s="1"/>
  <c r="AA173" i="13"/>
  <c r="AB173" i="13" s="1"/>
  <c r="B174" i="13"/>
  <c r="N174" i="13"/>
  <c r="O174" i="13"/>
  <c r="S174" i="13"/>
  <c r="R174" i="13" s="1"/>
  <c r="X174" i="13"/>
  <c r="Y174" i="13" s="1"/>
  <c r="AA174" i="13"/>
  <c r="AB174" i="13"/>
  <c r="B175" i="13"/>
  <c r="N175" i="13"/>
  <c r="O175" i="13"/>
  <c r="S175" i="13"/>
  <c r="R175" i="13" s="1"/>
  <c r="X175" i="13"/>
  <c r="Y175" i="13" s="1"/>
  <c r="AA175" i="13"/>
  <c r="AB175" i="13" s="1"/>
  <c r="B176" i="13"/>
  <c r="N176" i="13"/>
  <c r="O176" i="13"/>
  <c r="S176" i="13"/>
  <c r="R176" i="13" s="1"/>
  <c r="X176" i="13"/>
  <c r="Y176" i="13" s="1"/>
  <c r="AA176" i="13"/>
  <c r="AB176" i="13"/>
  <c r="B177" i="13"/>
  <c r="N177" i="13"/>
  <c r="O177" i="13"/>
  <c r="S177" i="13"/>
  <c r="R177" i="13" s="1"/>
  <c r="X177" i="13"/>
  <c r="Y177" i="13" s="1"/>
  <c r="AA177" i="13"/>
  <c r="AB177" i="13" s="1"/>
  <c r="B178" i="13"/>
  <c r="N178" i="13"/>
  <c r="O178" i="13"/>
  <c r="S178" i="13"/>
  <c r="R178" i="13" s="1"/>
  <c r="X178" i="13"/>
  <c r="Y178" i="13" s="1"/>
  <c r="AA178" i="13"/>
  <c r="AB178" i="13"/>
  <c r="B179" i="13"/>
  <c r="O179" i="13"/>
  <c r="N179" i="13" s="1"/>
  <c r="S179" i="13"/>
  <c r="R179" i="13" s="1"/>
  <c r="X179" i="13"/>
  <c r="Y179" i="13"/>
  <c r="AA179" i="13"/>
  <c r="AB179" i="13"/>
  <c r="B180" i="13"/>
  <c r="O180" i="13"/>
  <c r="N180" i="13" s="1"/>
  <c r="R180" i="13"/>
  <c r="S180" i="13"/>
  <c r="X180" i="13"/>
  <c r="Y180" i="13"/>
  <c r="AA180" i="13"/>
  <c r="AB180" i="13" s="1"/>
  <c r="B181" i="13"/>
  <c r="O181" i="13"/>
  <c r="N181" i="13" s="1"/>
  <c r="R181" i="13"/>
  <c r="S181" i="13"/>
  <c r="X181" i="13"/>
  <c r="Y181" i="13"/>
  <c r="AA181" i="13"/>
  <c r="AB181" i="13" s="1"/>
  <c r="B182" i="13"/>
  <c r="O182" i="13"/>
  <c r="N182" i="13" s="1"/>
  <c r="R182" i="13"/>
  <c r="S182" i="13"/>
  <c r="X182" i="13"/>
  <c r="Y182" i="13"/>
  <c r="AA182" i="13"/>
  <c r="AB182" i="13" s="1"/>
  <c r="B183" i="13"/>
  <c r="O183" i="13"/>
  <c r="N183" i="13" s="1"/>
  <c r="R183" i="13"/>
  <c r="S183" i="13"/>
  <c r="X183" i="13"/>
  <c r="Y183" i="13"/>
  <c r="AA183" i="13"/>
  <c r="AB183" i="13" s="1"/>
  <c r="B184" i="13"/>
  <c r="N184" i="13"/>
  <c r="O184" i="13"/>
  <c r="R184" i="13"/>
  <c r="S184" i="13"/>
  <c r="X184" i="13"/>
  <c r="Y184" i="13" s="1"/>
  <c r="AA184" i="13"/>
  <c r="AB184" i="13" s="1"/>
  <c r="B185" i="13"/>
  <c r="O185" i="13"/>
  <c r="N185" i="13" s="1"/>
  <c r="R185" i="13"/>
  <c r="S185" i="13"/>
  <c r="X185" i="13"/>
  <c r="Y185" i="13"/>
  <c r="AA185" i="13"/>
  <c r="AB185" i="13" s="1"/>
  <c r="B186" i="13"/>
  <c r="O186" i="13"/>
  <c r="N186" i="13" s="1"/>
  <c r="R186" i="13"/>
  <c r="S186" i="13"/>
  <c r="X186" i="13"/>
  <c r="Y186" i="13"/>
  <c r="AA186" i="13"/>
  <c r="AB186" i="13" s="1"/>
  <c r="B187" i="13"/>
  <c r="O187" i="13"/>
  <c r="N187" i="13" s="1"/>
  <c r="S187" i="13"/>
  <c r="R187" i="13" s="1"/>
  <c r="X187" i="13"/>
  <c r="Y187" i="13"/>
  <c r="AA187" i="13"/>
  <c r="AB187" i="13"/>
  <c r="B188" i="13"/>
  <c r="O188" i="13"/>
  <c r="N188" i="13" s="1"/>
  <c r="S188" i="13"/>
  <c r="R188" i="13" s="1"/>
  <c r="X188" i="13"/>
  <c r="Y188" i="13"/>
  <c r="AA188" i="13"/>
  <c r="AB188" i="13"/>
  <c r="C189" i="13"/>
  <c r="P189" i="13"/>
  <c r="Q189" i="13"/>
  <c r="T189" i="13"/>
  <c r="U189" i="13"/>
  <c r="V189" i="13"/>
  <c r="AC189" i="13"/>
  <c r="B190" i="13"/>
  <c r="O190" i="13"/>
  <c r="N190" i="13" s="1"/>
  <c r="R190" i="13"/>
  <c r="S190" i="13"/>
  <c r="X190" i="13"/>
  <c r="Y190" i="13"/>
  <c r="AA190" i="13"/>
  <c r="AB190" i="13" s="1"/>
  <c r="B191" i="13"/>
  <c r="O191" i="13"/>
  <c r="N191" i="13" s="1"/>
  <c r="R191" i="13"/>
  <c r="S189" i="13" s="1"/>
  <c r="S191" i="13"/>
  <c r="X191" i="13"/>
  <c r="Y191" i="13"/>
  <c r="AA191" i="13"/>
  <c r="AB191" i="13" s="1"/>
  <c r="B192" i="13"/>
  <c r="O192" i="13"/>
  <c r="N192" i="13" s="1"/>
  <c r="R192" i="13"/>
  <c r="S192" i="13"/>
  <c r="X192" i="13"/>
  <c r="Y192" i="13"/>
  <c r="AA192" i="13"/>
  <c r="AB192" i="13" s="1"/>
  <c r="B193" i="13"/>
  <c r="O193" i="13"/>
  <c r="N193" i="13" s="1"/>
  <c r="R193" i="13"/>
  <c r="S193" i="13"/>
  <c r="X193" i="13"/>
  <c r="Y193" i="13"/>
  <c r="AA193" i="13"/>
  <c r="AB193" i="13" s="1"/>
  <c r="B194" i="13"/>
  <c r="O194" i="13"/>
  <c r="N194" i="13" s="1"/>
  <c r="R194" i="13"/>
  <c r="S194" i="13"/>
  <c r="X194" i="13"/>
  <c r="Y194" i="13"/>
  <c r="AA194" i="13"/>
  <c r="AB194" i="13" s="1"/>
  <c r="B195" i="13"/>
  <c r="O195" i="13"/>
  <c r="N195" i="13" s="1"/>
  <c r="R195" i="13"/>
  <c r="S195" i="13"/>
  <c r="X195" i="13"/>
  <c r="Y195" i="13"/>
  <c r="AA195" i="13"/>
  <c r="AB195" i="13" s="1"/>
  <c r="B196" i="13"/>
  <c r="O196" i="13"/>
  <c r="N196" i="13" s="1"/>
  <c r="R196" i="13"/>
  <c r="S196" i="13"/>
  <c r="X196" i="13"/>
  <c r="Y196" i="13"/>
  <c r="AA196" i="13"/>
  <c r="AB196" i="13" s="1"/>
  <c r="B197" i="13"/>
  <c r="O197" i="13"/>
  <c r="N197" i="13" s="1"/>
  <c r="R197" i="13"/>
  <c r="S197" i="13"/>
  <c r="X197" i="13"/>
  <c r="Y197" i="13"/>
  <c r="AA197" i="13"/>
  <c r="AB197" i="13" s="1"/>
  <c r="B198" i="13"/>
  <c r="O198" i="13"/>
  <c r="N198" i="13" s="1"/>
  <c r="R198" i="13"/>
  <c r="S198" i="13"/>
  <c r="X198" i="13"/>
  <c r="Y198" i="13"/>
  <c r="AA198" i="13"/>
  <c r="AB198" i="13" s="1"/>
  <c r="B199" i="13"/>
  <c r="O199" i="13"/>
  <c r="N199" i="13" s="1"/>
  <c r="R199" i="13"/>
  <c r="S199" i="13"/>
  <c r="X199" i="13"/>
  <c r="Y199" i="13"/>
  <c r="AA199" i="13"/>
  <c r="AB199" i="13" s="1"/>
  <c r="B200" i="13"/>
  <c r="O200" i="13"/>
  <c r="N200" i="13" s="1"/>
  <c r="R200" i="13"/>
  <c r="S200" i="13"/>
  <c r="X200" i="13"/>
  <c r="Y200" i="13"/>
  <c r="AA200" i="13"/>
  <c r="AB200" i="13" s="1"/>
  <c r="B201" i="13"/>
  <c r="O201" i="13"/>
  <c r="N201" i="13" s="1"/>
  <c r="R201" i="13"/>
  <c r="S201" i="13"/>
  <c r="X201" i="13"/>
  <c r="Y201" i="13"/>
  <c r="AA201" i="13"/>
  <c r="AB201" i="13" s="1"/>
  <c r="B202" i="13"/>
  <c r="O202" i="13"/>
  <c r="N202" i="13" s="1"/>
  <c r="R202" i="13"/>
  <c r="S202" i="13"/>
  <c r="X202" i="13"/>
  <c r="Y202" i="13"/>
  <c r="AA202" i="13"/>
  <c r="AB202" i="13" s="1"/>
  <c r="B203" i="13"/>
  <c r="O203" i="13"/>
  <c r="N203" i="13" s="1"/>
  <c r="R203" i="13"/>
  <c r="S203" i="13"/>
  <c r="X203" i="13"/>
  <c r="Y203" i="13"/>
  <c r="AA203" i="13"/>
  <c r="AB203" i="13" s="1"/>
  <c r="B204" i="13"/>
  <c r="O204" i="13"/>
  <c r="N204" i="13" s="1"/>
  <c r="R204" i="13"/>
  <c r="S204" i="13"/>
  <c r="X204" i="13"/>
  <c r="Y204" i="13"/>
  <c r="AA204" i="13"/>
  <c r="AB204" i="13" s="1"/>
  <c r="B205" i="13"/>
  <c r="O205" i="13"/>
  <c r="N205" i="13" s="1"/>
  <c r="R205" i="13"/>
  <c r="S205" i="13"/>
  <c r="X205" i="13"/>
  <c r="Y205" i="13"/>
  <c r="AA205" i="13"/>
  <c r="AB205" i="13" s="1"/>
  <c r="B206" i="13"/>
  <c r="O206" i="13"/>
  <c r="N206" i="13" s="1"/>
  <c r="R206" i="13"/>
  <c r="S206" i="13"/>
  <c r="X206" i="13"/>
  <c r="Y206" i="13"/>
  <c r="AA206" i="13"/>
  <c r="AB206" i="13" s="1"/>
  <c r="B207" i="13"/>
  <c r="O207" i="13"/>
  <c r="N207" i="13" s="1"/>
  <c r="R207" i="13"/>
  <c r="S207" i="13"/>
  <c r="X207" i="13"/>
  <c r="Y207" i="13"/>
  <c r="AA207" i="13"/>
  <c r="AB207" i="13" s="1"/>
  <c r="B208" i="13"/>
  <c r="O208" i="13"/>
  <c r="N208" i="13" s="1"/>
  <c r="R208" i="13"/>
  <c r="S208" i="13"/>
  <c r="X208" i="13"/>
  <c r="Y208" i="13"/>
  <c r="AA208" i="13"/>
  <c r="AB208" i="13" s="1"/>
  <c r="B209" i="13"/>
  <c r="O209" i="13"/>
  <c r="N209" i="13" s="1"/>
  <c r="R209" i="13"/>
  <c r="S209" i="13"/>
  <c r="X209" i="13"/>
  <c r="Y209" i="13"/>
  <c r="AA209" i="13"/>
  <c r="AB209" i="13" s="1"/>
  <c r="B210" i="13"/>
  <c r="O210" i="13"/>
  <c r="N210" i="13" s="1"/>
  <c r="R210" i="13"/>
  <c r="S210" i="13"/>
  <c r="X210" i="13"/>
  <c r="Y210" i="13"/>
  <c r="AA210" i="13"/>
  <c r="AB210" i="13" s="1"/>
  <c r="B211" i="13"/>
  <c r="O211" i="13"/>
  <c r="N211" i="13" s="1"/>
  <c r="R211" i="13"/>
  <c r="S211" i="13"/>
  <c r="X211" i="13"/>
  <c r="Y211" i="13"/>
  <c r="AA211" i="13"/>
  <c r="AB211" i="13" s="1"/>
  <c r="B212" i="13"/>
  <c r="O212" i="13"/>
  <c r="N212" i="13" s="1"/>
  <c r="R212" i="13"/>
  <c r="S212" i="13"/>
  <c r="X212" i="13"/>
  <c r="Y212" i="13"/>
  <c r="AA212" i="13"/>
  <c r="AB212" i="13" s="1"/>
  <c r="B213" i="13"/>
  <c r="O213" i="13"/>
  <c r="N213" i="13" s="1"/>
  <c r="R213" i="13"/>
  <c r="S213" i="13"/>
  <c r="X213" i="13"/>
  <c r="Y213" i="13"/>
  <c r="AA213" i="13"/>
  <c r="AB213" i="13" s="1"/>
  <c r="B214" i="13"/>
  <c r="O214" i="13"/>
  <c r="N214" i="13" s="1"/>
  <c r="R214" i="13"/>
  <c r="S214" i="13"/>
  <c r="X214" i="13"/>
  <c r="Y214" i="13"/>
  <c r="AA214" i="13"/>
  <c r="AB214" i="13" s="1"/>
  <c r="B215" i="13"/>
  <c r="O215" i="13"/>
  <c r="N215" i="13" s="1"/>
  <c r="R215" i="13"/>
  <c r="S215" i="13"/>
  <c r="X215" i="13"/>
  <c r="Y215" i="13"/>
  <c r="AA215" i="13"/>
  <c r="AB215" i="13" s="1"/>
  <c r="B216" i="13"/>
  <c r="O216" i="13"/>
  <c r="N216" i="13" s="1"/>
  <c r="R216" i="13"/>
  <c r="S216" i="13"/>
  <c r="X216" i="13"/>
  <c r="Y216" i="13"/>
  <c r="AA216" i="13"/>
  <c r="AB216" i="13" s="1"/>
  <c r="B217" i="13"/>
  <c r="O217" i="13"/>
  <c r="N217" i="13" s="1"/>
  <c r="R217" i="13"/>
  <c r="S217" i="13"/>
  <c r="X217" i="13"/>
  <c r="Y217" i="13"/>
  <c r="AA217" i="13"/>
  <c r="AB217" i="13" s="1"/>
  <c r="B218" i="13"/>
  <c r="O218" i="13"/>
  <c r="N218" i="13" s="1"/>
  <c r="S218" i="13"/>
  <c r="R218" i="13" s="1"/>
  <c r="X218" i="13"/>
  <c r="Y218" i="13"/>
  <c r="AA218" i="13"/>
  <c r="AB218" i="13"/>
  <c r="B219" i="13"/>
  <c r="O219" i="13"/>
  <c r="N219" i="13" s="1"/>
  <c r="S219" i="13"/>
  <c r="R219" i="13" s="1"/>
  <c r="X219" i="13"/>
  <c r="Y219" i="13"/>
  <c r="AA219" i="13"/>
  <c r="AB219" i="13"/>
  <c r="C220" i="13"/>
  <c r="P220" i="13"/>
  <c r="Q220" i="13"/>
  <c r="T220" i="13"/>
  <c r="U220" i="13"/>
  <c r="V220" i="13"/>
  <c r="AC220" i="13"/>
  <c r="B221" i="13"/>
  <c r="O221" i="13"/>
  <c r="N221" i="13" s="1"/>
  <c r="S221" i="13"/>
  <c r="R221" i="13" s="1"/>
  <c r="X221" i="13"/>
  <c r="Y221" i="13" s="1"/>
  <c r="AA221" i="13"/>
  <c r="AB221" i="13"/>
  <c r="B222" i="13"/>
  <c r="N222" i="13"/>
  <c r="O222" i="13"/>
  <c r="S222" i="13"/>
  <c r="R222" i="13" s="1"/>
  <c r="X222" i="13"/>
  <c r="Y222" i="13"/>
  <c r="AA222" i="13"/>
  <c r="AB222" i="13"/>
  <c r="B223" i="13"/>
  <c r="O223" i="13"/>
  <c r="N223" i="13" s="1"/>
  <c r="S223" i="13"/>
  <c r="R223" i="13" s="1"/>
  <c r="X223" i="13"/>
  <c r="Y223" i="13"/>
  <c r="AA223" i="13"/>
  <c r="AB223" i="13"/>
  <c r="B224" i="13"/>
  <c r="O224" i="13"/>
  <c r="N224" i="13" s="1"/>
  <c r="S224" i="13"/>
  <c r="R224" i="13" s="1"/>
  <c r="X224" i="13"/>
  <c r="Y224" i="13"/>
  <c r="AA224" i="13"/>
  <c r="AB224" i="13"/>
  <c r="B225" i="13"/>
  <c r="O225" i="13"/>
  <c r="N225" i="13" s="1"/>
  <c r="R225" i="13"/>
  <c r="S225" i="13"/>
  <c r="X225" i="13"/>
  <c r="Y225" i="13"/>
  <c r="AA225" i="13"/>
  <c r="AB225" i="13" s="1"/>
  <c r="B226" i="13"/>
  <c r="O226" i="13"/>
  <c r="N226" i="13" s="1"/>
  <c r="R226" i="13"/>
  <c r="S226" i="13"/>
  <c r="X226" i="13"/>
  <c r="Y226" i="13"/>
  <c r="AA226" i="13"/>
  <c r="AB226" i="13" s="1"/>
  <c r="B227" i="13"/>
  <c r="O227" i="13"/>
  <c r="N227" i="13" s="1"/>
  <c r="R227" i="13"/>
  <c r="S227" i="13"/>
  <c r="X227" i="13"/>
  <c r="Y227" i="13"/>
  <c r="AA227" i="13"/>
  <c r="AB227" i="13" s="1"/>
  <c r="C228" i="13"/>
  <c r="P228" i="13"/>
  <c r="Q228" i="13"/>
  <c r="T228" i="13"/>
  <c r="U228" i="13"/>
  <c r="V228" i="13"/>
  <c r="AC228" i="13"/>
  <c r="B229" i="13"/>
  <c r="O229" i="13"/>
  <c r="N229" i="13" s="1"/>
  <c r="R229" i="13"/>
  <c r="S229" i="13"/>
  <c r="X229" i="13"/>
  <c r="Y229" i="13"/>
  <c r="AA229" i="13"/>
  <c r="AB229" i="13" s="1"/>
  <c r="B230" i="13"/>
  <c r="O230" i="13"/>
  <c r="N230" i="13" s="1"/>
  <c r="R230" i="13"/>
  <c r="S228" i="13" s="1"/>
  <c r="S230" i="13"/>
  <c r="X230" i="13"/>
  <c r="Y230" i="13"/>
  <c r="AA230" i="13"/>
  <c r="AB230" i="13" s="1"/>
  <c r="B231" i="13"/>
  <c r="O231" i="13"/>
  <c r="N231" i="13" s="1"/>
  <c r="R231" i="13"/>
  <c r="S231" i="13"/>
  <c r="X231" i="13"/>
  <c r="Y231" i="13"/>
  <c r="AA231" i="13"/>
  <c r="AB231" i="13" s="1"/>
  <c r="B232" i="13"/>
  <c r="O232" i="13"/>
  <c r="N232" i="13" s="1"/>
  <c r="R232" i="13"/>
  <c r="S232" i="13"/>
  <c r="X232" i="13"/>
  <c r="Y232" i="13"/>
  <c r="AA232" i="13"/>
  <c r="AB232" i="13" s="1"/>
  <c r="B233" i="13"/>
  <c r="O233" i="13"/>
  <c r="N233" i="13" s="1"/>
  <c r="R233" i="13"/>
  <c r="S233" i="13"/>
  <c r="X233" i="13"/>
  <c r="Y233" i="13"/>
  <c r="AA233" i="13"/>
  <c r="AB233" i="13" s="1"/>
  <c r="B234" i="13"/>
  <c r="O234" i="13"/>
  <c r="N234" i="13" s="1"/>
  <c r="R234" i="13"/>
  <c r="S234" i="13"/>
  <c r="X234" i="13"/>
  <c r="Y234" i="13"/>
  <c r="AA234" i="13"/>
  <c r="AB234" i="13" s="1"/>
  <c r="B235" i="13"/>
  <c r="O235" i="13"/>
  <c r="N235" i="13" s="1"/>
  <c r="R235" i="13"/>
  <c r="S235" i="13"/>
  <c r="X235" i="13"/>
  <c r="Y235" i="13"/>
  <c r="AA235" i="13"/>
  <c r="AB235" i="13" s="1"/>
  <c r="B236" i="13"/>
  <c r="O236" i="13"/>
  <c r="N236" i="13" s="1"/>
  <c r="R236" i="13"/>
  <c r="S236" i="13"/>
  <c r="X236" i="13"/>
  <c r="Y236" i="13"/>
  <c r="AA236" i="13"/>
  <c r="AB236" i="13" s="1"/>
  <c r="B237" i="13"/>
  <c r="O237" i="13"/>
  <c r="N237" i="13" s="1"/>
  <c r="R237" i="13"/>
  <c r="S237" i="13"/>
  <c r="X237" i="13"/>
  <c r="Y237" i="13"/>
  <c r="AA237" i="13"/>
  <c r="AB237" i="13" s="1"/>
  <c r="B238" i="13"/>
  <c r="O238" i="13"/>
  <c r="N238" i="13" s="1"/>
  <c r="R238" i="13"/>
  <c r="S238" i="13"/>
  <c r="X238" i="13"/>
  <c r="Y238" i="13"/>
  <c r="AA238" i="13"/>
  <c r="AB238" i="13" s="1"/>
  <c r="B239" i="13"/>
  <c r="O239" i="13"/>
  <c r="N239" i="13" s="1"/>
  <c r="R239" i="13"/>
  <c r="S239" i="13"/>
  <c r="X239" i="13"/>
  <c r="Y239" i="13"/>
  <c r="AA239" i="13"/>
  <c r="AB239" i="13" s="1"/>
  <c r="C240" i="13"/>
  <c r="P240" i="13"/>
  <c r="Q240" i="13"/>
  <c r="T240" i="13"/>
  <c r="U240" i="13"/>
  <c r="V240" i="13"/>
  <c r="AC240" i="13"/>
  <c r="B241" i="13"/>
  <c r="O241" i="13"/>
  <c r="N241" i="13" s="1"/>
  <c r="R241" i="13"/>
  <c r="S241" i="13"/>
  <c r="X241" i="13"/>
  <c r="Y241" i="13"/>
  <c r="AA241" i="13"/>
  <c r="AB241" i="13" s="1"/>
  <c r="B242" i="13"/>
  <c r="O242" i="13"/>
  <c r="N242" i="13" s="1"/>
  <c r="R242" i="13"/>
  <c r="S240" i="13" s="1"/>
  <c r="S242" i="13"/>
  <c r="X242" i="13"/>
  <c r="Y242" i="13"/>
  <c r="AA242" i="13"/>
  <c r="AB242" i="13" s="1"/>
  <c r="B243" i="13"/>
  <c r="O243" i="13"/>
  <c r="N243" i="13" s="1"/>
  <c r="R243" i="13"/>
  <c r="S243" i="13"/>
  <c r="X243" i="13"/>
  <c r="Y243" i="13"/>
  <c r="AA243" i="13"/>
  <c r="AB243" i="13" s="1"/>
  <c r="B244" i="13"/>
  <c r="O244" i="13"/>
  <c r="N244" i="13" s="1"/>
  <c r="R244" i="13"/>
  <c r="S244" i="13"/>
  <c r="X244" i="13"/>
  <c r="Y244" i="13"/>
  <c r="AA244" i="13"/>
  <c r="AB244" i="13" s="1"/>
  <c r="B245" i="13"/>
  <c r="O245" i="13"/>
  <c r="N245" i="13" s="1"/>
  <c r="R245" i="13"/>
  <c r="S245" i="13"/>
  <c r="X245" i="13"/>
  <c r="Y245" i="13"/>
  <c r="AA245" i="13"/>
  <c r="AB245" i="13" s="1"/>
  <c r="B246" i="13"/>
  <c r="O246" i="13"/>
  <c r="N246" i="13" s="1"/>
  <c r="R246" i="13"/>
  <c r="S246" i="13"/>
  <c r="X246" i="13"/>
  <c r="Y246" i="13"/>
  <c r="AA246" i="13"/>
  <c r="AB246" i="13" s="1"/>
  <c r="B247" i="13"/>
  <c r="O247" i="13"/>
  <c r="N247" i="13" s="1"/>
  <c r="R247" i="13"/>
  <c r="S247" i="13"/>
  <c r="X247" i="13"/>
  <c r="Y247" i="13"/>
  <c r="AA247" i="13"/>
  <c r="AB247" i="13" s="1"/>
  <c r="B248" i="13"/>
  <c r="O248" i="13"/>
  <c r="N248" i="13" s="1"/>
  <c r="R248" i="13"/>
  <c r="S248" i="13"/>
  <c r="X248" i="13"/>
  <c r="Y248" i="13"/>
  <c r="AA248" i="13"/>
  <c r="AB248" i="13" s="1"/>
  <c r="B249" i="13"/>
  <c r="O249" i="13"/>
  <c r="N249" i="13" s="1"/>
  <c r="R249" i="13"/>
  <c r="S249" i="13"/>
  <c r="X249" i="13"/>
  <c r="Y249" i="13"/>
  <c r="AA249" i="13"/>
  <c r="AB249" i="13" s="1"/>
  <c r="B250" i="13"/>
  <c r="O250" i="13"/>
  <c r="N250" i="13" s="1"/>
  <c r="R250" i="13"/>
  <c r="S250" i="13"/>
  <c r="X250" i="13"/>
  <c r="Y250" i="13"/>
  <c r="AA250" i="13"/>
  <c r="AB250" i="13" s="1"/>
  <c r="B251" i="13"/>
  <c r="O251" i="13"/>
  <c r="N251" i="13" s="1"/>
  <c r="R251" i="13"/>
  <c r="S251" i="13"/>
  <c r="X251" i="13"/>
  <c r="Y251" i="13"/>
  <c r="AA251" i="13"/>
  <c r="AB251" i="13" s="1"/>
  <c r="B252" i="13"/>
  <c r="O252" i="13"/>
  <c r="N252" i="13" s="1"/>
  <c r="R252" i="13"/>
  <c r="S252" i="13"/>
  <c r="X252" i="13"/>
  <c r="Y252" i="13"/>
  <c r="AA252" i="13"/>
  <c r="AB252" i="13" s="1"/>
  <c r="B253" i="13"/>
  <c r="O253" i="13"/>
  <c r="N253" i="13" s="1"/>
  <c r="R253" i="13"/>
  <c r="S253" i="13"/>
  <c r="X253" i="13"/>
  <c r="Y253" i="13"/>
  <c r="AA253" i="13"/>
  <c r="AB253" i="13" s="1"/>
  <c r="B254" i="13"/>
  <c r="O254" i="13"/>
  <c r="N254" i="13" s="1"/>
  <c r="R254" i="13"/>
  <c r="S254" i="13"/>
  <c r="X254" i="13"/>
  <c r="Y254" i="13"/>
  <c r="AA254" i="13"/>
  <c r="AB254" i="13" s="1"/>
  <c r="B255" i="13"/>
  <c r="O255" i="13"/>
  <c r="N255" i="13" s="1"/>
  <c r="R255" i="13"/>
  <c r="S255" i="13"/>
  <c r="X255" i="13"/>
  <c r="Y255" i="13"/>
  <c r="AA255" i="13"/>
  <c r="AB255" i="13" s="1"/>
  <c r="B256" i="13"/>
  <c r="O256" i="13"/>
  <c r="N256" i="13" s="1"/>
  <c r="R256" i="13"/>
  <c r="S256" i="13"/>
  <c r="X256" i="13"/>
  <c r="Y256" i="13"/>
  <c r="AA256" i="13"/>
  <c r="AB256" i="13" s="1"/>
  <c r="B257" i="13"/>
  <c r="O257" i="13"/>
  <c r="N257" i="13" s="1"/>
  <c r="R257" i="13"/>
  <c r="S257" i="13"/>
  <c r="X257" i="13"/>
  <c r="Y257" i="13"/>
  <c r="AA257" i="13"/>
  <c r="AB257" i="13" s="1"/>
  <c r="B258" i="13"/>
  <c r="O258" i="13"/>
  <c r="N258" i="13" s="1"/>
  <c r="R258" i="13"/>
  <c r="S258" i="13"/>
  <c r="X258" i="13"/>
  <c r="Y258" i="13"/>
  <c r="AA258" i="13"/>
  <c r="AB258" i="13" s="1"/>
  <c r="B259" i="13"/>
  <c r="O259" i="13"/>
  <c r="N259" i="13" s="1"/>
  <c r="R259" i="13"/>
  <c r="S259" i="13"/>
  <c r="X259" i="13"/>
  <c r="Y259" i="13"/>
  <c r="AA259" i="13"/>
  <c r="AB259" i="13" s="1"/>
  <c r="B260" i="13"/>
  <c r="O260" i="13"/>
  <c r="N260" i="13" s="1"/>
  <c r="R260" i="13"/>
  <c r="S260" i="13"/>
  <c r="X260" i="13"/>
  <c r="Y260" i="13"/>
  <c r="AA260" i="13"/>
  <c r="AB260" i="13" s="1"/>
  <c r="B261" i="13"/>
  <c r="O261" i="13"/>
  <c r="N261" i="13" s="1"/>
  <c r="R261" i="13"/>
  <c r="S261" i="13"/>
  <c r="X261" i="13"/>
  <c r="Y261" i="13"/>
  <c r="AA261" i="13"/>
  <c r="AB261" i="13" s="1"/>
  <c r="B262" i="13"/>
  <c r="O262" i="13"/>
  <c r="N262" i="13" s="1"/>
  <c r="R262" i="13"/>
  <c r="S262" i="13"/>
  <c r="X262" i="13"/>
  <c r="Y262" i="13"/>
  <c r="AA262" i="13"/>
  <c r="AB262" i="13" s="1"/>
  <c r="B263" i="13"/>
  <c r="O263" i="13"/>
  <c r="N263" i="13" s="1"/>
  <c r="R263" i="13"/>
  <c r="S263" i="13"/>
  <c r="X263" i="13"/>
  <c r="Y263" i="13"/>
  <c r="AA263" i="13"/>
  <c r="AB263" i="13" s="1"/>
  <c r="B264" i="13"/>
  <c r="N264" i="13"/>
  <c r="O264" i="13"/>
  <c r="S264" i="13"/>
  <c r="R264" i="13" s="1"/>
  <c r="X264" i="13"/>
  <c r="Y264" i="13" s="1"/>
  <c r="AA264" i="13"/>
  <c r="AB264" i="13"/>
  <c r="B265" i="13"/>
  <c r="N265" i="13"/>
  <c r="O265" i="13"/>
  <c r="R265" i="13"/>
  <c r="S265" i="13"/>
  <c r="X265" i="13"/>
  <c r="Y265" i="13" s="1"/>
  <c r="AA265" i="13"/>
  <c r="AB265" i="13" s="1"/>
  <c r="B266" i="13"/>
  <c r="N266" i="13"/>
  <c r="O266" i="13"/>
  <c r="S266" i="13"/>
  <c r="R266" i="13" s="1"/>
  <c r="X266" i="13"/>
  <c r="Y266" i="13" s="1"/>
  <c r="AA266" i="13"/>
  <c r="AB266" i="13"/>
  <c r="B267" i="13"/>
  <c r="N267" i="13"/>
  <c r="O267" i="13"/>
  <c r="S267" i="13"/>
  <c r="R267" i="13" s="1"/>
  <c r="X267" i="13"/>
  <c r="Y267" i="13" s="1"/>
  <c r="AA267" i="13"/>
  <c r="AB267" i="13"/>
  <c r="C268" i="13"/>
  <c r="O268" i="13"/>
  <c r="P268" i="13"/>
  <c r="Q268" i="13"/>
  <c r="T268" i="13"/>
  <c r="U268" i="13"/>
  <c r="V268" i="13"/>
  <c r="AC268" i="13"/>
  <c r="B269" i="13"/>
  <c r="O269" i="13"/>
  <c r="N269" i="13" s="1"/>
  <c r="R269" i="13"/>
  <c r="S269" i="13"/>
  <c r="X269" i="13"/>
  <c r="Y269" i="13"/>
  <c r="AA269" i="13"/>
  <c r="AB269" i="13" s="1"/>
  <c r="B270" i="13"/>
  <c r="N270" i="13"/>
  <c r="O270" i="13"/>
  <c r="R270" i="13"/>
  <c r="S270" i="13"/>
  <c r="X270" i="13"/>
  <c r="Y270" i="13" s="1"/>
  <c r="AA270" i="13"/>
  <c r="AB270" i="13" s="1"/>
  <c r="C271" i="13"/>
  <c r="P271" i="13"/>
  <c r="Q271" i="13"/>
  <c r="T271" i="13"/>
  <c r="U271" i="13"/>
  <c r="V271" i="13"/>
  <c r="AC271" i="13"/>
  <c r="B272" i="13"/>
  <c r="N272" i="13"/>
  <c r="O272" i="13"/>
  <c r="R272" i="13"/>
  <c r="S272" i="13"/>
  <c r="X272" i="13"/>
  <c r="Y272" i="13" s="1"/>
  <c r="AA272" i="13"/>
  <c r="AB272" i="13" s="1"/>
  <c r="B273" i="13"/>
  <c r="O273" i="13"/>
  <c r="N273" i="13" s="1"/>
  <c r="R273" i="13"/>
  <c r="S273" i="13"/>
  <c r="X273" i="13"/>
  <c r="Y273" i="13"/>
  <c r="AA273" i="13"/>
  <c r="AB273" i="13" s="1"/>
  <c r="B274" i="13"/>
  <c r="N274" i="13"/>
  <c r="O274" i="13"/>
  <c r="R274" i="13"/>
  <c r="S274" i="13"/>
  <c r="X274" i="13"/>
  <c r="Y274" i="13" s="1"/>
  <c r="AA274" i="13"/>
  <c r="AB274" i="13" s="1"/>
  <c r="B275" i="13"/>
  <c r="N275" i="13"/>
  <c r="O271" i="13" s="1"/>
  <c r="O275" i="13"/>
  <c r="S275" i="13"/>
  <c r="R275" i="13" s="1"/>
  <c r="X275" i="13"/>
  <c r="Y275" i="13" s="1"/>
  <c r="AA275" i="13"/>
  <c r="AB275" i="13"/>
  <c r="B276" i="13"/>
  <c r="N276" i="13"/>
  <c r="O276" i="13"/>
  <c r="S276" i="13"/>
  <c r="R276" i="13" s="1"/>
  <c r="X276" i="13"/>
  <c r="Y276" i="13" s="1"/>
  <c r="AA276" i="13"/>
  <c r="AB276" i="13"/>
  <c r="B277" i="13"/>
  <c r="O277" i="13"/>
  <c r="N277" i="13" s="1"/>
  <c r="R277" i="13"/>
  <c r="S277" i="13"/>
  <c r="X277" i="13"/>
  <c r="Y277" i="13"/>
  <c r="AA277" i="13"/>
  <c r="AB277" i="13" s="1"/>
  <c r="C278" i="13"/>
  <c r="P278" i="13"/>
  <c r="Q278" i="13"/>
  <c r="T278" i="13"/>
  <c r="U278" i="13"/>
  <c r="V278" i="13"/>
  <c r="AC278" i="13"/>
  <c r="B279" i="13"/>
  <c r="N279" i="13"/>
  <c r="O278" i="13" s="1"/>
  <c r="O279" i="13"/>
  <c r="S279" i="13"/>
  <c r="R279" i="13" s="1"/>
  <c r="S278" i="13" s="1"/>
  <c r="X279" i="13"/>
  <c r="Y279" i="13" s="1"/>
  <c r="AA279" i="13"/>
  <c r="AB279" i="13" s="1"/>
  <c r="C280" i="13"/>
  <c r="P280" i="13"/>
  <c r="Q280" i="13"/>
  <c r="S280" i="13"/>
  <c r="T280" i="13"/>
  <c r="U280" i="13"/>
  <c r="V280" i="13"/>
  <c r="AC280" i="13"/>
  <c r="B281" i="13"/>
  <c r="O281" i="13"/>
  <c r="N281" i="13" s="1"/>
  <c r="R281" i="13"/>
  <c r="S281" i="13"/>
  <c r="X281" i="13"/>
  <c r="Y281" i="13"/>
  <c r="AA281" i="13"/>
  <c r="AB281" i="13" s="1"/>
  <c r="B282" i="13"/>
  <c r="O282" i="13"/>
  <c r="N282" i="13" s="1"/>
  <c r="R282" i="13"/>
  <c r="S282" i="13"/>
  <c r="X282" i="13"/>
  <c r="Y282" i="13"/>
  <c r="AA282" i="13"/>
  <c r="AB282" i="13" s="1"/>
  <c r="B283" i="13"/>
  <c r="N283" i="13"/>
  <c r="O283" i="13"/>
  <c r="R283" i="13"/>
  <c r="S283" i="13"/>
  <c r="X283" i="13"/>
  <c r="Y283" i="13" s="1"/>
  <c r="AA283" i="13"/>
  <c r="AB283" i="13" s="1"/>
  <c r="C284" i="13"/>
  <c r="P284" i="13"/>
  <c r="Q284" i="13"/>
  <c r="V284" i="13"/>
  <c r="AC284" i="13"/>
  <c r="B285" i="13"/>
  <c r="O285" i="13"/>
  <c r="N285" i="13" s="1"/>
  <c r="R285" i="13"/>
  <c r="S285" i="13"/>
  <c r="X285" i="13"/>
  <c r="Y285" i="13"/>
  <c r="AA285" i="13"/>
  <c r="AB285" i="13" s="1"/>
  <c r="B286" i="13"/>
  <c r="O286" i="13"/>
  <c r="N286" i="13" s="1"/>
  <c r="R286" i="13"/>
  <c r="S286" i="13"/>
  <c r="X286" i="13"/>
  <c r="Y286" i="13"/>
  <c r="AA286" i="13"/>
  <c r="AB286" i="13" s="1"/>
  <c r="B287" i="13"/>
  <c r="N287" i="13"/>
  <c r="O287" i="13"/>
  <c r="R287" i="13"/>
  <c r="S287" i="13"/>
  <c r="X287" i="13"/>
  <c r="Y287" i="13" s="1"/>
  <c r="AA287" i="13"/>
  <c r="AB287" i="13" s="1"/>
  <c r="B288" i="13"/>
  <c r="N288" i="13"/>
  <c r="O288" i="13"/>
  <c r="R288" i="13"/>
  <c r="S288" i="13"/>
  <c r="X288" i="13"/>
  <c r="Y288" i="13" s="1"/>
  <c r="AA288" i="13"/>
  <c r="AB288" i="13" s="1"/>
  <c r="B289" i="13"/>
  <c r="O289" i="13"/>
  <c r="N289" i="13" s="1"/>
  <c r="R289" i="13"/>
  <c r="S289" i="13"/>
  <c r="X289" i="13"/>
  <c r="Y289" i="13"/>
  <c r="AA289" i="13"/>
  <c r="AB289" i="13" s="1"/>
  <c r="B290" i="13"/>
  <c r="N290" i="13"/>
  <c r="O290" i="13"/>
  <c r="S290" i="13"/>
  <c r="R290" i="13" s="1"/>
  <c r="X290" i="13"/>
  <c r="Y290" i="13" s="1"/>
  <c r="AA290" i="13"/>
  <c r="AB290" i="13"/>
  <c r="B291" i="13"/>
  <c r="N291" i="13"/>
  <c r="O291" i="13"/>
  <c r="S291" i="13"/>
  <c r="R291" i="13" s="1"/>
  <c r="X291" i="13"/>
  <c r="Y291" i="13" s="1"/>
  <c r="AA291" i="13"/>
  <c r="AB291" i="13"/>
  <c r="B292" i="13"/>
  <c r="N292" i="13"/>
  <c r="O292" i="13"/>
  <c r="S292" i="13"/>
  <c r="R292" i="13" s="1"/>
  <c r="X292" i="13"/>
  <c r="Y292" i="13" s="1"/>
  <c r="AA292" i="13"/>
  <c r="AB292" i="13"/>
  <c r="B293" i="13"/>
  <c r="N293" i="13"/>
  <c r="O293" i="13"/>
  <c r="S293" i="13"/>
  <c r="R293" i="13" s="1"/>
  <c r="X293" i="13"/>
  <c r="Y293" i="13" s="1"/>
  <c r="AA293" i="13"/>
  <c r="AB293" i="13"/>
  <c r="B294" i="13"/>
  <c r="N294" i="13"/>
  <c r="O294" i="13"/>
  <c r="S294" i="13"/>
  <c r="R294" i="13" s="1"/>
  <c r="X294" i="13"/>
  <c r="Y294" i="13" s="1"/>
  <c r="AA294" i="13"/>
  <c r="AB294" i="13"/>
  <c r="C295" i="13"/>
  <c r="Q295" i="13"/>
  <c r="V295" i="13"/>
  <c r="AC295" i="13"/>
  <c r="B296" i="13"/>
  <c r="N296" i="13"/>
  <c r="O296" i="13"/>
  <c r="R296" i="13"/>
  <c r="S296" i="13"/>
  <c r="X296" i="13"/>
  <c r="Y296" i="13" s="1"/>
  <c r="AA296" i="13"/>
  <c r="AB296" i="13" s="1"/>
  <c r="B297" i="13"/>
  <c r="O297" i="13"/>
  <c r="N297" i="13" s="1"/>
  <c r="R297" i="13"/>
  <c r="S297" i="13"/>
  <c r="X297" i="13"/>
  <c r="Y297" i="13"/>
  <c r="AA297" i="13"/>
  <c r="AB297" i="13" s="1"/>
  <c r="B298" i="13"/>
  <c r="N298" i="13"/>
  <c r="O298" i="13"/>
  <c r="R298" i="13"/>
  <c r="S298" i="13"/>
  <c r="X298" i="13"/>
  <c r="Y298" i="13" s="1"/>
  <c r="AA298" i="13"/>
  <c r="AB298" i="13" s="1"/>
  <c r="B299" i="13"/>
  <c r="N299" i="13"/>
  <c r="O299" i="13"/>
  <c r="R299" i="13"/>
  <c r="S299" i="13"/>
  <c r="X299" i="13"/>
  <c r="Y299" i="13" s="1"/>
  <c r="AA299" i="13"/>
  <c r="AB299" i="13" s="1"/>
  <c r="B300" i="13"/>
  <c r="O300" i="13"/>
  <c r="N300" i="13" s="1"/>
  <c r="R300" i="13"/>
  <c r="S300" i="13"/>
  <c r="X300" i="13"/>
  <c r="Y300" i="13"/>
  <c r="AA300" i="13"/>
  <c r="AB300" i="13" s="1"/>
  <c r="B301" i="13"/>
  <c r="O301" i="13"/>
  <c r="N301" i="13" s="1"/>
  <c r="R301" i="13"/>
  <c r="S301" i="13"/>
  <c r="X301" i="13"/>
  <c r="Y301" i="13"/>
  <c r="AA301" i="13"/>
  <c r="AB301" i="13" s="1"/>
  <c r="B302" i="13"/>
  <c r="N302" i="13"/>
  <c r="O302" i="13"/>
  <c r="R302" i="13"/>
  <c r="S302" i="13"/>
  <c r="X302" i="13"/>
  <c r="Y302" i="13" s="1"/>
  <c r="AA302" i="13"/>
  <c r="AB302" i="13" s="1"/>
  <c r="B303" i="13"/>
  <c r="N303" i="13"/>
  <c r="O303" i="13"/>
  <c r="R303" i="13"/>
  <c r="S303" i="13"/>
  <c r="X303" i="13"/>
  <c r="Y303" i="13" s="1"/>
  <c r="AA303" i="13"/>
  <c r="AB303" i="13" s="1"/>
  <c r="B304" i="13"/>
  <c r="O304" i="13"/>
  <c r="N304" i="13" s="1"/>
  <c r="R304" i="13"/>
  <c r="S304" i="13"/>
  <c r="X304" i="13"/>
  <c r="Y304" i="13"/>
  <c r="AA304" i="13"/>
  <c r="AB304" i="13" s="1"/>
  <c r="B305" i="13"/>
  <c r="O305" i="13"/>
  <c r="N305" i="13" s="1"/>
  <c r="R305" i="13"/>
  <c r="S305" i="13"/>
  <c r="X305" i="13"/>
  <c r="Y305" i="13"/>
  <c r="AA305" i="13"/>
  <c r="AB305" i="13" s="1"/>
  <c r="B306" i="13"/>
  <c r="N306" i="13"/>
  <c r="O306" i="13"/>
  <c r="S306" i="13"/>
  <c r="R306" i="13" s="1"/>
  <c r="S295" i="13" s="1"/>
  <c r="X306" i="13"/>
  <c r="Y306" i="13" s="1"/>
  <c r="AA306" i="13"/>
  <c r="AB306" i="13"/>
  <c r="B307" i="13"/>
  <c r="B308" i="13"/>
  <c r="N308" i="13"/>
  <c r="O308" i="13"/>
  <c r="S308" i="13"/>
  <c r="R308" i="13" s="1"/>
  <c r="X308" i="13"/>
  <c r="Y308" i="13" s="1"/>
  <c r="AA308" i="13"/>
  <c r="AB308" i="13"/>
  <c r="B309" i="13"/>
  <c r="N309" i="13"/>
  <c r="O309" i="13"/>
  <c r="S309" i="13"/>
  <c r="R309" i="13" s="1"/>
  <c r="X309" i="13"/>
  <c r="Y309" i="13"/>
  <c r="AA309" i="13"/>
  <c r="AB309" i="13"/>
  <c r="B310" i="13"/>
  <c r="O310" i="13"/>
  <c r="N310" i="13" s="1"/>
  <c r="S310" i="13"/>
  <c r="R310" i="13" s="1"/>
  <c r="X310" i="13"/>
  <c r="Y310" i="13" s="1"/>
  <c r="AA310" i="13"/>
  <c r="AB310" i="13"/>
  <c r="C311" i="13"/>
  <c r="P311" i="13"/>
  <c r="P295" i="13" s="1"/>
  <c r="Q311" i="13"/>
  <c r="T311" i="13"/>
  <c r="T295" i="13" s="1"/>
  <c r="T284" i="13" s="1"/>
  <c r="U311" i="13"/>
  <c r="U295" i="13" s="1"/>
  <c r="U284" i="13" s="1"/>
  <c r="V311" i="13"/>
  <c r="AC311" i="13"/>
  <c r="B312" i="13"/>
  <c r="O312" i="13"/>
  <c r="N312" i="13" s="1"/>
  <c r="R312" i="13"/>
  <c r="S312" i="13"/>
  <c r="X312" i="13"/>
  <c r="Y312" i="13"/>
  <c r="AA312" i="13"/>
  <c r="AB312" i="13" s="1"/>
  <c r="B313" i="13"/>
  <c r="O313" i="13"/>
  <c r="N313" i="13" s="1"/>
  <c r="R313" i="13"/>
  <c r="S313" i="13"/>
  <c r="X313" i="13"/>
  <c r="Y313" i="13"/>
  <c r="AA313" i="13"/>
  <c r="AB313" i="13" s="1"/>
  <c r="B314" i="13"/>
  <c r="O314" i="13"/>
  <c r="N314" i="13" s="1"/>
  <c r="R314" i="13"/>
  <c r="S314" i="13"/>
  <c r="X314" i="13"/>
  <c r="Y314" i="13"/>
  <c r="AA314" i="13"/>
  <c r="AB314" i="13" s="1"/>
  <c r="B315" i="13"/>
  <c r="O315" i="13"/>
  <c r="N315" i="13" s="1"/>
  <c r="S315" i="13"/>
  <c r="R315" i="13" s="1"/>
  <c r="X315" i="13"/>
  <c r="Y315" i="13"/>
  <c r="AA315" i="13"/>
  <c r="AB315" i="13"/>
  <c r="B316" i="13"/>
  <c r="B317" i="13"/>
  <c r="O317" i="13"/>
  <c r="N317" i="13" s="1"/>
  <c r="S317" i="13"/>
  <c r="R317" i="13" s="1"/>
  <c r="X317" i="13"/>
  <c r="Y317" i="13" s="1"/>
  <c r="AA317" i="13"/>
  <c r="AB317" i="13"/>
  <c r="B318" i="13"/>
  <c r="N318" i="13"/>
  <c r="O318" i="13"/>
  <c r="S318" i="13"/>
  <c r="R318" i="13" s="1"/>
  <c r="X318" i="13"/>
  <c r="Y318" i="13" s="1"/>
  <c r="AA318" i="13"/>
  <c r="AB318" i="13"/>
  <c r="B319" i="13"/>
  <c r="O319" i="13"/>
  <c r="N319" i="13" s="1"/>
  <c r="S319" i="13"/>
  <c r="R319" i="13" s="1"/>
  <c r="X319" i="13"/>
  <c r="Y319" i="13" s="1"/>
  <c r="AA319" i="13"/>
  <c r="AB319" i="13"/>
  <c r="C320" i="13"/>
  <c r="P320" i="13"/>
  <c r="Q320" i="13"/>
  <c r="T320" i="13"/>
  <c r="U320" i="13"/>
  <c r="V320" i="13"/>
  <c r="AC320" i="13"/>
  <c r="B321" i="13"/>
  <c r="O321" i="13"/>
  <c r="N321" i="13" s="1"/>
  <c r="O320" i="13" s="1"/>
  <c r="R321" i="13"/>
  <c r="S321" i="13"/>
  <c r="X321" i="13"/>
  <c r="Y321" i="13"/>
  <c r="AA321" i="13"/>
  <c r="AB321" i="13" s="1"/>
  <c r="B322" i="13"/>
  <c r="O322" i="13"/>
  <c r="N322" i="13" s="1"/>
  <c r="R322" i="13"/>
  <c r="S320" i="13" s="1"/>
  <c r="S322" i="13"/>
  <c r="X322" i="13"/>
  <c r="Y322" i="13"/>
  <c r="AA322" i="13"/>
  <c r="AB322" i="13" s="1"/>
  <c r="B323" i="13"/>
  <c r="O323" i="13"/>
  <c r="N323" i="13" s="1"/>
  <c r="R323" i="13"/>
  <c r="S323" i="13"/>
  <c r="X323" i="13"/>
  <c r="Y323" i="13"/>
  <c r="AA323" i="13"/>
  <c r="AB323" i="13" s="1"/>
  <c r="B324" i="13"/>
  <c r="O324" i="13"/>
  <c r="N324" i="13" s="1"/>
  <c r="R324" i="13"/>
  <c r="S324" i="13"/>
  <c r="X324" i="13"/>
  <c r="Y324" i="13"/>
  <c r="AA324" i="13"/>
  <c r="AB324" i="13" s="1"/>
  <c r="B325" i="13"/>
  <c r="O325" i="13"/>
  <c r="N325" i="13" s="1"/>
  <c r="R325" i="13"/>
  <c r="S325" i="13"/>
  <c r="X325" i="13"/>
  <c r="Y325" i="13"/>
  <c r="AA325" i="13"/>
  <c r="AB325" i="13" s="1"/>
  <c r="C326" i="13"/>
  <c r="P326" i="13"/>
  <c r="Q326" i="13"/>
  <c r="T326" i="13"/>
  <c r="U326" i="13"/>
  <c r="V326" i="13"/>
  <c r="AC326" i="13"/>
  <c r="B327" i="13"/>
  <c r="N327" i="13"/>
  <c r="O326" i="13" s="1"/>
  <c r="O327" i="13"/>
  <c r="S327" i="13"/>
  <c r="R327" i="13" s="1"/>
  <c r="S326" i="13" s="1"/>
  <c r="X327" i="13"/>
  <c r="Y327" i="13" s="1"/>
  <c r="AA327" i="13"/>
  <c r="AB327" i="13"/>
  <c r="C328" i="13"/>
  <c r="P328" i="13"/>
  <c r="Q328" i="13"/>
  <c r="T328" i="13"/>
  <c r="U328" i="13"/>
  <c r="V328" i="13"/>
  <c r="AC328" i="13"/>
  <c r="B329" i="13"/>
  <c r="O329" i="13"/>
  <c r="N329" i="13" s="1"/>
  <c r="O328" i="13" s="1"/>
  <c r="R329" i="13"/>
  <c r="S328" i="13" s="1"/>
  <c r="S329" i="13"/>
  <c r="X329" i="13"/>
  <c r="Y329" i="13"/>
  <c r="AA329" i="13"/>
  <c r="AB329" i="13" s="1"/>
  <c r="B330" i="13"/>
  <c r="O330" i="13"/>
  <c r="N330" i="13" s="1"/>
  <c r="R330" i="13"/>
  <c r="S330" i="13"/>
  <c r="X330" i="13"/>
  <c r="Y330" i="13"/>
  <c r="AA330" i="13"/>
  <c r="AB330" i="13" s="1"/>
  <c r="A331" i="13"/>
  <c r="C331" i="13"/>
  <c r="P331" i="13"/>
  <c r="V331" i="13"/>
  <c r="AC331" i="13"/>
  <c r="B333" i="13"/>
  <c r="N333" i="13"/>
  <c r="O333" i="13"/>
  <c r="S333" i="13"/>
  <c r="R333" i="13" s="1"/>
  <c r="X333" i="13"/>
  <c r="Y333" i="13" s="1"/>
  <c r="AA333" i="13"/>
  <c r="AB333" i="13"/>
  <c r="B334" i="13"/>
  <c r="O334" i="13"/>
  <c r="N334" i="13" s="1"/>
  <c r="R334" i="13"/>
  <c r="S334" i="13"/>
  <c r="X334" i="13"/>
  <c r="Y334" i="13"/>
  <c r="AA334" i="13"/>
  <c r="AB334" i="13" s="1"/>
  <c r="B335" i="13"/>
  <c r="O335" i="13"/>
  <c r="N335" i="13" s="1"/>
  <c r="R335" i="13"/>
  <c r="S335" i="13"/>
  <c r="X335" i="13"/>
  <c r="Y335" i="13"/>
  <c r="AA335" i="13"/>
  <c r="AB335" i="13" s="1"/>
  <c r="B336" i="13"/>
  <c r="N336" i="13"/>
  <c r="O336" i="13"/>
  <c r="S336" i="13"/>
  <c r="R336" i="13" s="1"/>
  <c r="X336" i="13"/>
  <c r="Y336" i="13" s="1"/>
  <c r="AA336" i="13"/>
  <c r="AB336" i="13"/>
  <c r="B337" i="13"/>
  <c r="N337" i="13"/>
  <c r="O337" i="13"/>
  <c r="S337" i="13"/>
  <c r="R337" i="13" s="1"/>
  <c r="X337" i="13"/>
  <c r="Y337" i="13" s="1"/>
  <c r="AA337" i="13"/>
  <c r="AB337" i="13"/>
  <c r="B338" i="13"/>
  <c r="O338" i="13"/>
  <c r="N338" i="13" s="1"/>
  <c r="R338" i="13"/>
  <c r="S338" i="13"/>
  <c r="X338" i="13"/>
  <c r="Y338" i="13"/>
  <c r="AA338" i="13"/>
  <c r="AB338" i="13" s="1"/>
  <c r="B339" i="13"/>
  <c r="O339" i="13"/>
  <c r="N339" i="13" s="1"/>
  <c r="R339" i="13"/>
  <c r="S339" i="13"/>
  <c r="X339" i="13"/>
  <c r="Y339" i="13"/>
  <c r="AA339" i="13"/>
  <c r="AB339" i="13" s="1"/>
  <c r="B340" i="13"/>
  <c r="N340" i="13"/>
  <c r="O340" i="13"/>
  <c r="S340" i="13"/>
  <c r="R340" i="13" s="1"/>
  <c r="X340" i="13"/>
  <c r="Y340" i="13" s="1"/>
  <c r="AA340" i="13"/>
  <c r="AB340" i="13"/>
  <c r="B341" i="13"/>
  <c r="N341" i="13"/>
  <c r="O341" i="13"/>
  <c r="S341" i="13"/>
  <c r="R341" i="13" s="1"/>
  <c r="X341" i="13"/>
  <c r="Y341" i="13" s="1"/>
  <c r="AA341" i="13"/>
  <c r="AB341" i="13"/>
  <c r="C342" i="13"/>
  <c r="Q342" i="13"/>
  <c r="Q331" i="13" s="1"/>
  <c r="V342" i="13"/>
  <c r="AC342" i="13"/>
  <c r="B343" i="13"/>
  <c r="N343" i="13"/>
  <c r="O343" i="13"/>
  <c r="S343" i="13"/>
  <c r="R343" i="13" s="1"/>
  <c r="X343" i="13"/>
  <c r="Y343" i="13" s="1"/>
  <c r="AA343" i="13"/>
  <c r="AB343" i="13"/>
  <c r="B344" i="13"/>
  <c r="N344" i="13"/>
  <c r="O344" i="13"/>
  <c r="R344" i="13"/>
  <c r="S344" i="13"/>
  <c r="X344" i="13"/>
  <c r="Y344" i="13" s="1"/>
  <c r="AA344" i="13"/>
  <c r="AB344" i="13"/>
  <c r="B345" i="13"/>
  <c r="O345" i="13"/>
  <c r="N345" i="13" s="1"/>
  <c r="R345" i="13"/>
  <c r="S345" i="13"/>
  <c r="X345" i="13"/>
  <c r="Y345" i="13"/>
  <c r="AA345" i="13"/>
  <c r="AB345" i="13" s="1"/>
  <c r="B346" i="13"/>
  <c r="O346" i="13"/>
  <c r="N346" i="13" s="1"/>
  <c r="R346" i="13"/>
  <c r="S346" i="13"/>
  <c r="X346" i="13"/>
  <c r="Y346" i="13"/>
  <c r="AA346" i="13"/>
  <c r="AB346" i="13" s="1"/>
  <c r="B347" i="13"/>
  <c r="N347" i="13"/>
  <c r="O347" i="13"/>
  <c r="S347" i="13"/>
  <c r="R347" i="13" s="1"/>
  <c r="X347" i="13"/>
  <c r="Y347" i="13" s="1"/>
  <c r="AA347" i="13"/>
  <c r="AB347" i="13"/>
  <c r="B348" i="13"/>
  <c r="N348" i="13"/>
  <c r="O348" i="13"/>
  <c r="S348" i="13"/>
  <c r="R348" i="13" s="1"/>
  <c r="X348" i="13"/>
  <c r="Y348" i="13" s="1"/>
  <c r="AA348" i="13"/>
  <c r="AB348" i="13" s="1"/>
  <c r="B349" i="13"/>
  <c r="O349" i="13"/>
  <c r="N349" i="13" s="1"/>
  <c r="R349" i="13"/>
  <c r="S349" i="13"/>
  <c r="X349" i="13"/>
  <c r="Y349" i="13"/>
  <c r="AA349" i="13"/>
  <c r="AB349" i="13" s="1"/>
  <c r="B350" i="13"/>
  <c r="O350" i="13"/>
  <c r="N350" i="13" s="1"/>
  <c r="R350" i="13"/>
  <c r="S350" i="13"/>
  <c r="X350" i="13"/>
  <c r="Y350" i="13"/>
  <c r="AA350" i="13"/>
  <c r="AB350" i="13" s="1"/>
  <c r="B351" i="13"/>
  <c r="N351" i="13"/>
  <c r="O351" i="13"/>
  <c r="S351" i="13"/>
  <c r="R351" i="13" s="1"/>
  <c r="X351" i="13"/>
  <c r="Y351" i="13" s="1"/>
  <c r="AA351" i="13"/>
  <c r="AB351" i="13"/>
  <c r="B352" i="13"/>
  <c r="N352" i="13"/>
  <c r="O352" i="13"/>
  <c r="S352" i="13"/>
  <c r="R352" i="13" s="1"/>
  <c r="X352" i="13"/>
  <c r="Y352" i="13" s="1"/>
  <c r="AA352" i="13"/>
  <c r="AB352" i="13" s="1"/>
  <c r="B353" i="13"/>
  <c r="O353" i="13"/>
  <c r="N353" i="13" s="1"/>
  <c r="R353" i="13"/>
  <c r="S353" i="13"/>
  <c r="X353" i="13"/>
  <c r="Y353" i="13"/>
  <c r="AA353" i="13"/>
  <c r="AB353" i="13" s="1"/>
  <c r="B354" i="13"/>
  <c r="O354" i="13"/>
  <c r="N354" i="13" s="1"/>
  <c r="R354" i="13"/>
  <c r="S354" i="13"/>
  <c r="X354" i="13"/>
  <c r="Y354" i="13"/>
  <c r="AA354" i="13"/>
  <c r="AB354" i="13" s="1"/>
  <c r="B355" i="13"/>
  <c r="N355" i="13"/>
  <c r="O355" i="13"/>
  <c r="S355" i="13"/>
  <c r="R355" i="13" s="1"/>
  <c r="X355" i="13"/>
  <c r="Y355" i="13" s="1"/>
  <c r="AA355" i="13"/>
  <c r="AB355" i="13"/>
  <c r="B356" i="13"/>
  <c r="N356" i="13"/>
  <c r="O356" i="13"/>
  <c r="S356" i="13"/>
  <c r="R356" i="13" s="1"/>
  <c r="X356" i="13"/>
  <c r="Y356" i="13" s="1"/>
  <c r="AA356" i="13"/>
  <c r="AB356" i="13" s="1"/>
  <c r="B357" i="13"/>
  <c r="O357" i="13"/>
  <c r="N357" i="13" s="1"/>
  <c r="R357" i="13"/>
  <c r="S357" i="13"/>
  <c r="X357" i="13"/>
  <c r="Y357" i="13"/>
  <c r="AA357" i="13"/>
  <c r="AB357" i="13" s="1"/>
  <c r="C358" i="13"/>
  <c r="P358" i="13"/>
  <c r="P342" i="13" s="1"/>
  <c r="Q358" i="13"/>
  <c r="T358" i="13"/>
  <c r="T342" i="13" s="1"/>
  <c r="T331" i="13" s="1"/>
  <c r="U358" i="13"/>
  <c r="U342" i="13" s="1"/>
  <c r="U331" i="13" s="1"/>
  <c r="V358" i="13"/>
  <c r="AC358" i="13"/>
  <c r="B359" i="13"/>
  <c r="N359" i="13"/>
  <c r="O359" i="13"/>
  <c r="S359" i="13"/>
  <c r="R359" i="13" s="1"/>
  <c r="X359" i="13"/>
  <c r="Y359" i="13" s="1"/>
  <c r="AA359" i="13"/>
  <c r="AB359" i="13"/>
  <c r="B360" i="13"/>
  <c r="N360" i="13"/>
  <c r="O360" i="13"/>
  <c r="S360" i="13"/>
  <c r="R360" i="13" s="1"/>
  <c r="X360" i="13"/>
  <c r="Y360" i="13" s="1"/>
  <c r="AA360" i="13"/>
  <c r="AB360" i="13" s="1"/>
  <c r="B361" i="13"/>
  <c r="O361" i="13"/>
  <c r="N361" i="13" s="1"/>
  <c r="R361" i="13"/>
  <c r="S361" i="13"/>
  <c r="X361" i="13"/>
  <c r="Y361" i="13"/>
  <c r="AA361" i="13"/>
  <c r="AB361" i="13" s="1"/>
  <c r="B362" i="13"/>
  <c r="O362" i="13"/>
  <c r="N362" i="13" s="1"/>
  <c r="R362" i="13"/>
  <c r="S362" i="13"/>
  <c r="X362" i="13"/>
  <c r="Y362" i="13"/>
  <c r="AA362" i="13"/>
  <c r="AB362" i="13" s="1"/>
  <c r="B363" i="13"/>
  <c r="N363" i="13"/>
  <c r="O363" i="13"/>
  <c r="S363" i="13"/>
  <c r="R363" i="13" s="1"/>
  <c r="X363" i="13"/>
  <c r="Y363" i="13" s="1"/>
  <c r="AA363" i="13"/>
  <c r="AB363" i="13"/>
  <c r="B364" i="13"/>
  <c r="N364" i="13"/>
  <c r="O364" i="13"/>
  <c r="S364" i="13"/>
  <c r="R364" i="13" s="1"/>
  <c r="X364" i="13"/>
  <c r="Y364" i="13" s="1"/>
  <c r="AA364" i="13"/>
  <c r="AB364" i="13" s="1"/>
  <c r="B365" i="13"/>
  <c r="O365" i="13"/>
  <c r="N365" i="13" s="1"/>
  <c r="R365" i="13"/>
  <c r="S365" i="13"/>
  <c r="X365" i="13"/>
  <c r="Y365" i="13"/>
  <c r="AA365" i="13"/>
  <c r="AB365" i="13" s="1"/>
  <c r="B366" i="13"/>
  <c r="O366" i="13"/>
  <c r="N366" i="13" s="1"/>
  <c r="R366" i="13"/>
  <c r="S366" i="13"/>
  <c r="X366" i="13"/>
  <c r="Y366" i="13"/>
  <c r="AA366" i="13"/>
  <c r="AB366" i="13" s="1"/>
  <c r="B367" i="13"/>
  <c r="N367" i="13"/>
  <c r="O367" i="13"/>
  <c r="S367" i="13"/>
  <c r="R367" i="13" s="1"/>
  <c r="X367" i="13"/>
  <c r="Y367" i="13" s="1"/>
  <c r="AA367" i="13"/>
  <c r="AB367" i="13"/>
  <c r="B368" i="13"/>
  <c r="N368" i="13"/>
  <c r="O368" i="13"/>
  <c r="S368" i="13"/>
  <c r="R368" i="13" s="1"/>
  <c r="X368" i="13"/>
  <c r="Y368" i="13" s="1"/>
  <c r="AA368" i="13"/>
  <c r="AB368" i="13" s="1"/>
  <c r="B369" i="13"/>
  <c r="O369" i="13"/>
  <c r="N369" i="13" s="1"/>
  <c r="R369" i="13"/>
  <c r="S369" i="13"/>
  <c r="X369" i="13"/>
  <c r="Y369" i="13"/>
  <c r="AA369" i="13"/>
  <c r="AB369" i="13" s="1"/>
  <c r="B370" i="13"/>
  <c r="O370" i="13"/>
  <c r="N370" i="13" s="1"/>
  <c r="R370" i="13"/>
  <c r="S370" i="13"/>
  <c r="X370" i="13"/>
  <c r="Y370" i="13"/>
  <c r="AA370" i="13"/>
  <c r="AB370" i="13" s="1"/>
  <c r="B371" i="13"/>
  <c r="N371" i="13"/>
  <c r="O371" i="13"/>
  <c r="S371" i="13"/>
  <c r="R371" i="13" s="1"/>
  <c r="X371" i="13"/>
  <c r="Y371" i="13" s="1"/>
  <c r="AA371" i="13"/>
  <c r="AB371" i="13"/>
  <c r="B372" i="13"/>
  <c r="N372" i="13"/>
  <c r="O372" i="13"/>
  <c r="S372" i="13"/>
  <c r="R372" i="13" s="1"/>
  <c r="X372" i="13"/>
  <c r="Y372" i="13" s="1"/>
  <c r="AA372" i="13"/>
  <c r="AB372" i="13" s="1"/>
  <c r="B373" i="13"/>
  <c r="O373" i="13"/>
  <c r="N373" i="13" s="1"/>
  <c r="R373" i="13"/>
  <c r="S373" i="13"/>
  <c r="X373" i="13"/>
  <c r="Y373" i="13"/>
  <c r="AA373" i="13"/>
  <c r="AB373" i="13" s="1"/>
  <c r="B374" i="13"/>
  <c r="O374" i="13"/>
  <c r="N374" i="13" s="1"/>
  <c r="R374" i="13"/>
  <c r="S374" i="13"/>
  <c r="X374" i="13"/>
  <c r="Y374" i="13"/>
  <c r="AA374" i="13"/>
  <c r="AB374" i="13" s="1"/>
  <c r="B375" i="13"/>
  <c r="N375" i="13"/>
  <c r="O375" i="13"/>
  <c r="S375" i="13"/>
  <c r="R375" i="13" s="1"/>
  <c r="X375" i="13"/>
  <c r="Y375" i="13" s="1"/>
  <c r="AA375" i="13"/>
  <c r="AB375" i="13"/>
  <c r="B376" i="13"/>
  <c r="N376" i="13"/>
  <c r="O376" i="13"/>
  <c r="S376" i="13"/>
  <c r="R376" i="13" s="1"/>
  <c r="X376" i="13"/>
  <c r="Y376" i="13" s="1"/>
  <c r="AA376" i="13"/>
  <c r="AB376" i="13" s="1"/>
  <c r="B377" i="13"/>
  <c r="O377" i="13"/>
  <c r="N377" i="13" s="1"/>
  <c r="R377" i="13"/>
  <c r="S377" i="13"/>
  <c r="X377" i="13"/>
  <c r="Y377" i="13"/>
  <c r="AA377" i="13"/>
  <c r="AB377" i="13" s="1"/>
  <c r="B378" i="13"/>
  <c r="N378" i="13"/>
  <c r="O378" i="13"/>
  <c r="S378" i="13"/>
  <c r="R378" i="13" s="1"/>
  <c r="X378" i="13"/>
  <c r="Y378" i="13" s="1"/>
  <c r="AA378" i="13"/>
  <c r="AB378" i="13"/>
  <c r="B379" i="13"/>
  <c r="N379" i="13"/>
  <c r="O379" i="13"/>
  <c r="R379" i="13"/>
  <c r="S379" i="13"/>
  <c r="X379" i="13"/>
  <c r="Y379" i="13" s="1"/>
  <c r="AA379" i="13"/>
  <c r="AB379" i="13"/>
  <c r="B380" i="13"/>
  <c r="O380" i="13"/>
  <c r="N380" i="13" s="1"/>
  <c r="R380" i="13"/>
  <c r="S380" i="13"/>
  <c r="X380" i="13"/>
  <c r="Y380" i="13"/>
  <c r="AA380" i="13"/>
  <c r="AB380" i="13" s="1"/>
  <c r="B381" i="13"/>
  <c r="O381" i="13"/>
  <c r="N381" i="13" s="1"/>
  <c r="R381" i="13"/>
  <c r="S381" i="13"/>
  <c r="X381" i="13"/>
  <c r="Y381" i="13"/>
  <c r="AA381" i="13"/>
  <c r="AB381" i="13" s="1"/>
  <c r="B382" i="13"/>
  <c r="N382" i="13"/>
  <c r="O382" i="13"/>
  <c r="S382" i="13"/>
  <c r="R382" i="13" s="1"/>
  <c r="X382" i="13"/>
  <c r="Y382" i="13" s="1"/>
  <c r="AA382" i="13"/>
  <c r="AB382" i="13"/>
  <c r="C383" i="13"/>
  <c r="P383" i="13"/>
  <c r="Q383" i="13"/>
  <c r="T383" i="13"/>
  <c r="U383" i="13"/>
  <c r="V383" i="13"/>
  <c r="AC383" i="13"/>
  <c r="B384" i="13"/>
  <c r="O384" i="13"/>
  <c r="N384" i="13" s="1"/>
  <c r="R384" i="13"/>
  <c r="S384" i="13"/>
  <c r="X384" i="13"/>
  <c r="Y384" i="13"/>
  <c r="AA384" i="13"/>
  <c r="AB384" i="13" s="1"/>
  <c r="B385" i="13"/>
  <c r="O385" i="13"/>
  <c r="N385" i="13" s="1"/>
  <c r="O383" i="13" s="1"/>
  <c r="R385" i="13"/>
  <c r="S385" i="13"/>
  <c r="X385" i="13"/>
  <c r="Y385" i="13"/>
  <c r="AA385" i="13"/>
  <c r="AB385" i="13" s="1"/>
  <c r="B386" i="13"/>
  <c r="O386" i="13"/>
  <c r="N386" i="13" s="1"/>
  <c r="R386" i="13"/>
  <c r="S386" i="13"/>
  <c r="X386" i="13"/>
  <c r="Y386" i="13"/>
  <c r="AA386" i="13"/>
  <c r="AB386" i="13" s="1"/>
  <c r="C387" i="13"/>
  <c r="P387" i="13"/>
  <c r="Q387" i="13"/>
  <c r="T387" i="13"/>
  <c r="U387" i="13"/>
  <c r="V387" i="13"/>
  <c r="AC387" i="13"/>
  <c r="B388" i="13"/>
  <c r="N388" i="13"/>
  <c r="O387" i="13" s="1"/>
  <c r="O388" i="13"/>
  <c r="R388" i="13"/>
  <c r="S387" i="13" s="1"/>
  <c r="S388" i="13"/>
  <c r="X388" i="13"/>
  <c r="Y388" i="13" s="1"/>
  <c r="AA388" i="13"/>
  <c r="AB388" i="13" s="1"/>
  <c r="C389" i="13"/>
  <c r="P389" i="13"/>
  <c r="Q389" i="13"/>
  <c r="T389" i="13"/>
  <c r="U389" i="13"/>
  <c r="V389" i="13"/>
  <c r="AC389" i="13"/>
  <c r="B390" i="13"/>
  <c r="N390" i="13"/>
  <c r="O390" i="13"/>
  <c r="S390" i="13"/>
  <c r="R390" i="13" s="1"/>
  <c r="X390" i="13"/>
  <c r="Y390" i="13" s="1"/>
  <c r="AA390" i="13"/>
  <c r="AB390" i="13"/>
  <c r="B391" i="13"/>
  <c r="N391" i="13"/>
  <c r="O391" i="13"/>
  <c r="S391" i="13"/>
  <c r="R391" i="13" s="1"/>
  <c r="X391" i="13"/>
  <c r="Y391" i="13"/>
  <c r="AA391" i="13"/>
  <c r="AB391" i="13"/>
  <c r="B392" i="13"/>
  <c r="N392" i="13"/>
  <c r="O392" i="13"/>
  <c r="S392" i="13"/>
  <c r="R392" i="13" s="1"/>
  <c r="X392" i="13"/>
  <c r="Y392" i="13" s="1"/>
  <c r="AA392" i="13"/>
  <c r="AB392" i="13"/>
  <c r="B393" i="13"/>
  <c r="O393" i="13"/>
  <c r="N393" i="13" s="1"/>
  <c r="R393" i="13"/>
  <c r="S393" i="13"/>
  <c r="X393" i="13"/>
  <c r="Y393" i="13"/>
  <c r="AA393" i="13"/>
  <c r="AB393" i="13" s="1"/>
  <c r="B394" i="13"/>
  <c r="O394" i="13"/>
  <c r="N394" i="13" s="1"/>
  <c r="S394" i="13"/>
  <c r="R394" i="13" s="1"/>
  <c r="X394" i="13"/>
  <c r="Y394" i="13"/>
  <c r="AA394" i="13"/>
  <c r="AB394" i="13"/>
  <c r="B395" i="13"/>
  <c r="O395" i="13"/>
  <c r="N395" i="13" s="1"/>
  <c r="S395" i="13"/>
  <c r="R395" i="13" s="1"/>
  <c r="X395" i="13"/>
  <c r="Y395" i="13"/>
  <c r="AA395" i="13"/>
  <c r="AB395" i="13"/>
  <c r="B396" i="13"/>
  <c r="O396" i="13"/>
  <c r="N396" i="13" s="1"/>
  <c r="S396" i="13"/>
  <c r="R396" i="13" s="1"/>
  <c r="X396" i="13"/>
  <c r="Y396" i="13"/>
  <c r="AA396" i="13"/>
  <c r="AB396" i="13"/>
  <c r="B397" i="13"/>
  <c r="N397" i="13"/>
  <c r="O397" i="13"/>
  <c r="R397" i="13"/>
  <c r="S397" i="13"/>
  <c r="X397" i="13"/>
  <c r="Y397" i="13" s="1"/>
  <c r="AA397" i="13"/>
  <c r="AB397" i="13" s="1"/>
  <c r="B398" i="13"/>
  <c r="N398" i="13"/>
  <c r="O398" i="13"/>
  <c r="S398" i="13"/>
  <c r="R398" i="13" s="1"/>
  <c r="X398" i="13"/>
  <c r="Y398" i="13"/>
  <c r="AA398" i="13"/>
  <c r="AB398" i="13"/>
  <c r="B399" i="13"/>
  <c r="O399" i="13"/>
  <c r="N399" i="13" s="1"/>
  <c r="S399" i="13"/>
  <c r="R399" i="13" s="1"/>
  <c r="X399" i="13"/>
  <c r="Y399" i="13"/>
  <c r="AA399" i="13"/>
  <c r="AB399" i="13"/>
  <c r="B400" i="13"/>
  <c r="N400" i="13"/>
  <c r="O400" i="13"/>
  <c r="S400" i="13"/>
  <c r="R400" i="13" s="1"/>
  <c r="X400" i="13"/>
  <c r="Y400" i="13"/>
  <c r="AA400" i="13"/>
  <c r="AB400" i="13"/>
  <c r="B401" i="13"/>
  <c r="O401" i="13"/>
  <c r="N401" i="13" s="1"/>
  <c r="S401" i="13"/>
  <c r="R401" i="13" s="1"/>
  <c r="X401" i="13"/>
  <c r="Y401" i="13"/>
  <c r="AA401" i="13"/>
  <c r="AB401" i="13"/>
  <c r="O402" i="13"/>
  <c r="R402" i="13"/>
  <c r="S402" i="13"/>
  <c r="X402" i="13"/>
  <c r="Y402" i="13"/>
  <c r="AA402" i="13"/>
  <c r="AB402" i="13" s="1"/>
  <c r="B403" i="13"/>
  <c r="O403" i="13"/>
  <c r="N403" i="13" s="1"/>
  <c r="R403" i="13"/>
  <c r="S403" i="13"/>
  <c r="X403" i="13"/>
  <c r="Y403" i="13"/>
  <c r="AA403" i="13"/>
  <c r="AB403" i="13" s="1"/>
  <c r="B404" i="13"/>
  <c r="O404" i="13"/>
  <c r="N404" i="13" s="1"/>
  <c r="R404" i="13"/>
  <c r="S404" i="13"/>
  <c r="X404" i="13"/>
  <c r="Y404" i="13"/>
  <c r="AA404" i="13"/>
  <c r="AB404" i="13" s="1"/>
  <c r="B405" i="13"/>
  <c r="O405" i="13"/>
  <c r="N405" i="13" s="1"/>
  <c r="R405" i="13"/>
  <c r="S405" i="13"/>
  <c r="X405" i="13"/>
  <c r="Y405" i="13"/>
  <c r="AA405" i="13"/>
  <c r="AB405" i="13" s="1"/>
  <c r="B406" i="13"/>
  <c r="O406" i="13"/>
  <c r="N406" i="13" s="1"/>
  <c r="R406" i="13"/>
  <c r="S406" i="13"/>
  <c r="X406" i="13"/>
  <c r="Y406" i="13"/>
  <c r="AA406" i="13"/>
  <c r="AB406" i="13" s="1"/>
  <c r="B407" i="13"/>
  <c r="O407" i="13"/>
  <c r="N407" i="13" s="1"/>
  <c r="R407" i="13"/>
  <c r="S407" i="13"/>
  <c r="X407" i="13"/>
  <c r="Y407" i="13"/>
  <c r="AA407" i="13"/>
  <c r="AB407" i="13" s="1"/>
  <c r="B408" i="13"/>
  <c r="O408" i="13"/>
  <c r="N408" i="13" s="1"/>
  <c r="R408" i="13"/>
  <c r="S408" i="13"/>
  <c r="X408" i="13"/>
  <c r="Y408" i="13"/>
  <c r="AA408" i="13"/>
  <c r="AB408" i="13" s="1"/>
  <c r="B409" i="13"/>
  <c r="O409" i="13"/>
  <c r="N409" i="13" s="1"/>
  <c r="R409" i="13"/>
  <c r="S409" i="13"/>
  <c r="X409" i="13"/>
  <c r="Y409" i="13"/>
  <c r="AA409" i="13"/>
  <c r="AB409" i="13" s="1"/>
  <c r="B410" i="13"/>
  <c r="O410" i="13"/>
  <c r="N410" i="13" s="1"/>
  <c r="R410" i="13"/>
  <c r="S410" i="13"/>
  <c r="X410" i="13"/>
  <c r="Y410" i="13"/>
  <c r="AA410" i="13"/>
  <c r="AB410" i="13" s="1"/>
  <c r="B411" i="13"/>
  <c r="O411" i="13"/>
  <c r="N411" i="13" s="1"/>
  <c r="R411" i="13"/>
  <c r="S411" i="13"/>
  <c r="X411" i="13"/>
  <c r="Y411" i="13"/>
  <c r="AA411" i="13"/>
  <c r="AB411" i="13" s="1"/>
  <c r="B412" i="13"/>
  <c r="O412" i="13"/>
  <c r="N412" i="13" s="1"/>
  <c r="R412" i="13"/>
  <c r="S412" i="13"/>
  <c r="X412" i="13"/>
  <c r="Y412" i="13"/>
  <c r="AA412" i="13"/>
  <c r="AB412" i="13" s="1"/>
  <c r="B413" i="13"/>
  <c r="O413" i="13"/>
  <c r="N413" i="13" s="1"/>
  <c r="R413" i="13"/>
  <c r="S413" i="13"/>
  <c r="X413" i="13"/>
  <c r="Y413" i="13"/>
  <c r="AA413" i="13"/>
  <c r="AB413" i="13" s="1"/>
  <c r="B414" i="13"/>
  <c r="O414" i="13"/>
  <c r="N414" i="13" s="1"/>
  <c r="S414" i="13"/>
  <c r="R414" i="13" s="1"/>
  <c r="X414" i="13"/>
  <c r="Y414" i="13"/>
  <c r="AA414" i="13"/>
  <c r="AB414" i="13"/>
  <c r="B415" i="13"/>
  <c r="N415" i="13"/>
  <c r="O415" i="13"/>
  <c r="S415" i="13"/>
  <c r="R415" i="13" s="1"/>
  <c r="X415" i="13"/>
  <c r="Y415" i="13" s="1"/>
  <c r="AA415" i="13"/>
  <c r="AB415" i="13"/>
  <c r="B416" i="13"/>
  <c r="O416" i="13"/>
  <c r="N416" i="13" s="1"/>
  <c r="R416" i="13"/>
  <c r="S416" i="13"/>
  <c r="X416" i="13"/>
  <c r="Y416" i="13"/>
  <c r="AA416" i="13"/>
  <c r="AB416" i="13" s="1"/>
  <c r="B417" i="13"/>
  <c r="O417" i="13"/>
  <c r="N417" i="13" s="1"/>
  <c r="R417" i="13"/>
  <c r="S417" i="13"/>
  <c r="X417" i="13"/>
  <c r="Y417" i="13"/>
  <c r="AA417" i="13"/>
  <c r="AB417" i="13" s="1"/>
  <c r="B418" i="13"/>
  <c r="O418" i="13"/>
  <c r="N418" i="13" s="1"/>
  <c r="S418" i="13"/>
  <c r="R418" i="13" s="1"/>
  <c r="X418" i="13"/>
  <c r="Y418" i="13" s="1"/>
  <c r="AA418" i="13"/>
  <c r="AB418" i="13"/>
  <c r="B419" i="13"/>
  <c r="O419" i="13"/>
  <c r="N419" i="13" s="1"/>
  <c r="S419" i="13"/>
  <c r="R419" i="13" s="1"/>
  <c r="X419" i="13"/>
  <c r="Y419" i="13"/>
  <c r="AA419" i="13"/>
  <c r="AB419" i="13"/>
  <c r="B420" i="13"/>
  <c r="O420" i="13"/>
  <c r="N420" i="13" s="1"/>
  <c r="S420" i="13"/>
  <c r="R420" i="13" s="1"/>
  <c r="X420" i="13"/>
  <c r="Y420" i="13" s="1"/>
  <c r="AA420" i="13"/>
  <c r="AB420" i="13"/>
  <c r="B421" i="13"/>
  <c r="O421" i="13"/>
  <c r="N421" i="13" s="1"/>
  <c r="S421" i="13"/>
  <c r="R421" i="13" s="1"/>
  <c r="X421" i="13"/>
  <c r="Y421" i="13"/>
  <c r="AA421" i="13"/>
  <c r="AB421" i="13"/>
  <c r="C422" i="13"/>
  <c r="P422" i="13"/>
  <c r="Q422" i="13"/>
  <c r="T422" i="13"/>
  <c r="U422" i="13"/>
  <c r="V422" i="13"/>
  <c r="AC422" i="13"/>
  <c r="B424" i="13"/>
  <c r="O424" i="13"/>
  <c r="N424" i="13" s="1"/>
  <c r="R424" i="13"/>
  <c r="S422" i="13" s="1"/>
  <c r="S424" i="13"/>
  <c r="X424" i="13"/>
  <c r="Y424" i="13"/>
  <c r="AA424" i="13"/>
  <c r="AB424" i="13" s="1"/>
  <c r="B425" i="13"/>
  <c r="O425" i="13"/>
  <c r="N425" i="13" s="1"/>
  <c r="R425" i="13"/>
  <c r="S425" i="13"/>
  <c r="X425" i="13"/>
  <c r="Y425" i="13"/>
  <c r="AA425" i="13"/>
  <c r="AB425" i="13" s="1"/>
  <c r="B426" i="13"/>
  <c r="O426" i="13"/>
  <c r="N426" i="13" s="1"/>
  <c r="R426" i="13"/>
  <c r="S426" i="13"/>
  <c r="X426" i="13"/>
  <c r="Y426" i="13"/>
  <c r="AA426" i="13"/>
  <c r="AB426" i="13" s="1"/>
  <c r="B428" i="13"/>
  <c r="O428" i="13"/>
  <c r="N428" i="13" s="1"/>
  <c r="S428" i="13"/>
  <c r="R428" i="13" s="1"/>
  <c r="X428" i="13"/>
  <c r="Y428" i="13" s="1"/>
  <c r="AA428" i="13"/>
  <c r="AB428" i="13"/>
  <c r="B429" i="13"/>
  <c r="O429" i="13"/>
  <c r="N429" i="13" s="1"/>
  <c r="S429" i="13"/>
  <c r="R429" i="13" s="1"/>
  <c r="X429" i="13"/>
  <c r="Y429" i="13"/>
  <c r="AA429" i="13"/>
  <c r="AB429" i="13"/>
  <c r="B430" i="13"/>
  <c r="O430" i="13"/>
  <c r="N430" i="13" s="1"/>
  <c r="S430" i="13"/>
  <c r="R430" i="13" s="1"/>
  <c r="X430" i="13"/>
  <c r="Y430" i="13" s="1"/>
  <c r="AA430" i="13"/>
  <c r="AB430" i="13"/>
  <c r="C431" i="13"/>
  <c r="O431" i="13"/>
  <c r="P431" i="13"/>
  <c r="Q431" i="13"/>
  <c r="T431" i="13"/>
  <c r="U431" i="13"/>
  <c r="V431" i="13"/>
  <c r="AC431" i="13"/>
  <c r="B432" i="13"/>
  <c r="O432" i="13"/>
  <c r="N432" i="13" s="1"/>
  <c r="R432" i="13"/>
  <c r="S432" i="13"/>
  <c r="X432" i="13"/>
  <c r="Y432" i="13"/>
  <c r="AA432" i="13"/>
  <c r="AB432" i="13" s="1"/>
  <c r="B433" i="13"/>
  <c r="O433" i="13"/>
  <c r="N433" i="13" s="1"/>
  <c r="S433" i="13"/>
  <c r="R433" i="13" s="1"/>
  <c r="X433" i="13"/>
  <c r="Y433" i="13"/>
  <c r="AA433" i="13"/>
  <c r="AB433" i="13"/>
  <c r="B434" i="13"/>
  <c r="O434" i="13"/>
  <c r="N434" i="13" s="1"/>
  <c r="R434" i="13"/>
  <c r="S434" i="13"/>
  <c r="X434" i="13"/>
  <c r="Y434" i="13"/>
  <c r="AA434" i="13"/>
  <c r="AB434" i="13" s="1"/>
  <c r="C435" i="13"/>
  <c r="P435" i="13"/>
  <c r="Q435" i="13"/>
  <c r="S435" i="13"/>
  <c r="T435" i="13"/>
  <c r="U435" i="13"/>
  <c r="V435" i="13"/>
  <c r="AC435" i="13"/>
  <c r="B436" i="13"/>
  <c r="O436" i="13"/>
  <c r="N436" i="13" s="1"/>
  <c r="R436" i="13"/>
  <c r="S436" i="13"/>
  <c r="X436" i="13"/>
  <c r="Y436" i="13"/>
  <c r="AA436" i="13"/>
  <c r="AB436" i="13" s="1"/>
  <c r="C437" i="13"/>
  <c r="P437" i="13"/>
  <c r="Q437" i="13"/>
  <c r="T437" i="13"/>
  <c r="U437" i="13"/>
  <c r="V437" i="13"/>
  <c r="AC437" i="13"/>
  <c r="B438" i="13"/>
  <c r="N438" i="13"/>
  <c r="O437" i="13" s="1"/>
  <c r="O438" i="13"/>
  <c r="S438" i="13"/>
  <c r="R438" i="13" s="1"/>
  <c r="X438" i="13"/>
  <c r="Y438" i="13" s="1"/>
  <c r="AA438" i="13"/>
  <c r="AB438" i="13"/>
  <c r="B439" i="13"/>
  <c r="N439" i="13"/>
  <c r="O439" i="13"/>
  <c r="S439" i="13"/>
  <c r="R439" i="13" s="1"/>
  <c r="X439" i="13"/>
  <c r="Y439" i="13" s="1"/>
  <c r="AA439" i="13"/>
  <c r="AB439" i="13"/>
  <c r="B440" i="13"/>
  <c r="N440" i="13"/>
  <c r="O440" i="13"/>
  <c r="S440" i="13"/>
  <c r="R440" i="13" s="1"/>
  <c r="X440" i="13"/>
  <c r="Y440" i="13" s="1"/>
  <c r="AA440" i="13"/>
  <c r="AB440" i="13"/>
  <c r="C441" i="13"/>
  <c r="P441" i="13"/>
  <c r="Q441" i="13"/>
  <c r="T441" i="13"/>
  <c r="U441" i="13"/>
  <c r="V441" i="13"/>
  <c r="AC441" i="13"/>
  <c r="B442" i="13"/>
  <c r="O442" i="13"/>
  <c r="N442" i="13" s="1"/>
  <c r="R442" i="13"/>
  <c r="S441" i="13" s="1"/>
  <c r="S442" i="13"/>
  <c r="X442" i="13"/>
  <c r="Y442" i="13"/>
  <c r="AA442" i="13"/>
  <c r="AB442" i="13" s="1"/>
  <c r="B443" i="13"/>
  <c r="O443" i="13"/>
  <c r="N443" i="13" s="1"/>
  <c r="O441" i="13" s="1"/>
  <c r="R443" i="13"/>
  <c r="S443" i="13"/>
  <c r="X443" i="13"/>
  <c r="Y443" i="13"/>
  <c r="AA443" i="13"/>
  <c r="AB443" i="13" s="1"/>
  <c r="B444" i="13"/>
  <c r="O444" i="13"/>
  <c r="N444" i="13" s="1"/>
  <c r="R444" i="13"/>
  <c r="S444" i="13"/>
  <c r="X444" i="13"/>
  <c r="Y444" i="13"/>
  <c r="AA444" i="13"/>
  <c r="AB444" i="13" s="1"/>
  <c r="B445" i="13"/>
  <c r="O445" i="13"/>
  <c r="N445" i="13" s="1"/>
  <c r="S445" i="13"/>
  <c r="R445" i="13" s="1"/>
  <c r="X445" i="13"/>
  <c r="Y445" i="13" s="1"/>
  <c r="AA445" i="13"/>
  <c r="AB445" i="13"/>
  <c r="C446" i="13"/>
  <c r="P446" i="13"/>
  <c r="Q446" i="13"/>
  <c r="T446" i="13"/>
  <c r="U446" i="13"/>
  <c r="V446" i="13"/>
  <c r="AC446" i="13"/>
  <c r="B447" i="13"/>
  <c r="N447" i="13"/>
  <c r="O447" i="13"/>
  <c r="S447" i="13"/>
  <c r="R447" i="13" s="1"/>
  <c r="S446" i="13" s="1"/>
  <c r="X447" i="13"/>
  <c r="Y447" i="13" s="1"/>
  <c r="AA447" i="13"/>
  <c r="AB447" i="13"/>
  <c r="B448" i="13"/>
  <c r="N448" i="13"/>
  <c r="O448" i="13"/>
  <c r="S448" i="13"/>
  <c r="R448" i="13" s="1"/>
  <c r="X448" i="13"/>
  <c r="Y448" i="13" s="1"/>
  <c r="AA448" i="13"/>
  <c r="AB448" i="13"/>
  <c r="B449" i="13"/>
  <c r="N449" i="13"/>
  <c r="O446" i="13" s="1"/>
  <c r="O449" i="13"/>
  <c r="S449" i="13"/>
  <c r="R449" i="13" s="1"/>
  <c r="X449" i="13"/>
  <c r="Y449" i="13" s="1"/>
  <c r="AA449" i="13"/>
  <c r="AB449" i="13"/>
  <c r="C450" i="13"/>
  <c r="P450" i="13"/>
  <c r="Q450" i="13"/>
  <c r="T450" i="13"/>
  <c r="U450" i="13"/>
  <c r="V450" i="13"/>
  <c r="AC450" i="13"/>
  <c r="B451" i="13"/>
  <c r="O451" i="13"/>
  <c r="N451" i="13" s="1"/>
  <c r="R451" i="13"/>
  <c r="S450" i="13" s="1"/>
  <c r="S451" i="13"/>
  <c r="X451" i="13"/>
  <c r="Y451" i="13"/>
  <c r="AA451" i="13"/>
  <c r="AB451" i="13" s="1"/>
  <c r="B452" i="13"/>
  <c r="O452" i="13"/>
  <c r="N452" i="13" s="1"/>
  <c r="R452" i="13"/>
  <c r="S452" i="13"/>
  <c r="X452" i="13"/>
  <c r="Y452" i="13"/>
  <c r="AA452" i="13"/>
  <c r="AB452" i="13" s="1"/>
  <c r="B453" i="13"/>
  <c r="O453" i="13"/>
  <c r="N453" i="13" s="1"/>
  <c r="R453" i="13"/>
  <c r="S453" i="13"/>
  <c r="X453" i="13"/>
  <c r="Y453" i="13"/>
  <c r="AA453" i="13"/>
  <c r="AB453" i="13" s="1"/>
  <c r="B454" i="13"/>
  <c r="O454" i="13"/>
  <c r="N454" i="13" s="1"/>
  <c r="R454" i="13"/>
  <c r="S454" i="13"/>
  <c r="X454" i="13"/>
  <c r="Y454" i="13"/>
  <c r="AA454" i="13"/>
  <c r="AB454" i="13" s="1"/>
  <c r="B455" i="13"/>
  <c r="O455" i="13"/>
  <c r="N455" i="13" s="1"/>
  <c r="R455" i="13"/>
  <c r="S455" i="13"/>
  <c r="X455" i="13"/>
  <c r="Y455" i="13"/>
  <c r="AA455" i="13"/>
  <c r="AB455" i="13" s="1"/>
  <c r="B456" i="13"/>
  <c r="O456" i="13"/>
  <c r="N456" i="13" s="1"/>
  <c r="R456" i="13"/>
  <c r="S456" i="13"/>
  <c r="X456" i="13"/>
  <c r="Y456" i="13"/>
  <c r="AA456" i="13"/>
  <c r="AB456" i="13" s="1"/>
  <c r="B457" i="13"/>
  <c r="O457" i="13"/>
  <c r="N457" i="13" s="1"/>
  <c r="R457" i="13"/>
  <c r="S457" i="13"/>
  <c r="X457" i="13"/>
  <c r="Y457" i="13"/>
  <c r="AA457" i="13"/>
  <c r="AB457" i="13" s="1"/>
  <c r="B458" i="13"/>
  <c r="O458" i="13"/>
  <c r="N458" i="13" s="1"/>
  <c r="R458" i="13"/>
  <c r="S458" i="13"/>
  <c r="X458" i="13"/>
  <c r="Y458" i="13"/>
  <c r="AA458" i="13"/>
  <c r="AB458" i="13" s="1"/>
  <c r="B459" i="13"/>
  <c r="O459" i="13"/>
  <c r="N459" i="13" s="1"/>
  <c r="R459" i="13"/>
  <c r="S459" i="13"/>
  <c r="X459" i="13"/>
  <c r="Y459" i="13"/>
  <c r="AA459" i="13"/>
  <c r="AB459" i="13" s="1"/>
  <c r="B460" i="13"/>
  <c r="O460" i="13"/>
  <c r="N460" i="13" s="1"/>
  <c r="R460" i="13"/>
  <c r="S460" i="13"/>
  <c r="X460" i="13"/>
  <c r="Y460" i="13"/>
  <c r="AA460" i="13"/>
  <c r="AB460" i="13" s="1"/>
  <c r="B461" i="13"/>
  <c r="O461" i="13"/>
  <c r="N461" i="13" s="1"/>
  <c r="R461" i="13"/>
  <c r="S461" i="13"/>
  <c r="X461" i="13"/>
  <c r="Y461" i="13"/>
  <c r="AA461" i="13"/>
  <c r="AB461" i="13" s="1"/>
  <c r="B462" i="13"/>
  <c r="O462" i="13"/>
  <c r="N462" i="13" s="1"/>
  <c r="S462" i="13"/>
  <c r="R462" i="13" s="1"/>
  <c r="X462" i="13"/>
  <c r="Y462" i="13"/>
  <c r="AA462" i="13"/>
  <c r="AB462" i="13"/>
  <c r="B463" i="13"/>
  <c r="O463" i="13"/>
  <c r="N463" i="13" s="1"/>
  <c r="S463" i="13"/>
  <c r="R463" i="13" s="1"/>
  <c r="X463" i="13"/>
  <c r="Y463" i="13" s="1"/>
  <c r="AA463" i="13"/>
  <c r="AB463" i="13"/>
  <c r="B464" i="13"/>
  <c r="O464" i="13"/>
  <c r="N464" i="13" s="1"/>
  <c r="S464" i="13"/>
  <c r="R464" i="13" s="1"/>
  <c r="X464" i="13"/>
  <c r="Y464" i="13"/>
  <c r="AA464" i="13"/>
  <c r="AB464" i="13"/>
  <c r="B465" i="13"/>
  <c r="O465" i="13"/>
  <c r="N465" i="13" s="1"/>
  <c r="S465" i="13"/>
  <c r="R465" i="13" s="1"/>
  <c r="X465" i="13"/>
  <c r="Y465" i="13" s="1"/>
  <c r="AA465" i="13"/>
  <c r="AB465" i="13"/>
  <c r="B466" i="13"/>
  <c r="O466" i="13"/>
  <c r="N466" i="13" s="1"/>
  <c r="S466" i="13"/>
  <c r="R466" i="13" s="1"/>
  <c r="X466" i="13"/>
  <c r="Y466" i="13"/>
  <c r="AA466" i="13"/>
  <c r="AB466" i="13"/>
  <c r="B467" i="13"/>
  <c r="O467" i="13"/>
  <c r="N467" i="13" s="1"/>
  <c r="S467" i="13"/>
  <c r="R467" i="13" s="1"/>
  <c r="X467" i="13"/>
  <c r="Y467" i="13" s="1"/>
  <c r="AA467" i="13"/>
  <c r="AB467" i="13"/>
  <c r="B468" i="13"/>
  <c r="O468" i="13"/>
  <c r="N468" i="13" s="1"/>
  <c r="S468" i="13"/>
  <c r="R468" i="13" s="1"/>
  <c r="X468" i="13"/>
  <c r="Y468" i="13"/>
  <c r="AA468" i="13"/>
  <c r="AB468" i="13"/>
  <c r="B469" i="13"/>
  <c r="N469" i="13"/>
  <c r="O469" i="13"/>
  <c r="S469" i="13"/>
  <c r="R469" i="13" s="1"/>
  <c r="X469" i="13"/>
  <c r="Y469" i="13" s="1"/>
  <c r="AA469" i="13"/>
  <c r="AB469" i="13"/>
  <c r="C470" i="13"/>
  <c r="P470" i="13"/>
  <c r="Q470" i="13"/>
  <c r="T470" i="13"/>
  <c r="U470" i="13"/>
  <c r="V470" i="13"/>
  <c r="AC470" i="13"/>
  <c r="B471" i="13"/>
  <c r="O471" i="13"/>
  <c r="N471" i="13" s="1"/>
  <c r="S471" i="13"/>
  <c r="R471" i="13" s="1"/>
  <c r="S470" i="13" s="1"/>
  <c r="X471" i="13"/>
  <c r="Y471" i="13"/>
  <c r="AA471" i="13"/>
  <c r="AB471" i="13"/>
  <c r="B472" i="13"/>
  <c r="O472" i="13"/>
  <c r="N472" i="13" s="1"/>
  <c r="R472" i="13"/>
  <c r="S472" i="13"/>
  <c r="X472" i="13"/>
  <c r="Y472" i="13"/>
  <c r="AA472" i="13"/>
  <c r="AB472" i="13" s="1"/>
  <c r="B473" i="13"/>
  <c r="O473" i="13"/>
  <c r="N473" i="13" s="1"/>
  <c r="R473" i="13"/>
  <c r="S473" i="13"/>
  <c r="X473" i="13"/>
  <c r="Y473" i="13"/>
  <c r="AA473" i="13"/>
  <c r="AB473" i="13" s="1"/>
  <c r="B474" i="13"/>
  <c r="O474" i="13"/>
  <c r="N474" i="13" s="1"/>
  <c r="S474" i="13"/>
  <c r="R474" i="13" s="1"/>
  <c r="X474" i="13"/>
  <c r="Y474" i="13" s="1"/>
  <c r="AA474" i="13"/>
  <c r="AB474" i="13"/>
  <c r="B475" i="13"/>
  <c r="O475" i="13"/>
  <c r="N475" i="13" s="1"/>
  <c r="S475" i="13"/>
  <c r="R475" i="13" s="1"/>
  <c r="X475" i="13"/>
  <c r="Y475" i="13"/>
  <c r="AA475" i="13"/>
  <c r="AB475" i="13"/>
  <c r="B476" i="13"/>
  <c r="O476" i="13"/>
  <c r="N476" i="13" s="1"/>
  <c r="S476" i="13"/>
  <c r="R476" i="13" s="1"/>
  <c r="X476" i="13"/>
  <c r="Y476" i="13" s="1"/>
  <c r="AA476" i="13"/>
  <c r="AB476" i="13"/>
  <c r="B477" i="13"/>
  <c r="N477" i="13"/>
  <c r="O477" i="13"/>
  <c r="S477" i="13"/>
  <c r="R477" i="13" s="1"/>
  <c r="X477" i="13"/>
  <c r="Y477" i="13" s="1"/>
  <c r="AA477" i="13"/>
  <c r="AB477" i="13"/>
  <c r="B478" i="13"/>
  <c r="N478" i="13"/>
  <c r="O478" i="13"/>
  <c r="S478" i="13"/>
  <c r="R478" i="13" s="1"/>
  <c r="X478" i="13"/>
  <c r="Y478" i="13" s="1"/>
  <c r="AA478" i="13"/>
  <c r="AB478" i="13"/>
  <c r="C479" i="13"/>
  <c r="P479" i="13"/>
  <c r="Q479" i="13"/>
  <c r="T479" i="13"/>
  <c r="U479" i="13"/>
  <c r="V479" i="13"/>
  <c r="AC479" i="13"/>
  <c r="B480" i="13"/>
  <c r="O480" i="13"/>
  <c r="N480" i="13" s="1"/>
  <c r="O479" i="13" s="1"/>
  <c r="R480" i="13"/>
  <c r="S479" i="13" s="1"/>
  <c r="S480" i="13"/>
  <c r="X480" i="13"/>
  <c r="Y480" i="13"/>
  <c r="AA480" i="13"/>
  <c r="AB480" i="13" s="1"/>
  <c r="C481" i="13"/>
  <c r="P481" i="13"/>
  <c r="Q481" i="13"/>
  <c r="T481" i="13"/>
  <c r="U481" i="13"/>
  <c r="V481" i="13"/>
  <c r="AC481" i="13"/>
  <c r="B482" i="13"/>
  <c r="O482" i="13"/>
  <c r="N482" i="13" s="1"/>
  <c r="S482" i="13"/>
  <c r="R482" i="13" s="1"/>
  <c r="S481" i="13" s="1"/>
  <c r="X482" i="13"/>
  <c r="Y482" i="13"/>
  <c r="AA482" i="13"/>
  <c r="AB482" i="13"/>
  <c r="B483" i="13"/>
  <c r="O483" i="13"/>
  <c r="N483" i="13" s="1"/>
  <c r="S483" i="13"/>
  <c r="R483" i="13" s="1"/>
  <c r="X483" i="13"/>
  <c r="Y483" i="13" s="1"/>
  <c r="AA483" i="13"/>
  <c r="AB483" i="13"/>
  <c r="B484" i="13"/>
  <c r="N484" i="13"/>
  <c r="O484" i="13"/>
  <c r="S484" i="13"/>
  <c r="R484" i="13" s="1"/>
  <c r="X484" i="13"/>
  <c r="Y484" i="13"/>
  <c r="AA484" i="13"/>
  <c r="AB484" i="13"/>
  <c r="C485" i="13"/>
  <c r="P485" i="13"/>
  <c r="Q485" i="13"/>
  <c r="T485" i="13"/>
  <c r="U485" i="13"/>
  <c r="V485" i="13"/>
  <c r="AC485" i="13"/>
  <c r="B486" i="13"/>
  <c r="N486" i="13"/>
  <c r="O486" i="13"/>
  <c r="S486" i="13"/>
  <c r="R486" i="13" s="1"/>
  <c r="X486" i="13"/>
  <c r="Y486" i="13" s="1"/>
  <c r="AA486" i="13"/>
  <c r="AB486" i="13"/>
  <c r="B487" i="13"/>
  <c r="O487" i="13"/>
  <c r="N487" i="13" s="1"/>
  <c r="O485" i="13" s="1"/>
  <c r="R487" i="13"/>
  <c r="S487" i="13"/>
  <c r="X487" i="13"/>
  <c r="Y487" i="13"/>
  <c r="AA487" i="13"/>
  <c r="AB487" i="13" s="1"/>
  <c r="C488" i="13"/>
  <c r="P488" i="13"/>
  <c r="Q488" i="13"/>
  <c r="T488" i="13"/>
  <c r="U488" i="13"/>
  <c r="V488" i="13"/>
  <c r="AC488" i="13"/>
  <c r="B489" i="13"/>
  <c r="O489" i="13"/>
  <c r="N489" i="13" s="1"/>
  <c r="O488" i="13" s="1"/>
  <c r="S489" i="13"/>
  <c r="R489" i="13" s="1"/>
  <c r="X489" i="13"/>
  <c r="Y489" i="13"/>
  <c r="AA489" i="13"/>
  <c r="AB489" i="13"/>
  <c r="B490" i="13"/>
  <c r="N490" i="13"/>
  <c r="O490" i="13"/>
  <c r="S490" i="13"/>
  <c r="R490" i="13" s="1"/>
  <c r="X490" i="13"/>
  <c r="Y490" i="13" s="1"/>
  <c r="AA490" i="13"/>
  <c r="AB490" i="13"/>
  <c r="B491" i="13"/>
  <c r="O491" i="13"/>
  <c r="N491" i="13" s="1"/>
  <c r="S491" i="13"/>
  <c r="R491" i="13" s="1"/>
  <c r="X491" i="13"/>
  <c r="Y491" i="13"/>
  <c r="AA491" i="13"/>
  <c r="AB491" i="13"/>
  <c r="B492" i="13"/>
  <c r="O492" i="13"/>
  <c r="N492" i="13" s="1"/>
  <c r="R492" i="13"/>
  <c r="S492" i="13"/>
  <c r="X492" i="13"/>
  <c r="Y492" i="13"/>
  <c r="AA492" i="13"/>
  <c r="AB492" i="13" s="1"/>
  <c r="B493" i="13"/>
  <c r="O493" i="13"/>
  <c r="N493" i="13" s="1"/>
  <c r="S493" i="13"/>
  <c r="R493" i="13" s="1"/>
  <c r="X493" i="13"/>
  <c r="Y493" i="13"/>
  <c r="AA493" i="13"/>
  <c r="AB493" i="13"/>
  <c r="B494" i="13"/>
  <c r="N494" i="13"/>
  <c r="O494" i="13"/>
  <c r="S494" i="13"/>
  <c r="R494" i="13" s="1"/>
  <c r="X494" i="13"/>
  <c r="Y494" i="13"/>
  <c r="AA494" i="13"/>
  <c r="AB494" i="13"/>
  <c r="B495" i="13"/>
  <c r="N495" i="13"/>
  <c r="O495" i="13"/>
  <c r="S495" i="13"/>
  <c r="R495" i="13" s="1"/>
  <c r="X495" i="13"/>
  <c r="Y495" i="13" s="1"/>
  <c r="AA495" i="13"/>
  <c r="AB495" i="13"/>
  <c r="B496" i="13"/>
  <c r="N496" i="13"/>
  <c r="O496" i="13"/>
  <c r="S496" i="13"/>
  <c r="R496" i="13" s="1"/>
  <c r="X496" i="13"/>
  <c r="Y496" i="13" s="1"/>
  <c r="AA496" i="13"/>
  <c r="AB496" i="13"/>
  <c r="B497" i="13"/>
  <c r="N497" i="13"/>
  <c r="O497" i="13"/>
  <c r="S497" i="13"/>
  <c r="R497" i="13" s="1"/>
  <c r="X497" i="13"/>
  <c r="Y497" i="13" s="1"/>
  <c r="AA497" i="13"/>
  <c r="AB497" i="13"/>
  <c r="B498" i="13"/>
  <c r="N498" i="13"/>
  <c r="O498" i="13"/>
  <c r="S498" i="13"/>
  <c r="R498" i="13" s="1"/>
  <c r="X498" i="13"/>
  <c r="Y498" i="13" s="1"/>
  <c r="AA498" i="13"/>
  <c r="AB498" i="13"/>
  <c r="B499" i="13"/>
  <c r="N499" i="13"/>
  <c r="O499" i="13"/>
  <c r="S499" i="13"/>
  <c r="R499" i="13" s="1"/>
  <c r="X499" i="13"/>
  <c r="Y499" i="13" s="1"/>
  <c r="AA499" i="13"/>
  <c r="AB499" i="13"/>
  <c r="B500" i="13"/>
  <c r="N500" i="13"/>
  <c r="O500" i="13"/>
  <c r="S500" i="13"/>
  <c r="R500" i="13" s="1"/>
  <c r="X500" i="13"/>
  <c r="Y500" i="13" s="1"/>
  <c r="AA500" i="13"/>
  <c r="AB500" i="13"/>
  <c r="B501" i="13"/>
  <c r="N501" i="13"/>
  <c r="O501" i="13"/>
  <c r="S501" i="13"/>
  <c r="R501" i="13" s="1"/>
  <c r="X501" i="13"/>
  <c r="Y501" i="13" s="1"/>
  <c r="AA501" i="13"/>
  <c r="AB501" i="13"/>
  <c r="B502" i="13"/>
  <c r="N502" i="13"/>
  <c r="O502" i="13"/>
  <c r="S502" i="13"/>
  <c r="R502" i="13" s="1"/>
  <c r="X502" i="13"/>
  <c r="Y502" i="13" s="1"/>
  <c r="AA502" i="13"/>
  <c r="AB502" i="13"/>
  <c r="B503" i="13"/>
  <c r="N503" i="13"/>
  <c r="O503" i="13"/>
  <c r="S503" i="13"/>
  <c r="R503" i="13" s="1"/>
  <c r="X503" i="13"/>
  <c r="Y503" i="13" s="1"/>
  <c r="AA503" i="13"/>
  <c r="AB503" i="13"/>
  <c r="B504" i="13"/>
  <c r="N504" i="13"/>
  <c r="O504" i="13"/>
  <c r="S504" i="13"/>
  <c r="R504" i="13" s="1"/>
  <c r="X504" i="13"/>
  <c r="Y504" i="13" s="1"/>
  <c r="AA504" i="13"/>
  <c r="AB504" i="13"/>
  <c r="B505" i="13"/>
  <c r="N505" i="13"/>
  <c r="O505" i="13"/>
  <c r="S505" i="13"/>
  <c r="R505" i="13" s="1"/>
  <c r="X505" i="13"/>
  <c r="Y505" i="13" s="1"/>
  <c r="AA505" i="13"/>
  <c r="AB505" i="13"/>
  <c r="B506" i="13"/>
  <c r="N506" i="13"/>
  <c r="O506" i="13"/>
  <c r="S506" i="13"/>
  <c r="R506" i="13" s="1"/>
  <c r="X506" i="13"/>
  <c r="Y506" i="13" s="1"/>
  <c r="AA506" i="13"/>
  <c r="AB506" i="13"/>
  <c r="B507" i="13"/>
  <c r="N507" i="13"/>
  <c r="O507" i="13"/>
  <c r="S507" i="13"/>
  <c r="R507" i="13" s="1"/>
  <c r="X507" i="13"/>
  <c r="Y507" i="13" s="1"/>
  <c r="AA507" i="13"/>
  <c r="AB507" i="13"/>
  <c r="B508" i="13"/>
  <c r="O508" i="13"/>
  <c r="N508" i="13" s="1"/>
  <c r="S508" i="13"/>
  <c r="R508" i="13" s="1"/>
  <c r="X508" i="13"/>
  <c r="Y508" i="13"/>
  <c r="AA508" i="13"/>
  <c r="AB508" i="13"/>
  <c r="B509" i="13"/>
  <c r="O509" i="13"/>
  <c r="N509" i="13" s="1"/>
  <c r="S509" i="13"/>
  <c r="R509" i="13" s="1"/>
  <c r="X509" i="13"/>
  <c r="Y509" i="13"/>
  <c r="AA509" i="13"/>
  <c r="AB509" i="13"/>
  <c r="B510" i="13"/>
  <c r="O510" i="13"/>
  <c r="N510" i="13" s="1"/>
  <c r="S510" i="13"/>
  <c r="R510" i="13" s="1"/>
  <c r="X510" i="13"/>
  <c r="Y510" i="13"/>
  <c r="AA510" i="13"/>
  <c r="AB510" i="13"/>
  <c r="B511" i="13"/>
  <c r="O511" i="13"/>
  <c r="N511" i="13" s="1"/>
  <c r="S511" i="13"/>
  <c r="R511" i="13" s="1"/>
  <c r="X511" i="13"/>
  <c r="Y511" i="13"/>
  <c r="AA511" i="13"/>
  <c r="AB511" i="13"/>
  <c r="C512" i="13"/>
  <c r="P512" i="13"/>
  <c r="Q512" i="13"/>
  <c r="T512" i="13"/>
  <c r="U512" i="13"/>
  <c r="V512" i="13"/>
  <c r="AC512" i="13"/>
  <c r="B513" i="13"/>
  <c r="O513" i="13"/>
  <c r="N513" i="13" s="1"/>
  <c r="S513" i="13"/>
  <c r="R513" i="13" s="1"/>
  <c r="S512" i="13" s="1"/>
  <c r="X513" i="13"/>
  <c r="Y513" i="13" s="1"/>
  <c r="AA513" i="13"/>
  <c r="AB513" i="13"/>
  <c r="B514" i="13"/>
  <c r="N514" i="13"/>
  <c r="O514" i="13"/>
  <c r="S514" i="13"/>
  <c r="R514" i="13" s="1"/>
  <c r="X514" i="13"/>
  <c r="Y514" i="13"/>
  <c r="AA514" i="13"/>
  <c r="AB514" i="13"/>
  <c r="B515" i="13"/>
  <c r="O515" i="13"/>
  <c r="N515" i="13" s="1"/>
  <c r="S515" i="13"/>
  <c r="R515" i="13" s="1"/>
  <c r="X515" i="13"/>
  <c r="Y515" i="13"/>
  <c r="AA515" i="13"/>
  <c r="AB515" i="13"/>
  <c r="C516" i="13"/>
  <c r="P516" i="13"/>
  <c r="Q516" i="13"/>
  <c r="T516" i="13"/>
  <c r="U516" i="13"/>
  <c r="V516" i="13"/>
  <c r="AC516" i="13"/>
  <c r="B517" i="13"/>
  <c r="O517" i="13"/>
  <c r="N517" i="13" s="1"/>
  <c r="S517" i="13"/>
  <c r="R517" i="13" s="1"/>
  <c r="X517" i="13"/>
  <c r="Y517" i="13"/>
  <c r="AA517" i="13"/>
  <c r="AB517" i="13"/>
  <c r="B518" i="13"/>
  <c r="O518" i="13"/>
  <c r="N518" i="13" s="1"/>
  <c r="O516" i="13" s="1"/>
  <c r="R518" i="13"/>
  <c r="S518" i="13"/>
  <c r="X518" i="13"/>
  <c r="Y518" i="13"/>
  <c r="AA518" i="13"/>
  <c r="AB518" i="13" s="1"/>
  <c r="B519" i="13"/>
  <c r="O519" i="13"/>
  <c r="N519" i="13" s="1"/>
  <c r="S519" i="13"/>
  <c r="R519" i="13" s="1"/>
  <c r="X519" i="13"/>
  <c r="Y519" i="13"/>
  <c r="AA519" i="13"/>
  <c r="AB519" i="13"/>
  <c r="C520" i="13"/>
  <c r="P520" i="13"/>
  <c r="Q520" i="13"/>
  <c r="T520" i="13"/>
  <c r="U520" i="13"/>
  <c r="V520" i="13"/>
  <c r="AC520" i="13"/>
  <c r="B521" i="13"/>
  <c r="N521" i="13"/>
  <c r="O521" i="13"/>
  <c r="S521" i="13"/>
  <c r="R521" i="13" s="1"/>
  <c r="S520" i="13" s="1"/>
  <c r="X521" i="13"/>
  <c r="Y521" i="13"/>
  <c r="AA521" i="13"/>
  <c r="AB521" i="13"/>
  <c r="B522" i="13"/>
  <c r="O522" i="13"/>
  <c r="N522" i="13" s="1"/>
  <c r="S522" i="13"/>
  <c r="R522" i="13" s="1"/>
  <c r="X522" i="13"/>
  <c r="Y522" i="13"/>
  <c r="AA522" i="13"/>
  <c r="AB522" i="13"/>
  <c r="B523" i="13"/>
  <c r="O523" i="13"/>
  <c r="N523" i="13" s="1"/>
  <c r="S523" i="13"/>
  <c r="R523" i="13" s="1"/>
  <c r="X523" i="13"/>
  <c r="Y523" i="13"/>
  <c r="AA523" i="13"/>
  <c r="AB523" i="13"/>
  <c r="C524" i="13"/>
  <c r="P524" i="13"/>
  <c r="Q524" i="13"/>
  <c r="T524" i="13"/>
  <c r="U524" i="13"/>
  <c r="V524" i="13"/>
  <c r="AC524" i="13"/>
  <c r="B525" i="13"/>
  <c r="O525" i="13"/>
  <c r="N525" i="13" s="1"/>
  <c r="O524" i="13" s="1"/>
  <c r="S525" i="13"/>
  <c r="R525" i="13" s="1"/>
  <c r="X525" i="13"/>
  <c r="Y525" i="13"/>
  <c r="AA525" i="13"/>
  <c r="AB525" i="13"/>
  <c r="B526" i="13"/>
  <c r="O526" i="13"/>
  <c r="N526" i="13" s="1"/>
  <c r="S526" i="13"/>
  <c r="R526" i="13" s="1"/>
  <c r="X526" i="13"/>
  <c r="Y526" i="13"/>
  <c r="AA526" i="13"/>
  <c r="AB526" i="13"/>
  <c r="C527" i="13"/>
  <c r="P527" i="13"/>
  <c r="Q527" i="13"/>
  <c r="T527" i="13"/>
  <c r="U527" i="13"/>
  <c r="V527" i="13"/>
  <c r="AC527" i="13"/>
  <c r="B528" i="13"/>
  <c r="O528" i="13"/>
  <c r="N528" i="13" s="1"/>
  <c r="O527" i="13" s="1"/>
  <c r="S528" i="13"/>
  <c r="R528" i="13" s="1"/>
  <c r="S527" i="13" s="1"/>
  <c r="X528" i="13"/>
  <c r="Y528" i="13" s="1"/>
  <c r="AA528" i="13"/>
  <c r="AB528" i="13"/>
  <c r="C529" i="13"/>
  <c r="P529" i="13"/>
  <c r="Q529" i="13"/>
  <c r="S529" i="13"/>
  <c r="T529" i="13"/>
  <c r="U529" i="13"/>
  <c r="V529" i="13"/>
  <c r="AC529" i="13"/>
  <c r="B530" i="13"/>
  <c r="O530" i="13"/>
  <c r="N530" i="13" s="1"/>
  <c r="O529" i="13" s="1"/>
  <c r="R530" i="13"/>
  <c r="S530" i="13"/>
  <c r="X530" i="13"/>
  <c r="Y530" i="13"/>
  <c r="AA530" i="13"/>
  <c r="AB530" i="13" s="1"/>
  <c r="C531" i="13"/>
  <c r="P531" i="13"/>
  <c r="O531" i="13" s="1"/>
  <c r="Q531" i="13"/>
  <c r="T531" i="13"/>
  <c r="U531" i="13"/>
  <c r="V531" i="13"/>
  <c r="AC531" i="13"/>
  <c r="B532" i="13"/>
  <c r="N532" i="13"/>
  <c r="O532" i="13"/>
  <c r="S532" i="13"/>
  <c r="R532" i="13" s="1"/>
  <c r="S531" i="13" s="1"/>
  <c r="X532" i="13"/>
  <c r="Y532" i="13" s="1"/>
  <c r="AA532" i="13"/>
  <c r="AB532" i="13"/>
  <c r="C533" i="13"/>
  <c r="P533" i="13"/>
  <c r="Q533" i="13"/>
  <c r="T533" i="13"/>
  <c r="U533" i="13"/>
  <c r="V533" i="13"/>
  <c r="AC533" i="13"/>
  <c r="B534" i="13"/>
  <c r="O534" i="13"/>
  <c r="N534" i="13" s="1"/>
  <c r="R534" i="13"/>
  <c r="S533" i="13" s="1"/>
  <c r="S534" i="13"/>
  <c r="X534" i="13"/>
  <c r="Y534" i="13"/>
  <c r="AA534" i="13"/>
  <c r="AB534" i="13" s="1"/>
  <c r="B535" i="13"/>
  <c r="O535" i="13"/>
  <c r="N535" i="13" s="1"/>
  <c r="R535" i="13"/>
  <c r="S535" i="13"/>
  <c r="X535" i="13"/>
  <c r="Y535" i="13"/>
  <c r="AA535" i="13"/>
  <c r="AB535" i="13" s="1"/>
  <c r="B536" i="13"/>
  <c r="N536" i="13"/>
  <c r="O536" i="13"/>
  <c r="R536" i="13"/>
  <c r="S536" i="13"/>
  <c r="X536" i="13"/>
  <c r="Y536" i="13" s="1"/>
  <c r="AA536" i="13"/>
  <c r="AB536" i="13" s="1"/>
  <c r="B537" i="13"/>
  <c r="O537" i="13"/>
  <c r="N537" i="13" s="1"/>
  <c r="R537" i="13"/>
  <c r="S537" i="13"/>
  <c r="X537" i="13"/>
  <c r="Y537" i="13"/>
  <c r="AA537" i="13"/>
  <c r="AB537" i="13" s="1"/>
  <c r="C538" i="13"/>
  <c r="P538" i="13"/>
  <c r="O538" i="13" s="1"/>
  <c r="Q538" i="13"/>
  <c r="T538" i="13"/>
  <c r="U538" i="13"/>
  <c r="V538" i="13"/>
  <c r="AC538" i="13"/>
  <c r="B539" i="13"/>
  <c r="N539" i="13"/>
  <c r="O539" i="13"/>
  <c r="S539" i="13"/>
  <c r="R539" i="13" s="1"/>
  <c r="S538" i="13" s="1"/>
  <c r="X539" i="13"/>
  <c r="Y539" i="13" s="1"/>
  <c r="AA539" i="13"/>
  <c r="AB539" i="13"/>
  <c r="C540" i="13"/>
  <c r="P540" i="13"/>
  <c r="Q540" i="13"/>
  <c r="S540" i="13"/>
  <c r="T540" i="13"/>
  <c r="U540" i="13"/>
  <c r="V540" i="13"/>
  <c r="AC540" i="13"/>
  <c r="B541" i="13"/>
  <c r="N541" i="13"/>
  <c r="O540" i="13" s="1"/>
  <c r="O541" i="13"/>
  <c r="S541" i="13"/>
  <c r="R541" i="13" s="1"/>
  <c r="X541" i="13"/>
  <c r="Y541" i="13"/>
  <c r="AA541" i="13"/>
  <c r="AB541" i="13"/>
  <c r="C542" i="13"/>
  <c r="P542" i="13"/>
  <c r="O542" i="13" s="1"/>
  <c r="Q542" i="13"/>
  <c r="T542" i="13"/>
  <c r="U542" i="13"/>
  <c r="V542" i="13"/>
  <c r="AC542" i="13"/>
  <c r="B543" i="13"/>
  <c r="O543" i="13"/>
  <c r="N543" i="13" s="1"/>
  <c r="S543" i="13"/>
  <c r="R543" i="13" s="1"/>
  <c r="S542" i="13" s="1"/>
  <c r="X543" i="13"/>
  <c r="Y543" i="13"/>
  <c r="AA543" i="13"/>
  <c r="AB543" i="13"/>
  <c r="C544" i="13"/>
  <c r="P544" i="13"/>
  <c r="Q544" i="13"/>
  <c r="T544" i="13"/>
  <c r="U544" i="13"/>
  <c r="V544" i="13"/>
  <c r="AC544" i="13"/>
  <c r="B545" i="13"/>
  <c r="O545" i="13"/>
  <c r="N545" i="13" s="1"/>
  <c r="O544" i="13" s="1"/>
  <c r="S545" i="13"/>
  <c r="R545" i="13" s="1"/>
  <c r="X545" i="13"/>
  <c r="Y545" i="13"/>
  <c r="AA545" i="13"/>
  <c r="AB545" i="13"/>
  <c r="C546" i="13"/>
  <c r="P546" i="13"/>
  <c r="Q546" i="13"/>
  <c r="T546" i="13"/>
  <c r="U546" i="13"/>
  <c r="V546" i="13"/>
  <c r="AC546" i="13"/>
  <c r="B547" i="13"/>
  <c r="N547" i="13"/>
  <c r="O546" i="13" s="1"/>
  <c r="O547" i="13"/>
  <c r="S547" i="13"/>
  <c r="R547" i="13" s="1"/>
  <c r="S546" i="13" s="1"/>
  <c r="X547" i="13"/>
  <c r="Y547" i="13" s="1"/>
  <c r="AA547" i="13"/>
  <c r="AB547" i="13" s="1"/>
  <c r="C548" i="13"/>
  <c r="T548" i="13"/>
  <c r="V548" i="13"/>
  <c r="W548" i="13"/>
  <c r="W546" i="13" s="1"/>
  <c r="W544" i="13" s="1"/>
  <c r="W542" i="13" s="1"/>
  <c r="W540" i="13" s="1"/>
  <c r="W538" i="13" s="1"/>
  <c r="W533" i="13" s="1"/>
  <c r="W531" i="13" s="1"/>
  <c r="W529" i="13" s="1"/>
  <c r="W527" i="13" s="1"/>
  <c r="W524" i="13" s="1"/>
  <c r="W520" i="13" s="1"/>
  <c r="W516" i="13" s="1"/>
  <c r="W512" i="13" s="1"/>
  <c r="W488" i="13" s="1"/>
  <c r="W485" i="13" s="1"/>
  <c r="W481" i="13" s="1"/>
  <c r="W479" i="13" s="1"/>
  <c r="W470" i="13" s="1"/>
  <c r="W450" i="13" s="1"/>
  <c r="W446" i="13" s="1"/>
  <c r="W441" i="13" s="1"/>
  <c r="W437" i="13" s="1"/>
  <c r="W435" i="13" s="1"/>
  <c r="W431" i="13" s="1"/>
  <c r="W422" i="13" s="1"/>
  <c r="W389" i="13" s="1"/>
  <c r="W387" i="13" s="1"/>
  <c r="W383" i="13" s="1"/>
  <c r="W358" i="13" s="1"/>
  <c r="Z548" i="13"/>
  <c r="Z546" i="13" s="1"/>
  <c r="Z544" i="13" s="1"/>
  <c r="Z542" i="13" s="1"/>
  <c r="Z540" i="13" s="1"/>
  <c r="Z538" i="13" s="1"/>
  <c r="Z533" i="13" s="1"/>
  <c r="Z531" i="13" s="1"/>
  <c r="Z529" i="13" s="1"/>
  <c r="Z527" i="13" s="1"/>
  <c r="Z524" i="13" s="1"/>
  <c r="Z520" i="13" s="1"/>
  <c r="Z516" i="13" s="1"/>
  <c r="Z512" i="13" s="1"/>
  <c r="Z488" i="13" s="1"/>
  <c r="Z485" i="13" s="1"/>
  <c r="Z481" i="13" s="1"/>
  <c r="Z479" i="13" s="1"/>
  <c r="Z470" i="13" s="1"/>
  <c r="Z450" i="13" s="1"/>
  <c r="Z446" i="13" s="1"/>
  <c r="Z441" i="13" s="1"/>
  <c r="Z437" i="13" s="1"/>
  <c r="Z435" i="13" s="1"/>
  <c r="Z431" i="13" s="1"/>
  <c r="Z422" i="13" s="1"/>
  <c r="Z389" i="13" s="1"/>
  <c r="Z387" i="13" s="1"/>
  <c r="Z383" i="13" s="1"/>
  <c r="Z358" i="13" s="1"/>
  <c r="AC548" i="13"/>
  <c r="B550" i="13"/>
  <c r="N550" i="13"/>
  <c r="O550" i="13"/>
  <c r="S550" i="13"/>
  <c r="R550" i="13" s="1"/>
  <c r="X550" i="13"/>
  <c r="Y550" i="13" s="1"/>
  <c r="AA550" i="13"/>
  <c r="AB550" i="13"/>
  <c r="B551" i="13"/>
  <c r="N551" i="13"/>
  <c r="O551" i="13"/>
  <c r="R551" i="13"/>
  <c r="S551" i="13"/>
  <c r="X551" i="13"/>
  <c r="Y551" i="13" s="1"/>
  <c r="AA551" i="13"/>
  <c r="AB551" i="13"/>
  <c r="B552" i="13"/>
  <c r="N552" i="13"/>
  <c r="O552" i="13"/>
  <c r="S552" i="13"/>
  <c r="R552" i="13" s="1"/>
  <c r="X552" i="13"/>
  <c r="Y552" i="13" s="1"/>
  <c r="AA552" i="13"/>
  <c r="AB552" i="13"/>
  <c r="B553" i="13"/>
  <c r="N553" i="13"/>
  <c r="O553" i="13"/>
  <c r="R553" i="13"/>
  <c r="S553" i="13"/>
  <c r="X553" i="13"/>
  <c r="Y553" i="13" s="1"/>
  <c r="AA553" i="13"/>
  <c r="AB553" i="13"/>
  <c r="B554" i="13"/>
  <c r="N554" i="13"/>
  <c r="O554" i="13"/>
  <c r="S554" i="13"/>
  <c r="R554" i="13" s="1"/>
  <c r="X554" i="13"/>
  <c r="Y554" i="13" s="1"/>
  <c r="AA554" i="13"/>
  <c r="AB554" i="13"/>
  <c r="B555" i="13"/>
  <c r="N555" i="13"/>
  <c r="O555" i="13"/>
  <c r="R555" i="13"/>
  <c r="S555" i="13"/>
  <c r="X555" i="13"/>
  <c r="Y555" i="13" s="1"/>
  <c r="AA555" i="13"/>
  <c r="AB555" i="13"/>
  <c r="B556" i="13"/>
  <c r="N556" i="13"/>
  <c r="O556" i="13"/>
  <c r="S556" i="13"/>
  <c r="R556" i="13" s="1"/>
  <c r="X556" i="13"/>
  <c r="Y556" i="13" s="1"/>
  <c r="AA556" i="13"/>
  <c r="AB556" i="13"/>
  <c r="B557" i="13"/>
  <c r="N557" i="13"/>
  <c r="O557" i="13"/>
  <c r="R557" i="13"/>
  <c r="S557" i="13"/>
  <c r="X557" i="13"/>
  <c r="Y557" i="13" s="1"/>
  <c r="AA557" i="13"/>
  <c r="AB557" i="13"/>
  <c r="B558" i="13"/>
  <c r="N558" i="13"/>
  <c r="O558" i="13"/>
  <c r="S558" i="13"/>
  <c r="R558" i="13" s="1"/>
  <c r="X558" i="13"/>
  <c r="Y558" i="13" s="1"/>
  <c r="AA558" i="13"/>
  <c r="AB558" i="13"/>
  <c r="B559" i="13"/>
  <c r="N559" i="13"/>
  <c r="O559" i="13"/>
  <c r="R559" i="13"/>
  <c r="S559" i="13"/>
  <c r="X559" i="13"/>
  <c r="Y559" i="13" s="1"/>
  <c r="AA559" i="13"/>
  <c r="AB559" i="13"/>
  <c r="B560" i="13"/>
  <c r="N560" i="13"/>
  <c r="O560" i="13"/>
  <c r="S560" i="13"/>
  <c r="R560" i="13" s="1"/>
  <c r="X560" i="13"/>
  <c r="Y560" i="13" s="1"/>
  <c r="AA560" i="13"/>
  <c r="AB560" i="13"/>
  <c r="B561" i="13"/>
  <c r="N561" i="13"/>
  <c r="O561" i="13"/>
  <c r="R561" i="13"/>
  <c r="S561" i="13"/>
  <c r="X561" i="13"/>
  <c r="Y561" i="13" s="1"/>
  <c r="AA561" i="13"/>
  <c r="AB561" i="13"/>
  <c r="B562" i="13"/>
  <c r="N562" i="13"/>
  <c r="O562" i="13"/>
  <c r="S562" i="13"/>
  <c r="R562" i="13" s="1"/>
  <c r="X562" i="13"/>
  <c r="Y562" i="13" s="1"/>
  <c r="AA562" i="13"/>
  <c r="AB562" i="13"/>
  <c r="B563" i="13"/>
  <c r="N563" i="13"/>
  <c r="O563" i="13"/>
  <c r="R563" i="13"/>
  <c r="S563" i="13"/>
  <c r="X563" i="13"/>
  <c r="Y563" i="13" s="1"/>
  <c r="AA563" i="13"/>
  <c r="AB563" i="13"/>
  <c r="B564" i="13"/>
  <c r="N564" i="13"/>
  <c r="O564" i="13"/>
  <c r="S564" i="13"/>
  <c r="R564" i="13" s="1"/>
  <c r="X564" i="13"/>
  <c r="Y564" i="13" s="1"/>
  <c r="AA564" i="13"/>
  <c r="AB564" i="13"/>
  <c r="B565" i="13"/>
  <c r="N565" i="13"/>
  <c r="O565" i="13"/>
  <c r="R565" i="13"/>
  <c r="S565" i="13"/>
  <c r="X565" i="13"/>
  <c r="Y565" i="13" s="1"/>
  <c r="AA565" i="13"/>
  <c r="AB565" i="13"/>
  <c r="B566" i="13"/>
  <c r="N566" i="13"/>
  <c r="O566" i="13"/>
  <c r="S566" i="13"/>
  <c r="R566" i="13" s="1"/>
  <c r="X566" i="13"/>
  <c r="Y566" i="13" s="1"/>
  <c r="AA566" i="13"/>
  <c r="AB566" i="13"/>
  <c r="B567" i="13"/>
  <c r="N567" i="13"/>
  <c r="O567" i="13"/>
  <c r="R567" i="13"/>
  <c r="S567" i="13"/>
  <c r="X567" i="13"/>
  <c r="Y567" i="13" s="1"/>
  <c r="AA567" i="13"/>
  <c r="AB567" i="13"/>
  <c r="B568" i="13"/>
  <c r="N568" i="13"/>
  <c r="O568" i="13"/>
  <c r="S568" i="13"/>
  <c r="R568" i="13" s="1"/>
  <c r="X568" i="13"/>
  <c r="Y568" i="13" s="1"/>
  <c r="AA568" i="13"/>
  <c r="AB568" i="13"/>
  <c r="B569" i="13"/>
  <c r="N569" i="13"/>
  <c r="O569" i="13"/>
  <c r="R569" i="13"/>
  <c r="S569" i="13"/>
  <c r="X569" i="13"/>
  <c r="Y569" i="13" s="1"/>
  <c r="AA569" i="13"/>
  <c r="AB569" i="13"/>
  <c r="B570" i="13"/>
  <c r="N570" i="13"/>
  <c r="O570" i="13"/>
  <c r="S570" i="13"/>
  <c r="R570" i="13" s="1"/>
  <c r="X570" i="13"/>
  <c r="Y570" i="13" s="1"/>
  <c r="AA570" i="13"/>
  <c r="AB570" i="13"/>
  <c r="B571" i="13"/>
  <c r="C572" i="13"/>
  <c r="P572" i="13"/>
  <c r="P548" i="13" s="1"/>
  <c r="Q572" i="13"/>
  <c r="Q548" i="13" s="1"/>
  <c r="T572" i="13"/>
  <c r="U572" i="13"/>
  <c r="U548" i="13" s="1"/>
  <c r="V572" i="13"/>
  <c r="AC572" i="13"/>
  <c r="B574" i="13"/>
  <c r="O574" i="13"/>
  <c r="N574" i="13" s="1"/>
  <c r="S574" i="13"/>
  <c r="R574" i="13" s="1"/>
  <c r="S572" i="13" s="1"/>
  <c r="X574" i="13"/>
  <c r="Y574" i="13" s="1"/>
  <c r="AA574" i="13"/>
  <c r="AB574" i="13"/>
  <c r="B575" i="13"/>
  <c r="N575" i="13"/>
  <c r="O575" i="13"/>
  <c r="S575" i="13"/>
  <c r="R575" i="13" s="1"/>
  <c r="X575" i="13"/>
  <c r="Y575" i="13"/>
  <c r="AA575" i="13"/>
  <c r="AB575" i="13"/>
  <c r="B576" i="13"/>
  <c r="O576" i="13"/>
  <c r="N576" i="13" s="1"/>
  <c r="S576" i="13"/>
  <c r="R576" i="13" s="1"/>
  <c r="X576" i="13"/>
  <c r="Y576" i="13"/>
  <c r="AA576" i="13"/>
  <c r="AB576" i="13"/>
  <c r="B577" i="13"/>
  <c r="O577" i="13"/>
  <c r="N577" i="13" s="1"/>
  <c r="S577" i="13"/>
  <c r="R577" i="13" s="1"/>
  <c r="X577" i="13"/>
  <c r="Y577" i="13"/>
  <c r="AA577" i="13"/>
  <c r="AB577" i="13"/>
  <c r="B578" i="13"/>
  <c r="O578" i="13"/>
  <c r="N578" i="13" s="1"/>
  <c r="S578" i="13"/>
  <c r="R578" i="13" s="1"/>
  <c r="X578" i="13"/>
  <c r="Y578" i="13" s="1"/>
  <c r="AA578" i="13"/>
  <c r="AB578" i="13"/>
  <c r="B579" i="13"/>
  <c r="N579" i="13"/>
  <c r="O579" i="13"/>
  <c r="S579" i="13"/>
  <c r="R579" i="13" s="1"/>
  <c r="X579" i="13"/>
  <c r="Y579" i="13"/>
  <c r="AA579" i="13"/>
  <c r="AB579" i="13"/>
  <c r="B580" i="13"/>
  <c r="O580" i="13"/>
  <c r="N580" i="13" s="1"/>
  <c r="S580" i="13"/>
  <c r="R580" i="13" s="1"/>
  <c r="X580" i="13"/>
  <c r="Y580" i="13"/>
  <c r="AA580" i="13"/>
  <c r="AB580" i="13"/>
  <c r="B581" i="13"/>
  <c r="O581" i="13"/>
  <c r="N581" i="13" s="1"/>
  <c r="S581" i="13"/>
  <c r="R581" i="13" s="1"/>
  <c r="X581" i="13"/>
  <c r="Y581" i="13"/>
  <c r="AA581" i="13"/>
  <c r="AB581" i="13"/>
  <c r="B582" i="13"/>
  <c r="O582" i="13"/>
  <c r="N582" i="13" s="1"/>
  <c r="S582" i="13"/>
  <c r="R582" i="13" s="1"/>
  <c r="X582" i="13"/>
  <c r="Y582" i="13" s="1"/>
  <c r="AA582" i="13"/>
  <c r="AB582" i="13"/>
  <c r="B583" i="13"/>
  <c r="N583" i="13"/>
  <c r="O583" i="13"/>
  <c r="S583" i="13"/>
  <c r="R583" i="13" s="1"/>
  <c r="X583" i="13"/>
  <c r="Y583" i="13"/>
  <c r="AA583" i="13"/>
  <c r="AB583" i="13"/>
  <c r="B584" i="13"/>
  <c r="O584" i="13"/>
  <c r="N584" i="13" s="1"/>
  <c r="S584" i="13"/>
  <c r="R584" i="13" s="1"/>
  <c r="X584" i="13"/>
  <c r="Y584" i="13"/>
  <c r="AA584" i="13"/>
  <c r="AB584" i="13"/>
  <c r="B585" i="13"/>
  <c r="O585" i="13"/>
  <c r="N585" i="13" s="1"/>
  <c r="S585" i="13"/>
  <c r="R585" i="13" s="1"/>
  <c r="X585" i="13"/>
  <c r="Y585" i="13"/>
  <c r="AA585" i="13"/>
  <c r="AB585" i="13"/>
  <c r="B586" i="13"/>
  <c r="O586" i="13"/>
  <c r="N586" i="13" s="1"/>
  <c r="S586" i="13"/>
  <c r="R586" i="13" s="1"/>
  <c r="X586" i="13"/>
  <c r="Y586" i="13" s="1"/>
  <c r="AA586" i="13"/>
  <c r="AB586" i="13"/>
  <c r="B587" i="13"/>
  <c r="N587" i="13"/>
  <c r="O587" i="13"/>
  <c r="S587" i="13"/>
  <c r="R587" i="13" s="1"/>
  <c r="X587" i="13"/>
  <c r="Y587" i="13"/>
  <c r="AA587" i="13"/>
  <c r="AB587" i="13"/>
  <c r="B588" i="13"/>
  <c r="O588" i="13"/>
  <c r="N588" i="13" s="1"/>
  <c r="S588" i="13"/>
  <c r="R588" i="13" s="1"/>
  <c r="X588" i="13"/>
  <c r="Y588" i="13"/>
  <c r="AA588" i="13"/>
  <c r="AB588" i="13"/>
  <c r="B589" i="13"/>
  <c r="O589" i="13"/>
  <c r="N589" i="13" s="1"/>
  <c r="S589" i="13"/>
  <c r="R589" i="13" s="1"/>
  <c r="X589" i="13"/>
  <c r="Y589" i="13"/>
  <c r="AA589" i="13"/>
  <c r="AB589" i="13"/>
  <c r="B590" i="13"/>
  <c r="O590" i="13"/>
  <c r="N590" i="13" s="1"/>
  <c r="S590" i="13"/>
  <c r="R590" i="13" s="1"/>
  <c r="X590" i="13"/>
  <c r="Y590" i="13" s="1"/>
  <c r="AA590" i="13"/>
  <c r="AB590" i="13"/>
  <c r="B591" i="13"/>
  <c r="N591" i="13"/>
  <c r="O591" i="13"/>
  <c r="S591" i="13"/>
  <c r="R591" i="13" s="1"/>
  <c r="X591" i="13"/>
  <c r="Y591" i="13"/>
  <c r="AA591" i="13"/>
  <c r="AB591" i="13"/>
  <c r="B592" i="13"/>
  <c r="O592" i="13"/>
  <c r="N592" i="13" s="1"/>
  <c r="S592" i="13"/>
  <c r="R592" i="13" s="1"/>
  <c r="X592" i="13"/>
  <c r="Y592" i="13"/>
  <c r="AA592" i="13"/>
  <c r="AB592" i="13"/>
  <c r="B593" i="13"/>
  <c r="O593" i="13"/>
  <c r="N593" i="13" s="1"/>
  <c r="S593" i="13"/>
  <c r="R593" i="13" s="1"/>
  <c r="X593" i="13"/>
  <c r="Y593" i="13"/>
  <c r="AA593" i="13"/>
  <c r="AB593" i="13"/>
  <c r="B594" i="13"/>
  <c r="O594" i="13"/>
  <c r="N594" i="13" s="1"/>
  <c r="S594" i="13"/>
  <c r="R594" i="13" s="1"/>
  <c r="X594" i="13"/>
  <c r="Y594" i="13" s="1"/>
  <c r="AA594" i="13"/>
  <c r="AB594" i="13"/>
  <c r="C595" i="13"/>
  <c r="P595" i="13"/>
  <c r="Q595" i="13"/>
  <c r="T595" i="13"/>
  <c r="U595" i="13"/>
  <c r="V595" i="13"/>
  <c r="AC595" i="13"/>
  <c r="B596" i="13"/>
  <c r="O596" i="13"/>
  <c r="N596" i="13" s="1"/>
  <c r="S596" i="13"/>
  <c r="R596" i="13" s="1"/>
  <c r="X596" i="13"/>
  <c r="Y596" i="13"/>
  <c r="AA596" i="13"/>
  <c r="AB596" i="13"/>
  <c r="B597" i="13"/>
  <c r="O597" i="13"/>
  <c r="N597" i="13" s="1"/>
  <c r="S597" i="13"/>
  <c r="R597" i="13" s="1"/>
  <c r="X597" i="13"/>
  <c r="Y597" i="13"/>
  <c r="AA597" i="13"/>
  <c r="AB597" i="13"/>
  <c r="B598" i="13"/>
  <c r="O598" i="13"/>
  <c r="N598" i="13" s="1"/>
  <c r="S598" i="13"/>
  <c r="R598" i="13" s="1"/>
  <c r="X598" i="13"/>
  <c r="Y598" i="13" s="1"/>
  <c r="AA598" i="13"/>
  <c r="AB598" i="13"/>
  <c r="B599" i="13"/>
  <c r="N599" i="13"/>
  <c r="O599" i="13"/>
  <c r="S599" i="13"/>
  <c r="R599" i="13" s="1"/>
  <c r="X599" i="13"/>
  <c r="Y599" i="13"/>
  <c r="AA599" i="13"/>
  <c r="AB599" i="13"/>
  <c r="B600" i="13"/>
  <c r="O600" i="13"/>
  <c r="N600" i="13" s="1"/>
  <c r="S600" i="13"/>
  <c r="R600" i="13" s="1"/>
  <c r="X600" i="13"/>
  <c r="Y600" i="13"/>
  <c r="AA600" i="13"/>
  <c r="AB600" i="13"/>
  <c r="B601" i="13"/>
  <c r="O601" i="13"/>
  <c r="N601" i="13" s="1"/>
  <c r="S601" i="13"/>
  <c r="R601" i="13" s="1"/>
  <c r="X601" i="13"/>
  <c r="Y601" i="13"/>
  <c r="AA601" i="13"/>
  <c r="AB601" i="13"/>
  <c r="B602" i="13"/>
  <c r="O602" i="13"/>
  <c r="N602" i="13" s="1"/>
  <c r="S602" i="13"/>
  <c r="R602" i="13" s="1"/>
  <c r="X602" i="13"/>
  <c r="Y602" i="13" s="1"/>
  <c r="AA602" i="13"/>
  <c r="AB602" i="13"/>
  <c r="B603" i="13"/>
  <c r="N603" i="13"/>
  <c r="O603" i="13"/>
  <c r="S603" i="13"/>
  <c r="R603" i="13" s="1"/>
  <c r="X603" i="13"/>
  <c r="Y603" i="13"/>
  <c r="AA603" i="13"/>
  <c r="AB603" i="13"/>
  <c r="B604" i="13"/>
  <c r="O604" i="13"/>
  <c r="N604" i="13" s="1"/>
  <c r="S604" i="13"/>
  <c r="R604" i="13" s="1"/>
  <c r="X604" i="13"/>
  <c r="Y604" i="13"/>
  <c r="AA604" i="13"/>
  <c r="AB604" i="13"/>
  <c r="B605" i="13"/>
  <c r="O605" i="13"/>
  <c r="N605" i="13" s="1"/>
  <c r="S605" i="13"/>
  <c r="R605" i="13" s="1"/>
  <c r="X605" i="13"/>
  <c r="Y605" i="13"/>
  <c r="AA605" i="13"/>
  <c r="AB605" i="13"/>
  <c r="B606" i="13"/>
  <c r="O606" i="13"/>
  <c r="N606" i="13" s="1"/>
  <c r="S606" i="13"/>
  <c r="R606" i="13" s="1"/>
  <c r="X606" i="13"/>
  <c r="Y606" i="13" s="1"/>
  <c r="AA606" i="13"/>
  <c r="AB606" i="13"/>
  <c r="B607" i="13"/>
  <c r="N607" i="13"/>
  <c r="O607" i="13"/>
  <c r="S607" i="13"/>
  <c r="R607" i="13" s="1"/>
  <c r="X607" i="13"/>
  <c r="Y607" i="13"/>
  <c r="AA607" i="13"/>
  <c r="AB607" i="13"/>
  <c r="B608" i="13"/>
  <c r="O608" i="13"/>
  <c r="N608" i="13" s="1"/>
  <c r="S608" i="13"/>
  <c r="R608" i="13" s="1"/>
  <c r="X608" i="13"/>
  <c r="Y608" i="13"/>
  <c r="AA608" i="13"/>
  <c r="AB608" i="13"/>
  <c r="B609" i="13"/>
  <c r="O609" i="13"/>
  <c r="N609" i="13" s="1"/>
  <c r="S609" i="13"/>
  <c r="R609" i="13" s="1"/>
  <c r="X609" i="13"/>
  <c r="Y609" i="13"/>
  <c r="AA609" i="13"/>
  <c r="AB609" i="13"/>
  <c r="P610" i="13"/>
  <c r="Q610" i="13"/>
  <c r="T610" i="13"/>
  <c r="U610" i="13"/>
  <c r="V610" i="13"/>
  <c r="AC610" i="13"/>
  <c r="B611" i="13"/>
  <c r="O611" i="13"/>
  <c r="N611" i="13" s="1"/>
  <c r="O610" i="13" s="1"/>
  <c r="R611" i="13"/>
  <c r="S611" i="13"/>
  <c r="X611" i="13"/>
  <c r="Y611" i="13"/>
  <c r="AA611" i="13"/>
  <c r="AB611" i="13" s="1"/>
  <c r="B612" i="13"/>
  <c r="O612" i="13"/>
  <c r="N612" i="13" s="1"/>
  <c r="S612" i="13"/>
  <c r="R612" i="13" s="1"/>
  <c r="X612" i="13"/>
  <c r="Y612" i="13"/>
  <c r="AA612" i="13"/>
  <c r="AB612" i="13"/>
  <c r="C613" i="13"/>
  <c r="P613" i="13"/>
  <c r="Q613" i="13"/>
  <c r="T613" i="13"/>
  <c r="U613" i="13"/>
  <c r="V613" i="13"/>
  <c r="AC613" i="13"/>
  <c r="B614" i="13"/>
  <c r="O614" i="13"/>
  <c r="N614" i="13" s="1"/>
  <c r="S614" i="13"/>
  <c r="R614" i="13" s="1"/>
  <c r="X614" i="13"/>
  <c r="Y614" i="13"/>
  <c r="AA614" i="13"/>
  <c r="AB614" i="13"/>
  <c r="B615" i="13"/>
  <c r="O615" i="13"/>
  <c r="N615" i="13" s="1"/>
  <c r="R615" i="13"/>
  <c r="S615" i="13"/>
  <c r="X615" i="13"/>
  <c r="Y615" i="13"/>
  <c r="AA615" i="13"/>
  <c r="AB615" i="13" s="1"/>
  <c r="B616" i="13"/>
  <c r="O616" i="13"/>
  <c r="N616" i="13" s="1"/>
  <c r="S616" i="13"/>
  <c r="R616" i="13" s="1"/>
  <c r="X616" i="13"/>
  <c r="Y616" i="13"/>
  <c r="AA616" i="13"/>
  <c r="AB616" i="13"/>
  <c r="B617" i="13"/>
  <c r="N617" i="13"/>
  <c r="O617" i="13"/>
  <c r="S617" i="13"/>
  <c r="R617" i="13" s="1"/>
  <c r="X617" i="13"/>
  <c r="Y617" i="13" s="1"/>
  <c r="AA617" i="13"/>
  <c r="AB617" i="13"/>
  <c r="B618" i="13"/>
  <c r="O618" i="13"/>
  <c r="N618" i="13" s="1"/>
  <c r="S618" i="13"/>
  <c r="R618" i="13" s="1"/>
  <c r="X618" i="13"/>
  <c r="Y618" i="13"/>
  <c r="AA618" i="13"/>
  <c r="AB618" i="13"/>
  <c r="C619" i="13"/>
  <c r="P619" i="13"/>
  <c r="Q619" i="13"/>
  <c r="T619" i="13"/>
  <c r="U619" i="13"/>
  <c r="V619" i="13"/>
  <c r="AC619" i="13"/>
  <c r="B620" i="13"/>
  <c r="O620" i="13"/>
  <c r="N620" i="13" s="1"/>
  <c r="S620" i="13"/>
  <c r="R620" i="13" s="1"/>
  <c r="X620" i="13"/>
  <c r="Y620" i="13"/>
  <c r="AA620" i="13"/>
  <c r="AB620" i="13"/>
  <c r="B621" i="13"/>
  <c r="O621" i="13"/>
  <c r="N621" i="13" s="1"/>
  <c r="R621" i="13"/>
  <c r="S621" i="13"/>
  <c r="X621" i="13"/>
  <c r="Y621" i="13"/>
  <c r="AA621" i="13"/>
  <c r="AB621" i="13" s="1"/>
  <c r="B622" i="13"/>
  <c r="O622" i="13"/>
  <c r="N622" i="13" s="1"/>
  <c r="S622" i="13"/>
  <c r="R622" i="13" s="1"/>
  <c r="X622" i="13"/>
  <c r="Y622" i="13"/>
  <c r="AA622" i="13"/>
  <c r="AB622" i="13"/>
  <c r="B623" i="13"/>
  <c r="N623" i="13"/>
  <c r="O623" i="13"/>
  <c r="S623" i="13"/>
  <c r="R623" i="13" s="1"/>
  <c r="X623" i="13"/>
  <c r="Y623" i="13" s="1"/>
  <c r="AA623" i="13"/>
  <c r="AB623" i="13"/>
  <c r="C624" i="13"/>
  <c r="P624" i="13"/>
  <c r="Q624" i="13"/>
  <c r="T624" i="13"/>
  <c r="U624" i="13"/>
  <c r="V624" i="13"/>
  <c r="AC624" i="13"/>
  <c r="B625" i="13"/>
  <c r="O625" i="13"/>
  <c r="N625" i="13" s="1"/>
  <c r="S625" i="13"/>
  <c r="R625" i="13" s="1"/>
  <c r="X625" i="13"/>
  <c r="Y625" i="13"/>
  <c r="AA625" i="13"/>
  <c r="AB625" i="13"/>
  <c r="B626" i="13"/>
  <c r="O626" i="13"/>
  <c r="N626" i="13" s="1"/>
  <c r="S626" i="13"/>
  <c r="R626" i="13" s="1"/>
  <c r="X626" i="13"/>
  <c r="Y626" i="13"/>
  <c r="AA626" i="13"/>
  <c r="AB626" i="13"/>
  <c r="B627" i="13"/>
  <c r="O627" i="13"/>
  <c r="N627" i="13" s="1"/>
  <c r="S627" i="13"/>
  <c r="R627" i="13" s="1"/>
  <c r="X627" i="13"/>
  <c r="Y627" i="13"/>
  <c r="AA627" i="13"/>
  <c r="AB627" i="13"/>
  <c r="B628" i="13"/>
  <c r="O628" i="13"/>
  <c r="N628" i="13" s="1"/>
  <c r="S628" i="13"/>
  <c r="R628" i="13" s="1"/>
  <c r="X628" i="13"/>
  <c r="Y628" i="13"/>
  <c r="AA628" i="13"/>
  <c r="AB628" i="13"/>
  <c r="B629" i="13"/>
  <c r="O629" i="13"/>
  <c r="N629" i="13" s="1"/>
  <c r="S629" i="13"/>
  <c r="R629" i="13" s="1"/>
  <c r="X629" i="13"/>
  <c r="Y629" i="13"/>
  <c r="AA629" i="13"/>
  <c r="AB629" i="13"/>
  <c r="B631" i="13"/>
  <c r="O631" i="13"/>
  <c r="N631" i="13" s="1"/>
  <c r="S631" i="13"/>
  <c r="R631" i="13" s="1"/>
  <c r="X631" i="13"/>
  <c r="Y631" i="13"/>
  <c r="AA631" i="13"/>
  <c r="AB631" i="13"/>
  <c r="B632" i="13"/>
  <c r="O632" i="13"/>
  <c r="N632" i="13" s="1"/>
  <c r="S632" i="13"/>
  <c r="R632" i="13" s="1"/>
  <c r="X632" i="13"/>
  <c r="Y632" i="13"/>
  <c r="AA632" i="13"/>
  <c r="AB632" i="13"/>
  <c r="B633" i="13"/>
  <c r="O633" i="13"/>
  <c r="N633" i="13" s="1"/>
  <c r="S633" i="13"/>
  <c r="R633" i="13" s="1"/>
  <c r="X633" i="13"/>
  <c r="Y633" i="13"/>
  <c r="AA633" i="13"/>
  <c r="AB633" i="13"/>
  <c r="B634" i="13"/>
  <c r="O634" i="13"/>
  <c r="N634" i="13" s="1"/>
  <c r="S634" i="13"/>
  <c r="R634" i="13" s="1"/>
  <c r="X634" i="13"/>
  <c r="Y634" i="13"/>
  <c r="AA634" i="13"/>
  <c r="AB634" i="13"/>
  <c r="C635" i="13"/>
  <c r="P635" i="13"/>
  <c r="Q635" i="13"/>
  <c r="T635" i="13"/>
  <c r="U635" i="13"/>
  <c r="V635" i="13"/>
  <c r="AC635" i="13"/>
  <c r="B636" i="13"/>
  <c r="O636" i="13"/>
  <c r="N636" i="13" s="1"/>
  <c r="O635" i="13" s="1"/>
  <c r="S636" i="13"/>
  <c r="R636" i="13" s="1"/>
  <c r="S635" i="13" s="1"/>
  <c r="X636" i="13"/>
  <c r="Y636" i="13"/>
  <c r="AA636" i="13"/>
  <c r="AB636" i="13"/>
  <c r="B637" i="13"/>
  <c r="O637" i="13"/>
  <c r="N637" i="13" s="1"/>
  <c r="R637" i="13"/>
  <c r="S637" i="13"/>
  <c r="X637" i="13"/>
  <c r="Y637" i="13"/>
  <c r="AA637" i="13"/>
  <c r="AB637" i="13" s="1"/>
  <c r="B638" i="13"/>
  <c r="O638" i="13"/>
  <c r="N638" i="13" s="1"/>
  <c r="S638" i="13"/>
  <c r="R638" i="13" s="1"/>
  <c r="X638" i="13"/>
  <c r="Y638" i="13"/>
  <c r="AA638" i="13"/>
  <c r="AB638" i="13"/>
  <c r="B639" i="13"/>
  <c r="O639" i="13"/>
  <c r="N639" i="13" s="1"/>
  <c r="S639" i="13"/>
  <c r="R639" i="13" s="1"/>
  <c r="X639" i="13"/>
  <c r="Y639" i="13"/>
  <c r="AA639" i="13"/>
  <c r="AB639" i="13"/>
  <c r="B640" i="13"/>
  <c r="N640" i="13"/>
  <c r="O640" i="13"/>
  <c r="S640" i="13"/>
  <c r="R640" i="13" s="1"/>
  <c r="X640" i="13"/>
  <c r="Y640" i="13" s="1"/>
  <c r="AA640" i="13"/>
  <c r="AB640" i="13"/>
  <c r="B641" i="13"/>
  <c r="O641" i="13"/>
  <c r="N641" i="13" s="1"/>
  <c r="S641" i="13"/>
  <c r="R641" i="13" s="1"/>
  <c r="X641" i="13"/>
  <c r="Y641" i="13"/>
  <c r="AA641" i="13"/>
  <c r="AB641" i="13"/>
  <c r="B642" i="13"/>
  <c r="O642" i="13"/>
  <c r="N642" i="13" s="1"/>
  <c r="R642" i="13"/>
  <c r="S642" i="13"/>
  <c r="X642" i="13"/>
  <c r="Y642" i="13"/>
  <c r="AA642" i="13"/>
  <c r="AB642" i="13" s="1"/>
  <c r="C643" i="13"/>
  <c r="P643" i="13"/>
  <c r="Q643" i="13"/>
  <c r="S643" i="13"/>
  <c r="T643" i="13"/>
  <c r="U643" i="13"/>
  <c r="V643" i="13"/>
  <c r="AC643" i="13"/>
  <c r="B644" i="13"/>
  <c r="O644" i="13"/>
  <c r="N644" i="13" s="1"/>
  <c r="O643" i="13" s="1"/>
  <c r="R644" i="13"/>
  <c r="S644" i="13"/>
  <c r="X644" i="13"/>
  <c r="Y644" i="13"/>
  <c r="AA644" i="13"/>
  <c r="AB644" i="13" s="1"/>
  <c r="C645" i="13"/>
  <c r="P645" i="13"/>
  <c r="Q645" i="13"/>
  <c r="T645" i="13"/>
  <c r="U645" i="13"/>
  <c r="V645" i="13"/>
  <c r="AC645" i="13"/>
  <c r="B646" i="13"/>
  <c r="O646" i="13"/>
  <c r="N646" i="13" s="1"/>
  <c r="S646" i="13"/>
  <c r="R646" i="13" s="1"/>
  <c r="S645" i="13" s="1"/>
  <c r="X646" i="13"/>
  <c r="Y646" i="13"/>
  <c r="AA646" i="13"/>
  <c r="AB646" i="13"/>
  <c r="B647" i="13"/>
  <c r="O647" i="13"/>
  <c r="N647" i="13" s="1"/>
  <c r="R647" i="13"/>
  <c r="S647" i="13"/>
  <c r="X647" i="13"/>
  <c r="Y647" i="13"/>
  <c r="AA647" i="13"/>
  <c r="AB647" i="13" s="1"/>
  <c r="B648" i="13"/>
  <c r="O648" i="13"/>
  <c r="N648" i="13" s="1"/>
  <c r="R648" i="13"/>
  <c r="S648" i="13"/>
  <c r="X648" i="13"/>
  <c r="Y648" i="13"/>
  <c r="AA648" i="13"/>
  <c r="AB648" i="13" s="1"/>
  <c r="C649" i="13"/>
  <c r="P649" i="13"/>
  <c r="Q649" i="13"/>
  <c r="T649" i="13"/>
  <c r="U649" i="13"/>
  <c r="V649" i="13"/>
  <c r="AC649" i="13"/>
  <c r="B650" i="13"/>
  <c r="O650" i="13"/>
  <c r="N650" i="13" s="1"/>
  <c r="O649" i="13" s="1"/>
  <c r="S650" i="13"/>
  <c r="R650" i="13" s="1"/>
  <c r="S649" i="13" s="1"/>
  <c r="X650" i="13"/>
  <c r="Y650" i="13"/>
  <c r="AA650" i="13"/>
  <c r="AB650" i="13"/>
  <c r="C651" i="13"/>
  <c r="P651" i="13"/>
  <c r="Q651" i="13"/>
  <c r="T651" i="13"/>
  <c r="U651" i="13"/>
  <c r="V651" i="13"/>
  <c r="AC651" i="13"/>
  <c r="B652" i="13"/>
  <c r="N652" i="13"/>
  <c r="O651" i="13" s="1"/>
  <c r="O652" i="13"/>
  <c r="S652" i="13"/>
  <c r="R652" i="13" s="1"/>
  <c r="S651" i="13" s="1"/>
  <c r="X652" i="13"/>
  <c r="Y652" i="13" s="1"/>
  <c r="AA652" i="13"/>
  <c r="AB652" i="13"/>
  <c r="B653" i="13"/>
  <c r="N653" i="13"/>
  <c r="O653" i="13"/>
  <c r="S653" i="13"/>
  <c r="R653" i="13" s="1"/>
  <c r="X653" i="13"/>
  <c r="Y653" i="13" s="1"/>
  <c r="AA653" i="13"/>
  <c r="AB653" i="13"/>
  <c r="B654" i="13"/>
  <c r="N654" i="13"/>
  <c r="O654" i="13"/>
  <c r="S654" i="13"/>
  <c r="R654" i="13" s="1"/>
  <c r="X654" i="13"/>
  <c r="Y654" i="13" s="1"/>
  <c r="AA654" i="13"/>
  <c r="AB654" i="13"/>
  <c r="B655" i="13"/>
  <c r="N655" i="13"/>
  <c r="O655" i="13"/>
  <c r="S655" i="13"/>
  <c r="R655" i="13" s="1"/>
  <c r="X655" i="13"/>
  <c r="Y655" i="13" s="1"/>
  <c r="AA655" i="13"/>
  <c r="AB655" i="13"/>
  <c r="C656" i="13"/>
  <c r="P656" i="13"/>
  <c r="Q656" i="13"/>
  <c r="T656" i="13"/>
  <c r="U656" i="13"/>
  <c r="V656" i="13"/>
  <c r="AC656" i="13"/>
  <c r="B657" i="13"/>
  <c r="O657" i="13"/>
  <c r="N657" i="13" s="1"/>
  <c r="S657" i="13"/>
  <c r="R657" i="13" s="1"/>
  <c r="S656" i="13" s="1"/>
  <c r="X657" i="13"/>
  <c r="Y657" i="13"/>
  <c r="AA657" i="13"/>
  <c r="AB657" i="13"/>
  <c r="B658" i="13"/>
  <c r="O658" i="13"/>
  <c r="N658" i="13" s="1"/>
  <c r="S658" i="13"/>
  <c r="R658" i="13" s="1"/>
  <c r="X658" i="13"/>
  <c r="Y658" i="13"/>
  <c r="AA658" i="13"/>
  <c r="AB658" i="13"/>
  <c r="B659" i="13"/>
  <c r="O659" i="13"/>
  <c r="N659" i="13" s="1"/>
  <c r="S659" i="13"/>
  <c r="R659" i="13" s="1"/>
  <c r="X659" i="13"/>
  <c r="Y659" i="13"/>
  <c r="AA659" i="13"/>
  <c r="AB659" i="13"/>
  <c r="B660" i="13"/>
  <c r="O660" i="13"/>
  <c r="N660" i="13" s="1"/>
  <c r="S660" i="13"/>
  <c r="R660" i="13" s="1"/>
  <c r="X660" i="13"/>
  <c r="Y660" i="13"/>
  <c r="AA660" i="13"/>
  <c r="AB660" i="13"/>
  <c r="C661" i="13"/>
  <c r="P661" i="13"/>
  <c r="Q661" i="13"/>
  <c r="T661" i="13"/>
  <c r="U661" i="13"/>
  <c r="V661" i="13"/>
  <c r="AC661" i="13"/>
  <c r="B662" i="13"/>
  <c r="O662" i="13"/>
  <c r="N662" i="13" s="1"/>
  <c r="R662" i="13"/>
  <c r="S662" i="13"/>
  <c r="X662" i="13"/>
  <c r="Y662" i="13"/>
  <c r="AA662" i="13"/>
  <c r="AB662" i="13" s="1"/>
  <c r="B663" i="13"/>
  <c r="O663" i="13"/>
  <c r="N663" i="13" s="1"/>
  <c r="S663" i="13"/>
  <c r="R663" i="13" s="1"/>
  <c r="S661" i="13" s="1"/>
  <c r="X663" i="13"/>
  <c r="Y663" i="13"/>
  <c r="AA663" i="13"/>
  <c r="AB663" i="13"/>
  <c r="B664" i="13"/>
  <c r="O664" i="13"/>
  <c r="N664" i="13" s="1"/>
  <c r="S664" i="13"/>
  <c r="R664" i="13" s="1"/>
  <c r="X664" i="13"/>
  <c r="Y664" i="13"/>
  <c r="AA664" i="13"/>
  <c r="AB664" i="13"/>
  <c r="C665" i="13"/>
  <c r="P665" i="13"/>
  <c r="Q665" i="13"/>
  <c r="T665" i="13"/>
  <c r="U665" i="13"/>
  <c r="V665" i="13"/>
  <c r="AC665" i="13"/>
  <c r="B666" i="13"/>
  <c r="N666" i="13"/>
  <c r="O666" i="13"/>
  <c r="S666" i="13"/>
  <c r="R666" i="13" s="1"/>
  <c r="X666" i="13"/>
  <c r="Y666" i="13" s="1"/>
  <c r="AA666" i="13"/>
  <c r="AB666" i="13"/>
  <c r="B667" i="13"/>
  <c r="O667" i="13"/>
  <c r="N667" i="13" s="1"/>
  <c r="S667" i="13"/>
  <c r="R667" i="13" s="1"/>
  <c r="X667" i="13"/>
  <c r="Y667" i="13"/>
  <c r="AA667" i="13"/>
  <c r="AB667" i="13"/>
  <c r="B668" i="13"/>
  <c r="O668" i="13"/>
  <c r="N668" i="13" s="1"/>
  <c r="R668" i="13"/>
  <c r="S668" i="13"/>
  <c r="X668" i="13"/>
  <c r="Y668" i="13"/>
  <c r="AA668" i="13"/>
  <c r="AB668" i="13" s="1"/>
  <c r="B669" i="13"/>
  <c r="O669" i="13"/>
  <c r="N669" i="13" s="1"/>
  <c r="R669" i="13"/>
  <c r="S669" i="13"/>
  <c r="X669" i="13"/>
  <c r="Y669" i="13"/>
  <c r="AA669" i="13"/>
  <c r="AB669" i="13" s="1"/>
  <c r="B670" i="13"/>
  <c r="O670" i="13"/>
  <c r="N670" i="13" s="1"/>
  <c r="R670" i="13"/>
  <c r="S670" i="13"/>
  <c r="X670" i="13"/>
  <c r="Y670" i="13"/>
  <c r="AA670" i="13"/>
  <c r="AB670" i="13" s="1"/>
  <c r="B671" i="13"/>
  <c r="O671" i="13"/>
  <c r="N671" i="13" s="1"/>
  <c r="R671" i="13"/>
  <c r="S671" i="13"/>
  <c r="X671" i="13"/>
  <c r="Y671" i="13"/>
  <c r="AA671" i="13"/>
  <c r="AB671" i="13" s="1"/>
  <c r="B672" i="13"/>
  <c r="O672" i="13"/>
  <c r="N672" i="13" s="1"/>
  <c r="R672" i="13"/>
  <c r="S672" i="13"/>
  <c r="X672" i="13"/>
  <c r="Y672" i="13"/>
  <c r="AA672" i="13"/>
  <c r="AB672" i="13" s="1"/>
  <c r="B673" i="13"/>
  <c r="O673" i="13"/>
  <c r="N673" i="13" s="1"/>
  <c r="R673" i="13"/>
  <c r="S673" i="13"/>
  <c r="X673" i="13"/>
  <c r="Y673" i="13"/>
  <c r="AA673" i="13"/>
  <c r="AB673" i="13" s="1"/>
  <c r="B674" i="13"/>
  <c r="O674" i="13"/>
  <c r="N674" i="13" s="1"/>
  <c r="R674" i="13"/>
  <c r="S674" i="13"/>
  <c r="X674" i="13"/>
  <c r="Y674" i="13"/>
  <c r="AA674" i="13"/>
  <c r="AB674" i="13" s="1"/>
  <c r="B675" i="13"/>
  <c r="O675" i="13"/>
  <c r="N675" i="13" s="1"/>
  <c r="R675" i="13"/>
  <c r="S675" i="13"/>
  <c r="X675" i="13"/>
  <c r="Y675" i="13"/>
  <c r="AA675" i="13"/>
  <c r="AB675" i="13" s="1"/>
  <c r="B676" i="13"/>
  <c r="O676" i="13"/>
  <c r="N676" i="13" s="1"/>
  <c r="R676" i="13"/>
  <c r="S676" i="13"/>
  <c r="X676" i="13"/>
  <c r="Y676" i="13"/>
  <c r="AA676" i="13"/>
  <c r="AB676" i="13" s="1"/>
  <c r="B677" i="13"/>
  <c r="O677" i="13"/>
  <c r="N677" i="13" s="1"/>
  <c r="R677" i="13"/>
  <c r="S677" i="13"/>
  <c r="X677" i="13"/>
  <c r="Y677" i="13"/>
  <c r="AA677" i="13"/>
  <c r="AB677" i="13" s="1"/>
  <c r="B678" i="13"/>
  <c r="O678" i="13"/>
  <c r="N678" i="13" s="1"/>
  <c r="R678" i="13"/>
  <c r="S678" i="13"/>
  <c r="X678" i="13"/>
  <c r="Y678" i="13"/>
  <c r="AA678" i="13"/>
  <c r="AB678" i="13" s="1"/>
  <c r="B679" i="13"/>
  <c r="O679" i="13"/>
  <c r="N679" i="13" s="1"/>
  <c r="R679" i="13"/>
  <c r="S679" i="13"/>
  <c r="X679" i="13"/>
  <c r="Y679" i="13"/>
  <c r="AA679" i="13"/>
  <c r="AB679" i="13" s="1"/>
  <c r="B680" i="13"/>
  <c r="O680" i="13"/>
  <c r="N680" i="13" s="1"/>
  <c r="R680" i="13"/>
  <c r="S680" i="13"/>
  <c r="X680" i="13"/>
  <c r="Y680" i="13"/>
  <c r="AA680" i="13"/>
  <c r="AB680" i="13" s="1"/>
  <c r="B681" i="13"/>
  <c r="O681" i="13"/>
  <c r="N681" i="13" s="1"/>
  <c r="R681" i="13"/>
  <c r="S681" i="13"/>
  <c r="X681" i="13"/>
  <c r="Y681" i="13"/>
  <c r="AA681" i="13"/>
  <c r="AB681" i="13" s="1"/>
  <c r="B682" i="13"/>
  <c r="O682" i="13"/>
  <c r="N682" i="13" s="1"/>
  <c r="R682" i="13"/>
  <c r="S682" i="13"/>
  <c r="X682" i="13"/>
  <c r="Y682" i="13"/>
  <c r="AA682" i="13"/>
  <c r="AB682" i="13" s="1"/>
  <c r="B683" i="13"/>
  <c r="O683" i="13"/>
  <c r="N683" i="13" s="1"/>
  <c r="R683" i="13"/>
  <c r="S683" i="13"/>
  <c r="X683" i="13"/>
  <c r="Y683" i="13"/>
  <c r="AA683" i="13"/>
  <c r="AB683" i="13" s="1"/>
  <c r="B684" i="13"/>
  <c r="O684" i="13"/>
  <c r="N684" i="13" s="1"/>
  <c r="R684" i="13"/>
  <c r="S684" i="13"/>
  <c r="X684" i="13"/>
  <c r="Y684" i="13"/>
  <c r="AA684" i="13"/>
  <c r="AB684" i="13" s="1"/>
  <c r="B685" i="13"/>
  <c r="O685" i="13"/>
  <c r="N685" i="13" s="1"/>
  <c r="R685" i="13"/>
  <c r="S685" i="13"/>
  <c r="X685" i="13"/>
  <c r="Y685" i="13"/>
  <c r="AA685" i="13"/>
  <c r="AB685" i="13" s="1"/>
  <c r="B686" i="13"/>
  <c r="O686" i="13"/>
  <c r="N686" i="13" s="1"/>
  <c r="R686" i="13"/>
  <c r="S686" i="13"/>
  <c r="X686" i="13"/>
  <c r="Y686" i="13"/>
  <c r="AA686" i="13"/>
  <c r="AB686" i="13" s="1"/>
  <c r="B687" i="13"/>
  <c r="O687" i="13"/>
  <c r="N687" i="13" s="1"/>
  <c r="R687" i="13"/>
  <c r="S687" i="13"/>
  <c r="X687" i="13"/>
  <c r="Y687" i="13"/>
  <c r="AA687" i="13"/>
  <c r="AB687" i="13" s="1"/>
  <c r="B688" i="13"/>
  <c r="O688" i="13"/>
  <c r="N688" i="13" s="1"/>
  <c r="S688" i="13"/>
  <c r="R688" i="13" s="1"/>
  <c r="X688" i="13"/>
  <c r="Y688" i="13"/>
  <c r="AA688" i="13"/>
  <c r="AB688" i="13"/>
  <c r="B689" i="13"/>
  <c r="N689" i="13"/>
  <c r="O689" i="13"/>
  <c r="S689" i="13"/>
  <c r="R689" i="13" s="1"/>
  <c r="X689" i="13"/>
  <c r="Y689" i="13" s="1"/>
  <c r="AA689" i="13"/>
  <c r="AB689" i="13"/>
  <c r="B690" i="13"/>
  <c r="O690" i="13"/>
  <c r="N690" i="13" s="1"/>
  <c r="S690" i="13"/>
  <c r="R690" i="13" s="1"/>
  <c r="X690" i="13"/>
  <c r="Y690" i="13"/>
  <c r="AA690" i="13"/>
  <c r="AB690" i="13"/>
  <c r="B691" i="13"/>
  <c r="O691" i="13"/>
  <c r="N691" i="13" s="1"/>
  <c r="R691" i="13"/>
  <c r="S691" i="13"/>
  <c r="X691" i="13"/>
  <c r="Y691" i="13"/>
  <c r="AA691" i="13"/>
  <c r="AB691" i="13" s="1"/>
  <c r="B692" i="13"/>
  <c r="O692" i="13"/>
  <c r="N692" i="13" s="1"/>
  <c r="S692" i="13"/>
  <c r="R692" i="13" s="1"/>
  <c r="X692" i="13"/>
  <c r="Y692" i="13"/>
  <c r="AA692" i="13"/>
  <c r="AB692" i="13"/>
  <c r="B693" i="13"/>
  <c r="N693" i="13"/>
  <c r="O693" i="13"/>
  <c r="S693" i="13"/>
  <c r="R693" i="13" s="1"/>
  <c r="X693" i="13"/>
  <c r="Y693" i="13" s="1"/>
  <c r="AA693" i="13"/>
  <c r="AB693" i="13"/>
  <c r="B694" i="13"/>
  <c r="O694" i="13"/>
  <c r="N694" i="13" s="1"/>
  <c r="S694" i="13"/>
  <c r="R694" i="13" s="1"/>
  <c r="X694" i="13"/>
  <c r="Y694" i="13"/>
  <c r="AA694" i="13"/>
  <c r="AB694" i="13"/>
  <c r="B695" i="13"/>
  <c r="O695" i="13"/>
  <c r="N695" i="13" s="1"/>
  <c r="R695" i="13"/>
  <c r="S695" i="13"/>
  <c r="X695" i="13"/>
  <c r="Y695" i="13"/>
  <c r="AA695" i="13"/>
  <c r="AB695" i="13" s="1"/>
  <c r="B696" i="13"/>
  <c r="O696" i="13"/>
  <c r="N696" i="13" s="1"/>
  <c r="S696" i="13"/>
  <c r="R696" i="13" s="1"/>
  <c r="X696" i="13"/>
  <c r="Y696" i="13"/>
  <c r="AA696" i="13"/>
  <c r="AB696" i="13"/>
  <c r="B697" i="13"/>
  <c r="N697" i="13"/>
  <c r="O697" i="13"/>
  <c r="S697" i="13"/>
  <c r="R697" i="13" s="1"/>
  <c r="X697" i="13"/>
  <c r="Y697" i="13" s="1"/>
  <c r="AA697" i="13"/>
  <c r="AB697" i="13"/>
  <c r="C698" i="13"/>
  <c r="P698" i="13"/>
  <c r="Q698" i="13"/>
  <c r="T698" i="13"/>
  <c r="U698" i="13"/>
  <c r="V698" i="13"/>
  <c r="AC698" i="13"/>
  <c r="B700" i="13"/>
  <c r="O700" i="13"/>
  <c r="N700" i="13" s="1"/>
  <c r="S700" i="13"/>
  <c r="R700" i="13" s="1"/>
  <c r="X700" i="13"/>
  <c r="Y700" i="13"/>
  <c r="AA700" i="13"/>
  <c r="AB700" i="13"/>
  <c r="B701" i="13"/>
  <c r="O701" i="13"/>
  <c r="N701" i="13" s="1"/>
  <c r="S701" i="13"/>
  <c r="R701" i="13" s="1"/>
  <c r="X701" i="13"/>
  <c r="Y701" i="13"/>
  <c r="AA701" i="13"/>
  <c r="AB701" i="13"/>
  <c r="B702" i="13"/>
  <c r="O702" i="13"/>
  <c r="N702" i="13" s="1"/>
  <c r="S702" i="13"/>
  <c r="R702" i="13" s="1"/>
  <c r="X702" i="13"/>
  <c r="Y702" i="13"/>
  <c r="AA702" i="13"/>
  <c r="AB702" i="13"/>
  <c r="B703" i="13"/>
  <c r="O703" i="13"/>
  <c r="N703" i="13" s="1"/>
  <c r="S703" i="13"/>
  <c r="R703" i="13" s="1"/>
  <c r="X703" i="13"/>
  <c r="Y703" i="13"/>
  <c r="AA703" i="13"/>
  <c r="AB703" i="13"/>
  <c r="B705" i="13"/>
  <c r="O705" i="13"/>
  <c r="N705" i="13" s="1"/>
  <c r="S705" i="13"/>
  <c r="R705" i="13" s="1"/>
  <c r="X705" i="13"/>
  <c r="Y705" i="13"/>
  <c r="AA705" i="13"/>
  <c r="AB705" i="13"/>
  <c r="B706" i="13"/>
  <c r="O706" i="13"/>
  <c r="N706" i="13" s="1"/>
  <c r="S706" i="13"/>
  <c r="R706" i="13" s="1"/>
  <c r="X706" i="13"/>
  <c r="Y706" i="13"/>
  <c r="AA706" i="13"/>
  <c r="AB706" i="13"/>
  <c r="B707" i="13"/>
  <c r="O707" i="13"/>
  <c r="N707" i="13" s="1"/>
  <c r="S707" i="13"/>
  <c r="R707" i="13" s="1"/>
  <c r="X707" i="13"/>
  <c r="Y707" i="13"/>
  <c r="AA707" i="13"/>
  <c r="AB707" i="13"/>
  <c r="C708" i="13"/>
  <c r="P708" i="13"/>
  <c r="Q708" i="13"/>
  <c r="T708" i="13"/>
  <c r="U708" i="13"/>
  <c r="V708" i="13"/>
  <c r="AC708" i="13"/>
  <c r="B709" i="13"/>
  <c r="O709" i="13"/>
  <c r="N709" i="13" s="1"/>
  <c r="O708" i="13" s="1"/>
  <c r="S709" i="13"/>
  <c r="R709" i="13" s="1"/>
  <c r="S708" i="13" s="1"/>
  <c r="X709" i="13"/>
  <c r="Y709" i="13"/>
  <c r="AA709" i="13"/>
  <c r="AB709" i="13"/>
  <c r="B710" i="13"/>
  <c r="O710" i="13"/>
  <c r="N710" i="13" s="1"/>
  <c r="S710" i="13"/>
  <c r="R710" i="13" s="1"/>
  <c r="X710" i="13"/>
  <c r="Y710" i="13"/>
  <c r="AA710" i="13"/>
  <c r="AB710" i="13"/>
  <c r="C711" i="13"/>
  <c r="P711" i="13"/>
  <c r="Q711" i="13"/>
  <c r="T711" i="13"/>
  <c r="U711" i="13"/>
  <c r="V711" i="13"/>
  <c r="AC711" i="13"/>
  <c r="B712" i="13"/>
  <c r="O712" i="13"/>
  <c r="N712" i="13" s="1"/>
  <c r="R712" i="13"/>
  <c r="S712" i="13"/>
  <c r="X712" i="13"/>
  <c r="Y712" i="13"/>
  <c r="AA712" i="13"/>
  <c r="AB712" i="13" s="1"/>
  <c r="B713" i="13"/>
  <c r="O713" i="13"/>
  <c r="N713" i="13" s="1"/>
  <c r="S713" i="13"/>
  <c r="R713" i="13" s="1"/>
  <c r="X713" i="13"/>
  <c r="Y713" i="13"/>
  <c r="AA713" i="13"/>
  <c r="AB713" i="13"/>
  <c r="B714" i="13"/>
  <c r="O714" i="13"/>
  <c r="N714" i="13" s="1"/>
  <c r="S714" i="13"/>
  <c r="R714" i="13" s="1"/>
  <c r="X714" i="13"/>
  <c r="Y714" i="13"/>
  <c r="AA714" i="13"/>
  <c r="AB714" i="13"/>
  <c r="B715" i="13"/>
  <c r="N715" i="13"/>
  <c r="O715" i="13"/>
  <c r="S715" i="13"/>
  <c r="R715" i="13" s="1"/>
  <c r="X715" i="13"/>
  <c r="Y715" i="13" s="1"/>
  <c r="AA715" i="13"/>
  <c r="AB715" i="13"/>
  <c r="B716" i="13"/>
  <c r="N716" i="13"/>
  <c r="O716" i="13"/>
  <c r="S716" i="13"/>
  <c r="R716" i="13" s="1"/>
  <c r="X716" i="13"/>
  <c r="Y716" i="13" s="1"/>
  <c r="AA716" i="13"/>
  <c r="AB716" i="13"/>
  <c r="B717" i="13"/>
  <c r="O717" i="13"/>
  <c r="N717" i="13" s="1"/>
  <c r="S717" i="13"/>
  <c r="R717" i="13" s="1"/>
  <c r="X717" i="13"/>
  <c r="Y717" i="13"/>
  <c r="AA717" i="13"/>
  <c r="AB717" i="13"/>
  <c r="B718" i="13"/>
  <c r="O718" i="13"/>
  <c r="N718" i="13" s="1"/>
  <c r="S718" i="13"/>
  <c r="R718" i="13" s="1"/>
  <c r="X718" i="13"/>
  <c r="Y718" i="13"/>
  <c r="AA718" i="13"/>
  <c r="AB718" i="13"/>
  <c r="C719" i="13"/>
  <c r="P719" i="13"/>
  <c r="Q719" i="13"/>
  <c r="T719" i="13"/>
  <c r="U719" i="13"/>
  <c r="V719" i="13"/>
  <c r="W719" i="13"/>
  <c r="W711" i="13" s="1"/>
  <c r="W708" i="13" s="1"/>
  <c r="W698" i="13" s="1"/>
  <c r="W665" i="13" s="1"/>
  <c r="W661" i="13" s="1"/>
  <c r="W656" i="13" s="1"/>
  <c r="W651" i="13" s="1"/>
  <c r="W649" i="13" s="1"/>
  <c r="W645" i="13" s="1"/>
  <c r="W643" i="13" s="1"/>
  <c r="W635" i="13" s="1"/>
  <c r="W624" i="13" s="1"/>
  <c r="W619" i="13" s="1"/>
  <c r="W613" i="13" s="1"/>
  <c r="W610" i="13" s="1"/>
  <c r="W595" i="13" s="1"/>
  <c r="W572" i="13" s="1"/>
  <c r="Z719" i="13"/>
  <c r="Z711" i="13" s="1"/>
  <c r="Z708" i="13" s="1"/>
  <c r="Z698" i="13" s="1"/>
  <c r="Z665" i="13" s="1"/>
  <c r="Z661" i="13" s="1"/>
  <c r="Z656" i="13" s="1"/>
  <c r="Z651" i="13" s="1"/>
  <c r="Z649" i="13" s="1"/>
  <c r="Z645" i="13" s="1"/>
  <c r="Z643" i="13" s="1"/>
  <c r="Z635" i="13" s="1"/>
  <c r="Z624" i="13" s="1"/>
  <c r="Z619" i="13" s="1"/>
  <c r="Z613" i="13" s="1"/>
  <c r="Z610" i="13" s="1"/>
  <c r="Z595" i="13" s="1"/>
  <c r="Z572" i="13" s="1"/>
  <c r="AC719" i="13"/>
  <c r="B720" i="13"/>
  <c r="O720" i="13"/>
  <c r="N720" i="13" s="1"/>
  <c r="S720" i="13"/>
  <c r="R720" i="13" s="1"/>
  <c r="X720" i="13"/>
  <c r="Y720" i="13"/>
  <c r="AA720" i="13"/>
  <c r="AB720" i="13"/>
  <c r="B721" i="13"/>
  <c r="O721" i="13"/>
  <c r="N721" i="13" s="1"/>
  <c r="S721" i="13"/>
  <c r="R721" i="13" s="1"/>
  <c r="X721" i="13"/>
  <c r="Y721" i="13"/>
  <c r="AA721" i="13"/>
  <c r="AB721" i="13"/>
  <c r="B722" i="13"/>
  <c r="O722" i="13"/>
  <c r="N722" i="13" s="1"/>
  <c r="S722" i="13"/>
  <c r="R722" i="13" s="1"/>
  <c r="X722" i="13"/>
  <c r="Y722" i="13"/>
  <c r="AA722" i="13"/>
  <c r="AB722" i="13"/>
  <c r="B723" i="13"/>
  <c r="O723" i="13"/>
  <c r="N723" i="13" s="1"/>
  <c r="S723" i="13"/>
  <c r="R723" i="13" s="1"/>
  <c r="X723" i="13"/>
  <c r="Y723" i="13"/>
  <c r="AA723" i="13"/>
  <c r="AB723" i="13"/>
  <c r="B724" i="13"/>
  <c r="O724" i="13"/>
  <c r="N724" i="13" s="1"/>
  <c r="S724" i="13"/>
  <c r="R724" i="13" s="1"/>
  <c r="X724" i="13"/>
  <c r="Y724" i="13"/>
  <c r="AA724" i="13"/>
  <c r="AB724" i="13"/>
  <c r="O656" i="13" l="1"/>
  <c r="O624" i="13"/>
  <c r="S613" i="13"/>
  <c r="S524" i="13"/>
  <c r="S516" i="13"/>
  <c r="O512" i="13"/>
  <c r="O450" i="13"/>
  <c r="S711" i="13"/>
  <c r="O665" i="13"/>
  <c r="S624" i="13"/>
  <c r="S548" i="13"/>
  <c r="S698" i="13"/>
  <c r="S619" i="13"/>
  <c r="O595" i="13"/>
  <c r="O572" i="13"/>
  <c r="O533" i="13"/>
  <c r="S719" i="13"/>
  <c r="O698" i="13"/>
  <c r="S665" i="13"/>
  <c r="O619" i="13"/>
  <c r="O613" i="13"/>
  <c r="O548" i="13"/>
  <c r="Z342" i="13"/>
  <c r="Z331" i="13" s="1"/>
  <c r="Z328" i="13" s="1"/>
  <c r="Z326" i="13" s="1"/>
  <c r="Z320" i="13" s="1"/>
  <c r="Z311" i="13" s="1"/>
  <c r="S488" i="13"/>
  <c r="O711" i="13"/>
  <c r="O719" i="13"/>
  <c r="O661" i="13"/>
  <c r="O645" i="13"/>
  <c r="S610" i="13"/>
  <c r="W331" i="13"/>
  <c r="W328" i="13" s="1"/>
  <c r="W326" i="13" s="1"/>
  <c r="W320" i="13" s="1"/>
  <c r="W311" i="13" s="1"/>
  <c r="W342" i="13"/>
  <c r="O481" i="13"/>
  <c r="O470" i="13"/>
  <c r="O422" i="13"/>
  <c r="O520" i="13"/>
  <c r="S431" i="13"/>
  <c r="S342" i="13"/>
  <c r="S485" i="13"/>
  <c r="S331" i="13"/>
  <c r="O389" i="13"/>
  <c r="S437" i="13"/>
  <c r="O295" i="13"/>
  <c r="S544" i="13"/>
  <c r="O435" i="13"/>
  <c r="S383" i="13"/>
  <c r="S389" i="13"/>
  <c r="S358" i="13"/>
  <c r="O311" i="13"/>
  <c r="O284" i="13"/>
  <c r="O280" i="13"/>
  <c r="S268" i="13"/>
  <c r="O240" i="13"/>
  <c r="S220" i="13"/>
  <c r="O358" i="13"/>
  <c r="O342" i="13"/>
  <c r="O331" i="13"/>
  <c r="O228" i="13"/>
  <c r="O220" i="13"/>
  <c r="O164" i="13"/>
  <c r="S138" i="13"/>
  <c r="S164" i="13"/>
  <c r="O138" i="13"/>
  <c r="S311" i="13"/>
  <c r="S284" i="13"/>
  <c r="S271" i="13"/>
  <c r="O189" i="13"/>
  <c r="S133" i="13"/>
  <c r="O133" i="13"/>
  <c r="O58" i="13"/>
  <c r="U5" i="13"/>
  <c r="A4" i="13"/>
  <c r="S91" i="13"/>
  <c r="S67" i="13"/>
  <c r="S114" i="13"/>
  <c r="O67" i="13"/>
  <c r="S58" i="13"/>
  <c r="Q5" i="13"/>
  <c r="O33" i="13"/>
  <c r="P5" i="13"/>
  <c r="AB9" i="13"/>
  <c r="Z3" i="13" s="1"/>
  <c r="S26" i="13"/>
  <c r="S3" i="13" s="1"/>
  <c r="O8" i="13"/>
  <c r="S33" i="13"/>
  <c r="T5" i="13"/>
  <c r="W3" i="13"/>
  <c r="Z295" i="13" l="1"/>
  <c r="Z284" i="13"/>
  <c r="Z280" i="13" s="1"/>
  <c r="Z278" i="13" s="1"/>
  <c r="Z271" i="13" s="1"/>
  <c r="Z268" i="13" s="1"/>
  <c r="Z240" i="13" s="1"/>
  <c r="Z228" i="13" s="1"/>
  <c r="Z220" i="13" s="1"/>
  <c r="Z189" i="13" s="1"/>
  <c r="Z164" i="13" s="1"/>
  <c r="Z138" i="13" s="1"/>
  <c r="Z133" i="13" s="1"/>
  <c r="Z114" i="13" s="1"/>
  <c r="Z91" i="13" s="1"/>
  <c r="Z67" i="13" s="1"/>
  <c r="Z58" i="13" s="1"/>
  <c r="Z33" i="13" s="1"/>
  <c r="Z26" i="13" s="1"/>
  <c r="Z8" i="13" s="1"/>
  <c r="W295" i="13"/>
  <c r="W284" i="13" s="1"/>
  <c r="W280" i="13" s="1"/>
  <c r="W278" i="13" s="1"/>
  <c r="W271" i="13" s="1"/>
  <c r="W268" i="13" s="1"/>
  <c r="W240" i="13" s="1"/>
  <c r="W228" i="13" s="1"/>
  <c r="W220" i="13" s="1"/>
  <c r="W189" i="13" s="1"/>
  <c r="W164" i="13" s="1"/>
  <c r="A4" i="12" l="1"/>
  <c r="C8" i="12"/>
  <c r="V8" i="12"/>
  <c r="B9" i="12"/>
  <c r="B10" i="12"/>
  <c r="O10" i="12"/>
  <c r="N10" i="12" s="1"/>
  <c r="R10" i="12"/>
  <c r="S10" i="12"/>
  <c r="X10" i="12"/>
  <c r="Y10" i="12"/>
  <c r="AA10" i="12"/>
  <c r="AB10" i="12" s="1"/>
  <c r="B11" i="12"/>
  <c r="O11" i="12"/>
  <c r="N11" i="12" s="1"/>
  <c r="S11" i="12"/>
  <c r="R11" i="12" s="1"/>
  <c r="X11" i="12"/>
  <c r="Y11" i="12"/>
  <c r="AA11" i="12"/>
  <c r="AB11" i="12"/>
  <c r="B12" i="12"/>
  <c r="N12" i="12"/>
  <c r="O12" i="12"/>
  <c r="S12" i="12"/>
  <c r="R12" i="12" s="1"/>
  <c r="X12" i="12"/>
  <c r="Y12" i="12" s="1"/>
  <c r="AA12" i="12"/>
  <c r="AB12" i="12"/>
  <c r="B13" i="12"/>
  <c r="O13" i="12"/>
  <c r="N13" i="12" s="1"/>
  <c r="S13" i="12"/>
  <c r="R13" i="12" s="1"/>
  <c r="X13" i="12"/>
  <c r="Y13" i="12" s="1"/>
  <c r="AA13" i="12"/>
  <c r="AB13" i="12"/>
  <c r="B14" i="12"/>
  <c r="O14" i="12"/>
  <c r="N14" i="12" s="1"/>
  <c r="R14" i="12"/>
  <c r="S14" i="12"/>
  <c r="X14" i="12"/>
  <c r="Y14" i="12"/>
  <c r="AA14" i="12"/>
  <c r="AB14" i="12" s="1"/>
  <c r="B15" i="12"/>
  <c r="O15" i="12"/>
  <c r="N15" i="12" s="1"/>
  <c r="S15" i="12"/>
  <c r="R15" i="12" s="1"/>
  <c r="X15" i="12"/>
  <c r="Y15" i="12"/>
  <c r="AA15" i="12"/>
  <c r="AB15" i="12"/>
  <c r="B17" i="12"/>
  <c r="O17" i="12"/>
  <c r="N17" i="12" s="1"/>
  <c r="R17" i="12"/>
  <c r="S17" i="12"/>
  <c r="X17" i="12"/>
  <c r="Y17" i="12"/>
  <c r="AA17" i="12"/>
  <c r="AB17" i="12" s="1"/>
  <c r="B18" i="12"/>
  <c r="N18" i="12"/>
  <c r="O18" i="12"/>
  <c r="S18" i="12"/>
  <c r="R18" i="12" s="1"/>
  <c r="X18" i="12"/>
  <c r="Y18" i="12" s="1"/>
  <c r="AA18" i="12"/>
  <c r="AB18" i="12"/>
  <c r="B19" i="12"/>
  <c r="N19" i="12"/>
  <c r="O19" i="12"/>
  <c r="S19" i="12"/>
  <c r="R19" i="12" s="1"/>
  <c r="X19" i="12"/>
  <c r="Y19" i="12"/>
  <c r="AA19" i="12"/>
  <c r="AB19" i="12"/>
  <c r="C20" i="12"/>
  <c r="V20" i="12"/>
  <c r="B21" i="12"/>
  <c r="N21" i="12"/>
  <c r="O21" i="12"/>
  <c r="S21" i="12"/>
  <c r="R21" i="12" s="1"/>
  <c r="X21" i="12"/>
  <c r="Y21" i="12"/>
  <c r="AA21" i="12"/>
  <c r="AB21" i="12"/>
  <c r="B22" i="12"/>
  <c r="N22" i="12"/>
  <c r="O22" i="12"/>
  <c r="S22" i="12"/>
  <c r="R22" i="12" s="1"/>
  <c r="X22" i="12"/>
  <c r="Y22" i="12" s="1"/>
  <c r="AA22" i="12"/>
  <c r="AB22" i="12"/>
  <c r="B23" i="12"/>
  <c r="O23" i="12"/>
  <c r="N23" i="12" s="1"/>
  <c r="R23" i="12"/>
  <c r="S23" i="12"/>
  <c r="X23" i="12"/>
  <c r="Y23" i="12"/>
  <c r="AA23" i="12"/>
  <c r="AB23" i="12" s="1"/>
  <c r="B24" i="12"/>
  <c r="N24" i="12"/>
  <c r="O24" i="12"/>
  <c r="S24" i="12"/>
  <c r="R24" i="12" s="1"/>
  <c r="X24" i="12"/>
  <c r="Y24" i="12"/>
  <c r="AA24" i="12"/>
  <c r="AB24" i="12"/>
  <c r="B25" i="12"/>
  <c r="O25" i="12"/>
  <c r="N25" i="12" s="1"/>
  <c r="S25" i="12"/>
  <c r="R25" i="12" s="1"/>
  <c r="X25" i="12"/>
  <c r="Y25" i="12" s="1"/>
  <c r="AA25" i="12"/>
  <c r="AB25" i="12"/>
  <c r="B26" i="12"/>
  <c r="O26" i="12"/>
  <c r="N26" i="12" s="1"/>
  <c r="R26" i="12"/>
  <c r="S26" i="12"/>
  <c r="X26" i="12"/>
  <c r="Y26" i="12"/>
  <c r="AA26" i="12"/>
  <c r="AB26" i="12" s="1"/>
  <c r="C27" i="12"/>
  <c r="V27" i="12"/>
  <c r="B29" i="12"/>
  <c r="O29" i="12"/>
  <c r="N29" i="12" s="1"/>
  <c r="R29" i="12"/>
  <c r="S29" i="12"/>
  <c r="X29" i="12"/>
  <c r="Y29" i="12"/>
  <c r="AA29" i="12"/>
  <c r="AB29" i="12" s="1"/>
  <c r="B30" i="12"/>
  <c r="N30" i="12"/>
  <c r="O30" i="12"/>
  <c r="R30" i="12"/>
  <c r="S30" i="12"/>
  <c r="X30" i="12"/>
  <c r="Y30" i="12" s="1"/>
  <c r="AA30" i="12"/>
  <c r="AB30" i="12" s="1"/>
  <c r="B31" i="12"/>
  <c r="O31" i="12"/>
  <c r="N31" i="12" s="1"/>
  <c r="R31" i="12"/>
  <c r="S31" i="12"/>
  <c r="X31" i="12"/>
  <c r="Y31" i="12"/>
  <c r="AA31" i="12"/>
  <c r="AB31" i="12" s="1"/>
  <c r="B32" i="12"/>
  <c r="N32" i="12"/>
  <c r="O32" i="12"/>
  <c r="R32" i="12"/>
  <c r="S32" i="12"/>
  <c r="X32" i="12"/>
  <c r="Y32" i="12" s="1"/>
  <c r="AA32" i="12"/>
  <c r="AB32" i="12" s="1"/>
  <c r="B33" i="12"/>
  <c r="O33" i="12"/>
  <c r="N33" i="12" s="1"/>
  <c r="R33" i="12"/>
  <c r="S33" i="12"/>
  <c r="X33" i="12"/>
  <c r="Y33" i="12"/>
  <c r="AA33" i="12"/>
  <c r="AB33" i="12" s="1"/>
  <c r="B34" i="12"/>
  <c r="O34" i="12"/>
  <c r="N34" i="12" s="1"/>
  <c r="R34" i="12"/>
  <c r="S34" i="12"/>
  <c r="X34" i="12"/>
  <c r="Y34" i="12"/>
  <c r="AA34" i="12"/>
  <c r="AB34" i="12" s="1"/>
  <c r="B35" i="12"/>
  <c r="O35" i="12"/>
  <c r="N35" i="12" s="1"/>
  <c r="S35" i="12"/>
  <c r="R35" i="12" s="1"/>
  <c r="X35" i="12"/>
  <c r="Y35" i="12"/>
  <c r="AA35" i="12"/>
  <c r="AB35" i="12"/>
  <c r="B36" i="12"/>
  <c r="O36" i="12"/>
  <c r="N36" i="12" s="1"/>
  <c r="R36" i="12"/>
  <c r="S36" i="12"/>
  <c r="X36" i="12"/>
  <c r="Y36" i="12"/>
  <c r="AA36" i="12"/>
  <c r="AB36" i="12" s="1"/>
  <c r="B37" i="12"/>
  <c r="O37" i="12"/>
  <c r="N37" i="12" s="1"/>
  <c r="S37" i="12"/>
  <c r="R37" i="12" s="1"/>
  <c r="X37" i="12"/>
  <c r="Y37" i="12"/>
  <c r="AA37" i="12"/>
  <c r="AB37" i="12"/>
  <c r="B38" i="12"/>
  <c r="O38" i="12"/>
  <c r="N38" i="12" s="1"/>
  <c r="R38" i="12"/>
  <c r="S38" i="12"/>
  <c r="X38" i="12"/>
  <c r="Y38" i="12"/>
  <c r="AA38" i="12"/>
  <c r="AB38" i="12" s="1"/>
  <c r="B39" i="12"/>
  <c r="O39" i="12"/>
  <c r="N39" i="12" s="1"/>
  <c r="S39" i="12"/>
  <c r="R39" i="12" s="1"/>
  <c r="X39" i="12"/>
  <c r="Y39" i="12"/>
  <c r="AA39" i="12"/>
  <c r="AB39" i="12"/>
  <c r="B40" i="12"/>
  <c r="O40" i="12"/>
  <c r="N40" i="12" s="1"/>
  <c r="R40" i="12"/>
  <c r="S40" i="12"/>
  <c r="X40" i="12"/>
  <c r="Y40" i="12"/>
  <c r="AA40" i="12"/>
  <c r="AB40" i="12" s="1"/>
  <c r="B41" i="12"/>
  <c r="O41" i="12"/>
  <c r="N41" i="12" s="1"/>
  <c r="S41" i="12"/>
  <c r="R41" i="12" s="1"/>
  <c r="X41" i="12"/>
  <c r="Y41" i="12"/>
  <c r="AA41" i="12"/>
  <c r="AB41" i="12"/>
  <c r="B42" i="12"/>
  <c r="O42" i="12"/>
  <c r="N42" i="12" s="1"/>
  <c r="R42" i="12"/>
  <c r="S42" i="12"/>
  <c r="X42" i="12"/>
  <c r="Y42" i="12"/>
  <c r="AA42" i="12"/>
  <c r="AB42" i="12" s="1"/>
  <c r="B43" i="12"/>
  <c r="O43" i="12"/>
  <c r="N43" i="12" s="1"/>
  <c r="S43" i="12"/>
  <c r="R43" i="12" s="1"/>
  <c r="X43" i="12"/>
  <c r="Y43" i="12"/>
  <c r="AA43" i="12"/>
  <c r="AB43" i="12"/>
  <c r="B44" i="12"/>
  <c r="N44" i="12"/>
  <c r="O44" i="12"/>
  <c r="R44" i="12"/>
  <c r="S44" i="12"/>
  <c r="X44" i="12"/>
  <c r="Y44" i="12" s="1"/>
  <c r="AA44" i="12"/>
  <c r="AB44" i="12"/>
  <c r="B45" i="12"/>
  <c r="O45" i="12"/>
  <c r="N45" i="12" s="1"/>
  <c r="S45" i="12"/>
  <c r="R45" i="12" s="1"/>
  <c r="X45" i="12"/>
  <c r="Y45" i="12" s="1"/>
  <c r="AA45" i="12"/>
  <c r="AB45" i="12"/>
  <c r="C46" i="12"/>
  <c r="V46" i="12"/>
  <c r="B48" i="12"/>
  <c r="N48" i="12"/>
  <c r="O48" i="12"/>
  <c r="R48" i="12"/>
  <c r="S48" i="12"/>
  <c r="X48" i="12"/>
  <c r="Y48" i="12" s="1"/>
  <c r="AA48" i="12"/>
  <c r="AB48" i="12" s="1"/>
  <c r="B49" i="12"/>
  <c r="O49" i="12"/>
  <c r="N49" i="12" s="1"/>
  <c r="S49" i="12"/>
  <c r="R49" i="12" s="1"/>
  <c r="X49" i="12"/>
  <c r="Y49" i="12"/>
  <c r="AA49" i="12"/>
  <c r="AB49" i="12"/>
  <c r="B50" i="12"/>
  <c r="N50" i="12"/>
  <c r="O50" i="12"/>
  <c r="R50" i="12"/>
  <c r="S50" i="12"/>
  <c r="X50" i="12"/>
  <c r="Y50" i="12" s="1"/>
  <c r="AA50" i="12"/>
  <c r="AB50" i="12"/>
  <c r="B51" i="12"/>
  <c r="O51" i="12"/>
  <c r="N51" i="12" s="1"/>
  <c r="S51" i="12"/>
  <c r="R51" i="12" s="1"/>
  <c r="X51" i="12"/>
  <c r="Y51" i="12" s="1"/>
  <c r="AA51" i="12"/>
  <c r="AB51" i="12"/>
  <c r="B52" i="12"/>
  <c r="O52" i="12"/>
  <c r="N52" i="12" s="1"/>
  <c r="R52" i="12"/>
  <c r="S52" i="12"/>
  <c r="X52" i="12"/>
  <c r="Y52" i="12"/>
  <c r="AA52" i="12"/>
  <c r="AB52" i="12" s="1"/>
  <c r="B53" i="12"/>
  <c r="O53" i="12"/>
  <c r="N53" i="12" s="1"/>
  <c r="R53" i="12"/>
  <c r="S53" i="12"/>
  <c r="X53" i="12"/>
  <c r="Y53" i="12"/>
  <c r="AA53" i="12"/>
  <c r="AB53" i="12" s="1"/>
  <c r="B54" i="12"/>
  <c r="N54" i="12"/>
  <c r="O54" i="12"/>
  <c r="S54" i="12"/>
  <c r="R54" i="12" s="1"/>
  <c r="X54" i="12"/>
  <c r="Y54" i="12" s="1"/>
  <c r="AA54" i="12"/>
  <c r="AB54" i="12" s="1"/>
  <c r="B55" i="12"/>
  <c r="N55" i="12"/>
  <c r="O55" i="12"/>
  <c r="S55" i="12"/>
  <c r="R55" i="12" s="1"/>
  <c r="X55" i="12"/>
  <c r="Y55" i="12"/>
  <c r="AA55" i="12"/>
  <c r="AB55" i="12"/>
  <c r="B56" i="12"/>
  <c r="N56" i="12"/>
  <c r="O56" i="12"/>
  <c r="R56" i="12"/>
  <c r="S56" i="12"/>
  <c r="X56" i="12"/>
  <c r="Y56" i="12" s="1"/>
  <c r="AA56" i="12"/>
  <c r="AB56" i="12" s="1"/>
  <c r="B57" i="12"/>
  <c r="O57" i="12"/>
  <c r="N57" i="12" s="1"/>
  <c r="S57" i="12"/>
  <c r="R57" i="12" s="1"/>
  <c r="X57" i="12"/>
  <c r="Y57" i="12"/>
  <c r="AA57" i="12"/>
  <c r="AB57" i="12"/>
  <c r="B58" i="12"/>
  <c r="N58" i="12"/>
  <c r="O58" i="12"/>
  <c r="R58" i="12"/>
  <c r="S58" i="12"/>
  <c r="X58" i="12"/>
  <c r="Y58" i="12" s="1"/>
  <c r="AA58" i="12"/>
  <c r="AB58" i="12"/>
  <c r="B59" i="12"/>
  <c r="O59" i="12"/>
  <c r="N59" i="12" s="1"/>
  <c r="S59" i="12"/>
  <c r="R59" i="12" s="1"/>
  <c r="X59" i="12"/>
  <c r="Y59" i="12" s="1"/>
  <c r="AA59" i="12"/>
  <c r="AB59" i="12"/>
  <c r="B60" i="12"/>
  <c r="O60" i="12"/>
  <c r="N60" i="12" s="1"/>
  <c r="R60" i="12"/>
  <c r="S60" i="12"/>
  <c r="X60" i="12"/>
  <c r="Y60" i="12"/>
  <c r="AA60" i="12"/>
  <c r="AB60" i="12" s="1"/>
  <c r="B62" i="12"/>
  <c r="O62" i="12"/>
  <c r="N62" i="12" s="1"/>
  <c r="S62" i="12"/>
  <c r="R62" i="12" s="1"/>
  <c r="X62" i="12"/>
  <c r="Y62" i="12" s="1"/>
  <c r="AA62" i="12"/>
  <c r="AB62" i="12"/>
  <c r="B63" i="12"/>
  <c r="N63" i="12"/>
  <c r="O63" i="12"/>
  <c r="S63" i="12"/>
  <c r="R63" i="12" s="1"/>
  <c r="X63" i="12"/>
  <c r="Y63" i="12"/>
  <c r="AA63" i="12"/>
  <c r="AB63" i="12"/>
  <c r="C64" i="12"/>
  <c r="V64" i="12"/>
  <c r="B65" i="12"/>
  <c r="B66" i="12"/>
  <c r="N66" i="12"/>
  <c r="O66" i="12"/>
  <c r="R66" i="12"/>
  <c r="S66" i="12"/>
  <c r="X66" i="12"/>
  <c r="Y66" i="12" s="1"/>
  <c r="AA66" i="12"/>
  <c r="AB66" i="12"/>
  <c r="B67" i="12"/>
  <c r="N67" i="12"/>
  <c r="O67" i="12"/>
  <c r="R67" i="12"/>
  <c r="S67" i="12"/>
  <c r="X67" i="12"/>
  <c r="Y67" i="12" s="1"/>
  <c r="AA67" i="12"/>
  <c r="AB67" i="12"/>
  <c r="B68" i="12"/>
  <c r="O68" i="12"/>
  <c r="N68" i="12" s="1"/>
  <c r="S68" i="12"/>
  <c r="R68" i="12" s="1"/>
  <c r="X68" i="12"/>
  <c r="Y68" i="12" s="1"/>
  <c r="AA68" i="12"/>
  <c r="AB68" i="12"/>
  <c r="B70" i="12"/>
  <c r="O70" i="12"/>
  <c r="N70" i="12" s="1"/>
  <c r="S70" i="12"/>
  <c r="R70" i="12" s="1"/>
  <c r="X70" i="12"/>
  <c r="Y70" i="12" s="1"/>
  <c r="AA70" i="12"/>
  <c r="AB70" i="12"/>
  <c r="B71" i="12"/>
  <c r="N71" i="12"/>
  <c r="O71" i="12"/>
  <c r="S71" i="12"/>
  <c r="R71" i="12" s="1"/>
  <c r="X71" i="12"/>
  <c r="Y71" i="12"/>
  <c r="AA71" i="12"/>
  <c r="AB71" i="12"/>
  <c r="B73" i="12"/>
  <c r="N73" i="12"/>
  <c r="O73" i="12"/>
  <c r="S73" i="12"/>
  <c r="R73" i="12" s="1"/>
  <c r="X73" i="12"/>
  <c r="Y73" i="12"/>
  <c r="AA73" i="12"/>
  <c r="AB73" i="12"/>
  <c r="C74" i="12"/>
  <c r="V74" i="12"/>
  <c r="B76" i="12"/>
  <c r="N76" i="12"/>
  <c r="O76" i="12"/>
  <c r="S76" i="12"/>
  <c r="R76" i="12" s="1"/>
  <c r="X76" i="12"/>
  <c r="Y76" i="12"/>
  <c r="AA76" i="12"/>
  <c r="AB76" i="12"/>
  <c r="B77" i="12"/>
  <c r="O77" i="12"/>
  <c r="N77" i="12" s="1"/>
  <c r="S77" i="12"/>
  <c r="R77" i="12" s="1"/>
  <c r="X77" i="12"/>
  <c r="Y77" i="12" s="1"/>
  <c r="AA77" i="12"/>
  <c r="AB77" i="12" s="1"/>
  <c r="B79" i="12"/>
  <c r="N79" i="12"/>
  <c r="O79" i="12"/>
  <c r="R79" i="12"/>
  <c r="S79" i="12"/>
  <c r="X79" i="12"/>
  <c r="Y79" i="12" s="1"/>
  <c r="AA79" i="12"/>
  <c r="AB79" i="12" s="1"/>
  <c r="B81" i="12"/>
  <c r="N81" i="12"/>
  <c r="O81" i="12"/>
  <c r="R81" i="12"/>
  <c r="S81" i="12"/>
  <c r="X81" i="12"/>
  <c r="Y81" i="12" s="1"/>
  <c r="AA81" i="12"/>
  <c r="AB81" i="12" s="1"/>
  <c r="B82" i="12"/>
  <c r="O82" i="12"/>
  <c r="N82" i="12" s="1"/>
  <c r="S82" i="12"/>
  <c r="R82" i="12" s="1"/>
  <c r="X82" i="12"/>
  <c r="Y82" i="12"/>
  <c r="AA82" i="12"/>
  <c r="AB82" i="12"/>
  <c r="C83" i="12"/>
  <c r="V83" i="12"/>
  <c r="B85" i="12"/>
  <c r="N85" i="12"/>
  <c r="O85" i="12"/>
  <c r="R85" i="12"/>
  <c r="S85" i="12"/>
  <c r="X85" i="12"/>
  <c r="Y85" i="12" s="1"/>
  <c r="AA85" i="12"/>
  <c r="AB85" i="12" s="1"/>
  <c r="B86" i="12"/>
  <c r="O86" i="12"/>
  <c r="N86" i="12" s="1"/>
  <c r="S86" i="12"/>
  <c r="R86" i="12" s="1"/>
  <c r="X86" i="12"/>
  <c r="Y86" i="12"/>
  <c r="AA86" i="12"/>
  <c r="AB86" i="12"/>
  <c r="B87" i="12"/>
  <c r="O87" i="12"/>
  <c r="N87" i="12" s="1"/>
  <c r="S87" i="12"/>
  <c r="R87" i="12" s="1"/>
  <c r="X87" i="12"/>
  <c r="Y87" i="12"/>
  <c r="AA87" i="12"/>
  <c r="AB87" i="12"/>
  <c r="B88" i="12"/>
  <c r="O88" i="12"/>
  <c r="N88" i="12" s="1"/>
  <c r="S88" i="12"/>
  <c r="R88" i="12" s="1"/>
  <c r="X88" i="12"/>
  <c r="Y88" i="12"/>
  <c r="AA88" i="12"/>
  <c r="AB88" i="12"/>
  <c r="B89" i="12"/>
  <c r="N89" i="12"/>
  <c r="O89" i="12"/>
  <c r="R89" i="12"/>
  <c r="S89" i="12"/>
  <c r="X89" i="12"/>
  <c r="Y89" i="12" s="1"/>
  <c r="AA89" i="12"/>
  <c r="AB89" i="12" s="1"/>
  <c r="B90" i="12"/>
  <c r="O90" i="12"/>
  <c r="N90" i="12" s="1"/>
  <c r="S90" i="12"/>
  <c r="R90" i="12" s="1"/>
  <c r="X90" i="12"/>
  <c r="Y90" i="12"/>
  <c r="AA90" i="12"/>
  <c r="AB90" i="12"/>
  <c r="B91" i="12"/>
  <c r="N91" i="12"/>
  <c r="O91" i="12"/>
  <c r="R91" i="12"/>
  <c r="S91" i="12"/>
  <c r="X91" i="12"/>
  <c r="Y91" i="12" s="1"/>
  <c r="AA91" i="12"/>
  <c r="AB91" i="12" s="1"/>
  <c r="B92" i="12"/>
  <c r="O92" i="12"/>
  <c r="N92" i="12" s="1"/>
  <c r="S92" i="12"/>
  <c r="R92" i="12" s="1"/>
  <c r="X92" i="12"/>
  <c r="Y92" i="12"/>
  <c r="AA92" i="12"/>
  <c r="AB92" i="12"/>
  <c r="B93" i="12"/>
  <c r="N93" i="12"/>
  <c r="O93" i="12"/>
  <c r="R93" i="12"/>
  <c r="S93" i="12"/>
  <c r="X93" i="12"/>
  <c r="Y93" i="12" s="1"/>
  <c r="AA93" i="12"/>
  <c r="AB93" i="12" s="1"/>
  <c r="B94" i="12"/>
  <c r="O94" i="12"/>
  <c r="N94" i="12" s="1"/>
  <c r="S94" i="12"/>
  <c r="R94" i="12" s="1"/>
  <c r="X94" i="12"/>
  <c r="Y94" i="12"/>
  <c r="AA94" i="12"/>
  <c r="AB94" i="12"/>
  <c r="C95" i="12"/>
  <c r="P95" i="12"/>
  <c r="P83" i="12" s="1"/>
  <c r="P74" i="12" s="1"/>
  <c r="P64" i="12" s="1"/>
  <c r="P46" i="12" s="1"/>
  <c r="P27" i="12" s="1"/>
  <c r="P20" i="12" s="1"/>
  <c r="Q95" i="12"/>
  <c r="Q83" i="12" s="1"/>
  <c r="Q74" i="12" s="1"/>
  <c r="Q64" i="12" s="1"/>
  <c r="Q46" i="12" s="1"/>
  <c r="Q27" i="12" s="1"/>
  <c r="Q20" i="12" s="1"/>
  <c r="T95" i="12"/>
  <c r="T83" i="12" s="1"/>
  <c r="T74" i="12" s="1"/>
  <c r="T64" i="12" s="1"/>
  <c r="T46" i="12" s="1"/>
  <c r="T27" i="12" s="1"/>
  <c r="T20" i="12" s="1"/>
  <c r="U95" i="12"/>
  <c r="U83" i="12" s="1"/>
  <c r="U74" i="12" s="1"/>
  <c r="U64" i="12" s="1"/>
  <c r="U46" i="12" s="1"/>
  <c r="U27" i="12" s="1"/>
  <c r="U20" i="12" s="1"/>
  <c r="V95" i="12"/>
  <c r="W95" i="12"/>
  <c r="W83" i="12" s="1"/>
  <c r="W74" i="12" s="1"/>
  <c r="W64" i="12" s="1"/>
  <c r="W46" i="12" s="1"/>
  <c r="W27" i="12" s="1"/>
  <c r="W20" i="12" s="1"/>
  <c r="W8" i="12" s="1"/>
  <c r="Z95" i="12"/>
  <c r="Z83" i="12" s="1"/>
  <c r="Z74" i="12" s="1"/>
  <c r="Z64" i="12" s="1"/>
  <c r="Z46" i="12" s="1"/>
  <c r="Z27" i="12" s="1"/>
  <c r="Z20" i="12" s="1"/>
  <c r="Z8" i="12" s="1"/>
  <c r="B97" i="12"/>
  <c r="N97" i="12"/>
  <c r="O97" i="12"/>
  <c r="R97" i="12"/>
  <c r="S97" i="12"/>
  <c r="X97" i="12"/>
  <c r="Y97" i="12" s="1"/>
  <c r="AA97" i="12"/>
  <c r="AB97" i="12" s="1"/>
  <c r="B98" i="12"/>
  <c r="N98" i="12"/>
  <c r="O98" i="12"/>
  <c r="R98" i="12"/>
  <c r="S98" i="12"/>
  <c r="X98" i="12"/>
  <c r="Y98" i="12" s="1"/>
  <c r="AA98" i="12"/>
  <c r="AB98" i="12" s="1"/>
  <c r="B99" i="12"/>
  <c r="N99" i="12"/>
  <c r="O99" i="12"/>
  <c r="R99" i="12"/>
  <c r="S99" i="12"/>
  <c r="X99" i="12"/>
  <c r="Y99" i="12" s="1"/>
  <c r="AA99" i="12"/>
  <c r="AB99" i="12" s="1"/>
  <c r="B100" i="12"/>
  <c r="N100" i="12"/>
  <c r="O100" i="12"/>
  <c r="R100" i="12"/>
  <c r="S100" i="12"/>
  <c r="X100" i="12"/>
  <c r="Y100" i="12" s="1"/>
  <c r="AA100" i="12"/>
  <c r="AB100" i="12" s="1"/>
  <c r="B101" i="12"/>
  <c r="N101" i="12"/>
  <c r="O101" i="12"/>
  <c r="R101" i="12"/>
  <c r="S101" i="12"/>
  <c r="X101" i="12"/>
  <c r="Y101" i="12" s="1"/>
  <c r="AA101" i="12"/>
  <c r="AB101" i="12" s="1"/>
  <c r="B102" i="12"/>
  <c r="N102" i="12"/>
  <c r="O102" i="12"/>
  <c r="R102" i="12"/>
  <c r="S102" i="12"/>
  <c r="X102" i="12"/>
  <c r="Y102" i="12" s="1"/>
  <c r="AA102" i="12"/>
  <c r="AB102" i="12" s="1"/>
  <c r="B103" i="12"/>
  <c r="N103" i="12"/>
  <c r="O103" i="12"/>
  <c r="R103" i="12"/>
  <c r="S103" i="12"/>
  <c r="X103" i="12"/>
  <c r="Y103" i="12" s="1"/>
  <c r="AA103" i="12"/>
  <c r="AB103" i="12" s="1"/>
  <c r="B104" i="12"/>
  <c r="N104" i="12"/>
  <c r="O104" i="12"/>
  <c r="R104" i="12"/>
  <c r="S104" i="12"/>
  <c r="X104" i="12"/>
  <c r="Y104" i="12" s="1"/>
  <c r="AA104" i="12"/>
  <c r="AB104" i="12" s="1"/>
  <c r="B106" i="12"/>
  <c r="O106" i="12"/>
  <c r="N106" i="12" s="1"/>
  <c r="S106" i="12"/>
  <c r="R106" i="12" s="1"/>
  <c r="X106" i="12"/>
  <c r="Y106" i="12"/>
  <c r="AA106" i="12"/>
  <c r="AB106" i="12"/>
  <c r="O46" i="12" l="1"/>
  <c r="O95" i="12"/>
  <c r="U5" i="12"/>
  <c r="U8" i="12"/>
  <c r="S83" i="12"/>
  <c r="S8" i="12"/>
  <c r="T8" i="12"/>
  <c r="T5" i="12"/>
  <c r="O64" i="12"/>
  <c r="W3" i="12"/>
  <c r="P5" i="12"/>
  <c r="P8" i="12"/>
  <c r="S95" i="12"/>
  <c r="Q8" i="12"/>
  <c r="O8" i="12" s="1"/>
  <c r="Q5" i="12"/>
  <c r="O83" i="12"/>
  <c r="O74" i="12"/>
  <c r="S27" i="12"/>
  <c r="O27" i="12"/>
  <c r="S64" i="12"/>
  <c r="O20" i="12"/>
  <c r="S74" i="12"/>
  <c r="S46" i="12"/>
  <c r="S20" i="12"/>
  <c r="Z3" i="12"/>
  <c r="O3" i="12"/>
  <c r="S3" i="12" l="1"/>
  <c r="A4" i="11" l="1"/>
  <c r="C8" i="11"/>
  <c r="V8" i="11"/>
  <c r="B10" i="11"/>
  <c r="N10" i="11"/>
  <c r="O10" i="11"/>
  <c r="S10" i="11"/>
  <c r="R10" i="11" s="1"/>
  <c r="X10" i="11"/>
  <c r="Y10" i="11" s="1"/>
  <c r="AA10" i="11"/>
  <c r="AB10" i="11"/>
  <c r="B11" i="11"/>
  <c r="O11" i="11"/>
  <c r="N11" i="11" s="1"/>
  <c r="R11" i="11"/>
  <c r="S11" i="11"/>
  <c r="X11" i="11"/>
  <c r="Y11" i="11"/>
  <c r="AA11" i="11"/>
  <c r="AB11" i="11" s="1"/>
  <c r="B12" i="11"/>
  <c r="O12" i="11"/>
  <c r="N12" i="11" s="1"/>
  <c r="R12" i="11"/>
  <c r="S12" i="11"/>
  <c r="X12" i="11"/>
  <c r="Y12" i="11"/>
  <c r="AA12" i="11"/>
  <c r="AB12" i="11" s="1"/>
  <c r="B13" i="11"/>
  <c r="N13" i="11"/>
  <c r="O13" i="11"/>
  <c r="S13" i="11"/>
  <c r="R13" i="11" s="1"/>
  <c r="X13" i="11"/>
  <c r="Y13" i="11" s="1"/>
  <c r="AA13" i="11"/>
  <c r="AB13" i="11"/>
  <c r="B14" i="11"/>
  <c r="N14" i="11"/>
  <c r="O14" i="11"/>
  <c r="S14" i="11"/>
  <c r="R14" i="11" s="1"/>
  <c r="X14" i="11"/>
  <c r="Y14" i="11" s="1"/>
  <c r="AA14" i="11"/>
  <c r="AB14" i="11"/>
  <c r="B15" i="11"/>
  <c r="N15" i="11"/>
  <c r="O15" i="11"/>
  <c r="R15" i="11"/>
  <c r="S15" i="11"/>
  <c r="X15" i="11"/>
  <c r="Y15" i="11" s="1"/>
  <c r="AA15" i="11"/>
  <c r="AB15" i="11" s="1"/>
  <c r="B16" i="11"/>
  <c r="O16" i="11"/>
  <c r="N16" i="11" s="1"/>
  <c r="R16" i="11"/>
  <c r="S16" i="11"/>
  <c r="X16" i="11"/>
  <c r="Y16" i="11"/>
  <c r="AA16" i="11"/>
  <c r="AB16" i="11" s="1"/>
  <c r="B17" i="11"/>
  <c r="N17" i="11"/>
  <c r="O17" i="11"/>
  <c r="R17" i="11"/>
  <c r="S17" i="11"/>
  <c r="X17" i="11"/>
  <c r="Y17" i="11" s="1"/>
  <c r="AA17" i="11"/>
  <c r="AB17" i="11"/>
  <c r="B19" i="11"/>
  <c r="N19" i="11"/>
  <c r="O19" i="11"/>
  <c r="S19" i="11"/>
  <c r="R19" i="11" s="1"/>
  <c r="X19" i="11"/>
  <c r="Y19" i="11" s="1"/>
  <c r="AA19" i="11"/>
  <c r="AB19" i="11"/>
  <c r="B20" i="11"/>
  <c r="N20" i="11"/>
  <c r="O20" i="11"/>
  <c r="R20" i="11"/>
  <c r="S20" i="11"/>
  <c r="X20" i="11"/>
  <c r="Y20" i="11" s="1"/>
  <c r="AA20" i="11"/>
  <c r="AB20" i="11" s="1"/>
  <c r="C21" i="11"/>
  <c r="V21" i="11"/>
  <c r="B23" i="11"/>
  <c r="O23" i="11"/>
  <c r="N23" i="11" s="1"/>
  <c r="R23" i="11"/>
  <c r="S23" i="11"/>
  <c r="X23" i="11"/>
  <c r="Y23" i="11"/>
  <c r="AA23" i="11"/>
  <c r="AB23" i="11" s="1"/>
  <c r="B24" i="11"/>
  <c r="N24" i="11"/>
  <c r="O24" i="11"/>
  <c r="R24" i="11"/>
  <c r="S24" i="11"/>
  <c r="X24" i="11"/>
  <c r="Y24" i="11" s="1"/>
  <c r="AA24" i="11"/>
  <c r="AB24" i="11"/>
  <c r="B25" i="11"/>
  <c r="N25" i="11"/>
  <c r="O25" i="11"/>
  <c r="R25" i="11"/>
  <c r="S25" i="11"/>
  <c r="X25" i="11"/>
  <c r="Y25" i="11" s="1"/>
  <c r="AA25" i="11"/>
  <c r="AB25" i="11" s="1"/>
  <c r="B26" i="11"/>
  <c r="N26" i="11"/>
  <c r="O26" i="11"/>
  <c r="S26" i="11"/>
  <c r="R26" i="11" s="1"/>
  <c r="X26" i="11"/>
  <c r="Y26" i="11" s="1"/>
  <c r="AA26" i="11"/>
  <c r="AB26" i="11" s="1"/>
  <c r="B27" i="11"/>
  <c r="C28" i="11"/>
  <c r="V28" i="11"/>
  <c r="B30" i="11"/>
  <c r="N30" i="11"/>
  <c r="O30" i="11"/>
  <c r="S30" i="11"/>
  <c r="R30" i="11" s="1"/>
  <c r="X30" i="11"/>
  <c r="Y30" i="11" s="1"/>
  <c r="AA30" i="11"/>
  <c r="AB30" i="11"/>
  <c r="B31" i="11"/>
  <c r="O31" i="11"/>
  <c r="N31" i="11" s="1"/>
  <c r="R31" i="11"/>
  <c r="S31" i="11"/>
  <c r="X31" i="11"/>
  <c r="Y31" i="11"/>
  <c r="AA31" i="11"/>
  <c r="AB31" i="11" s="1"/>
  <c r="B32" i="11"/>
  <c r="N32" i="11"/>
  <c r="O32" i="11"/>
  <c r="S32" i="11"/>
  <c r="R32" i="11" s="1"/>
  <c r="X32" i="11"/>
  <c r="Y32" i="11" s="1"/>
  <c r="AA32" i="11"/>
  <c r="AB32" i="11"/>
  <c r="B33" i="11"/>
  <c r="O33" i="11"/>
  <c r="N33" i="11" s="1"/>
  <c r="R33" i="11"/>
  <c r="S33" i="11"/>
  <c r="X33" i="11"/>
  <c r="Y33" i="11"/>
  <c r="AA33" i="11"/>
  <c r="AB33" i="11" s="1"/>
  <c r="C34" i="11"/>
  <c r="T34" i="11"/>
  <c r="T28" i="11" s="1"/>
  <c r="T21" i="11" s="1"/>
  <c r="V34" i="11"/>
  <c r="B36" i="11"/>
  <c r="O36" i="11"/>
  <c r="N36" i="11" s="1"/>
  <c r="R36" i="11"/>
  <c r="S36" i="11"/>
  <c r="X36" i="11"/>
  <c r="Y36" i="11"/>
  <c r="AA36" i="11"/>
  <c r="AB36" i="11" s="1"/>
  <c r="B37" i="11"/>
  <c r="O37" i="11"/>
  <c r="N37" i="11" s="1"/>
  <c r="S37" i="11"/>
  <c r="R37" i="11" s="1"/>
  <c r="X37" i="11"/>
  <c r="Y37" i="11"/>
  <c r="AA37" i="11"/>
  <c r="AB37" i="11"/>
  <c r="B38" i="11"/>
  <c r="O38" i="11"/>
  <c r="N38" i="11" s="1"/>
  <c r="S38" i="11"/>
  <c r="R38" i="11" s="1"/>
  <c r="X38" i="11"/>
  <c r="Y38" i="11"/>
  <c r="AA38" i="11"/>
  <c r="AB38" i="11"/>
  <c r="B39" i="11"/>
  <c r="O39" i="11"/>
  <c r="N39" i="11" s="1"/>
  <c r="S39" i="11"/>
  <c r="R39" i="11" s="1"/>
  <c r="X39" i="11"/>
  <c r="Y39" i="11"/>
  <c r="AA39" i="11"/>
  <c r="AB39" i="11"/>
  <c r="C40" i="11"/>
  <c r="V40" i="11"/>
  <c r="B42" i="11"/>
  <c r="N42" i="11"/>
  <c r="O42" i="11"/>
  <c r="S42" i="11"/>
  <c r="R42" i="11" s="1"/>
  <c r="X42" i="11"/>
  <c r="Y42" i="11" s="1"/>
  <c r="AA42" i="11"/>
  <c r="AB42" i="11" s="1"/>
  <c r="B43" i="11"/>
  <c r="O43" i="11"/>
  <c r="N43" i="11" s="1"/>
  <c r="R43" i="11"/>
  <c r="S43" i="11"/>
  <c r="X43" i="11"/>
  <c r="Y43" i="11"/>
  <c r="AA43" i="11"/>
  <c r="AB43" i="11" s="1"/>
  <c r="B44" i="11"/>
  <c r="O44" i="11"/>
  <c r="N44" i="11" s="1"/>
  <c r="S44" i="11"/>
  <c r="R44" i="11" s="1"/>
  <c r="X44" i="11"/>
  <c r="Y44" i="11"/>
  <c r="AA44" i="11"/>
  <c r="AB44" i="11"/>
  <c r="B45" i="11"/>
  <c r="O45" i="11"/>
  <c r="N45" i="11" s="1"/>
  <c r="S45" i="11"/>
  <c r="R45" i="11" s="1"/>
  <c r="S40" i="11" s="1"/>
  <c r="X45" i="11"/>
  <c r="Y45" i="11"/>
  <c r="AA45" i="11"/>
  <c r="AB45" i="11"/>
  <c r="B46" i="11"/>
  <c r="O46" i="11"/>
  <c r="N46" i="11" s="1"/>
  <c r="R46" i="11"/>
  <c r="S46" i="11"/>
  <c r="X46" i="11"/>
  <c r="Y46" i="11"/>
  <c r="AA46" i="11"/>
  <c r="AB46" i="11" s="1"/>
  <c r="B47" i="11"/>
  <c r="N47" i="11"/>
  <c r="O47" i="11"/>
  <c r="R47" i="11"/>
  <c r="S47" i="11"/>
  <c r="X47" i="11"/>
  <c r="Y47" i="11" s="1"/>
  <c r="AA47" i="11"/>
  <c r="AB47" i="11"/>
  <c r="B48" i="11"/>
  <c r="O48" i="11"/>
  <c r="N48" i="11" s="1"/>
  <c r="S48" i="11"/>
  <c r="R48" i="11" s="1"/>
  <c r="X48" i="11"/>
  <c r="Y48" i="11"/>
  <c r="AA48" i="11"/>
  <c r="AB48" i="11"/>
  <c r="B49" i="11"/>
  <c r="O49" i="11"/>
  <c r="N49" i="11" s="1"/>
  <c r="S49" i="11"/>
  <c r="R49" i="11" s="1"/>
  <c r="X49" i="11"/>
  <c r="Y49" i="11"/>
  <c r="AA49" i="11"/>
  <c r="AB49" i="11"/>
  <c r="C50" i="11"/>
  <c r="P50" i="11"/>
  <c r="P40" i="11" s="1"/>
  <c r="P34" i="11" s="1"/>
  <c r="P28" i="11" s="1"/>
  <c r="P21" i="11" s="1"/>
  <c r="V50" i="11"/>
  <c r="B52" i="11"/>
  <c r="O52" i="11"/>
  <c r="N52" i="11" s="1"/>
  <c r="S52" i="11"/>
  <c r="R52" i="11" s="1"/>
  <c r="X52" i="11"/>
  <c r="Y52" i="11" s="1"/>
  <c r="AA52" i="11"/>
  <c r="AB52" i="11"/>
  <c r="B53" i="11"/>
  <c r="O53" i="11"/>
  <c r="N53" i="11" s="1"/>
  <c r="S53" i="11"/>
  <c r="R53" i="11" s="1"/>
  <c r="X53" i="11"/>
  <c r="Y53" i="11"/>
  <c r="AA53" i="11"/>
  <c r="AB53" i="11"/>
  <c r="B54" i="11"/>
  <c r="N54" i="11"/>
  <c r="O54" i="11"/>
  <c r="R54" i="11"/>
  <c r="S54" i="11"/>
  <c r="X54" i="11"/>
  <c r="Y54" i="11" s="1"/>
  <c r="AA54" i="11"/>
  <c r="AB54" i="11" s="1"/>
  <c r="B55" i="11"/>
  <c r="N55" i="11"/>
  <c r="O55" i="11"/>
  <c r="S55" i="11"/>
  <c r="R55" i="11" s="1"/>
  <c r="X55" i="11"/>
  <c r="Y55" i="11" s="1"/>
  <c r="AA55" i="11"/>
  <c r="AB55" i="11"/>
  <c r="B56" i="11"/>
  <c r="O56" i="11"/>
  <c r="N56" i="11" s="1"/>
  <c r="R56" i="11"/>
  <c r="S56" i="11"/>
  <c r="X56" i="11"/>
  <c r="Y56" i="11"/>
  <c r="AA56" i="11"/>
  <c r="AB56" i="11" s="1"/>
  <c r="B57" i="11"/>
  <c r="O57" i="11"/>
  <c r="N57" i="11" s="1"/>
  <c r="S57" i="11"/>
  <c r="R57" i="11" s="1"/>
  <c r="X57" i="11"/>
  <c r="Y57" i="11"/>
  <c r="AA57" i="11"/>
  <c r="AB57" i="11"/>
  <c r="B58" i="11"/>
  <c r="N58" i="11"/>
  <c r="O58" i="11"/>
  <c r="R58" i="11"/>
  <c r="S58" i="11"/>
  <c r="X58" i="11"/>
  <c r="Y58" i="11" s="1"/>
  <c r="AA58" i="11"/>
  <c r="AB58" i="11"/>
  <c r="B59" i="11"/>
  <c r="O59" i="11"/>
  <c r="N59" i="11" s="1"/>
  <c r="R59" i="11"/>
  <c r="S59" i="11"/>
  <c r="X59" i="11"/>
  <c r="Y59" i="11"/>
  <c r="AA59" i="11"/>
  <c r="AB59" i="11" s="1"/>
  <c r="C60" i="11"/>
  <c r="T60" i="11"/>
  <c r="T50" i="11" s="1"/>
  <c r="T40" i="11" s="1"/>
  <c r="V60" i="11"/>
  <c r="Z60" i="11"/>
  <c r="Z50" i="11" s="1"/>
  <c r="Z40" i="11" s="1"/>
  <c r="B62" i="11"/>
  <c r="O62" i="11"/>
  <c r="N62" i="11" s="1"/>
  <c r="S62" i="11"/>
  <c r="R62" i="11" s="1"/>
  <c r="X62" i="11"/>
  <c r="Y62" i="11"/>
  <c r="AA62" i="11"/>
  <c r="AB62" i="11"/>
  <c r="B63" i="11"/>
  <c r="O63" i="11"/>
  <c r="N63" i="11" s="1"/>
  <c r="S63" i="11"/>
  <c r="R63" i="11" s="1"/>
  <c r="X63" i="11"/>
  <c r="Y63" i="11"/>
  <c r="AA63" i="11"/>
  <c r="AB63" i="11"/>
  <c r="B64" i="11"/>
  <c r="N64" i="11"/>
  <c r="O64" i="11"/>
  <c r="S64" i="11"/>
  <c r="R64" i="11" s="1"/>
  <c r="X64" i="11"/>
  <c r="Y64" i="11"/>
  <c r="AA64" i="11"/>
  <c r="AB64" i="11"/>
  <c r="B65" i="11"/>
  <c r="O65" i="11"/>
  <c r="N65" i="11" s="1"/>
  <c r="S65" i="11"/>
  <c r="R65" i="11" s="1"/>
  <c r="X65" i="11"/>
  <c r="Y65" i="11"/>
  <c r="AA65" i="11"/>
  <c r="AB65" i="11"/>
  <c r="B66" i="11"/>
  <c r="O66" i="11"/>
  <c r="N66" i="11" s="1"/>
  <c r="R66" i="11"/>
  <c r="S66" i="11"/>
  <c r="X66" i="11"/>
  <c r="Y66" i="11"/>
  <c r="AA66" i="11"/>
  <c r="AB66" i="11" s="1"/>
  <c r="B67" i="11"/>
  <c r="N67" i="11"/>
  <c r="O67" i="11"/>
  <c r="S67" i="11"/>
  <c r="R67" i="11" s="1"/>
  <c r="X67" i="11"/>
  <c r="Y67" i="11" s="1"/>
  <c r="AA67" i="11"/>
  <c r="AB67" i="11"/>
  <c r="B68" i="11"/>
  <c r="O68" i="11"/>
  <c r="N68" i="11" s="1"/>
  <c r="S68" i="11"/>
  <c r="R68" i="11" s="1"/>
  <c r="X68" i="11"/>
  <c r="Y68" i="11"/>
  <c r="AA68" i="11"/>
  <c r="AB68" i="11"/>
  <c r="B69" i="11"/>
  <c r="O69" i="11"/>
  <c r="N69" i="11" s="1"/>
  <c r="S69" i="11"/>
  <c r="R69" i="11" s="1"/>
  <c r="X69" i="11"/>
  <c r="Y69" i="11" s="1"/>
  <c r="AA69" i="11"/>
  <c r="AB69" i="11"/>
  <c r="B70" i="11"/>
  <c r="N70" i="11"/>
  <c r="O70" i="11"/>
  <c r="S70" i="11"/>
  <c r="R70" i="11" s="1"/>
  <c r="X70" i="11"/>
  <c r="Y70" i="11" s="1"/>
  <c r="AA70" i="11"/>
  <c r="AB70" i="11"/>
  <c r="B71" i="11"/>
  <c r="O71" i="11"/>
  <c r="N71" i="11" s="1"/>
  <c r="R71" i="11"/>
  <c r="S71" i="11"/>
  <c r="X71" i="11"/>
  <c r="Y71" i="11"/>
  <c r="AA71" i="11"/>
  <c r="AB71" i="11" s="1"/>
  <c r="C72" i="11"/>
  <c r="P72" i="11"/>
  <c r="P60" i="11" s="1"/>
  <c r="Q72" i="11"/>
  <c r="Q60" i="11" s="1"/>
  <c r="Q50" i="11" s="1"/>
  <c r="Q40" i="11" s="1"/>
  <c r="Q34" i="11" s="1"/>
  <c r="Q28" i="11" s="1"/>
  <c r="Q21" i="11" s="1"/>
  <c r="Q8" i="11" s="1"/>
  <c r="T72" i="11"/>
  <c r="U72" i="11"/>
  <c r="U60" i="11" s="1"/>
  <c r="U50" i="11" s="1"/>
  <c r="U40" i="11" s="1"/>
  <c r="U34" i="11" s="1"/>
  <c r="U28" i="11" s="1"/>
  <c r="U21" i="11" s="1"/>
  <c r="V72" i="11"/>
  <c r="W72" i="11"/>
  <c r="W60" i="11" s="1"/>
  <c r="W50" i="11" s="1"/>
  <c r="W40" i="11" s="1"/>
  <c r="Z72" i="11"/>
  <c r="B74" i="11"/>
  <c r="O74" i="11"/>
  <c r="N74" i="11" s="1"/>
  <c r="S74" i="11"/>
  <c r="R74" i="11" s="1"/>
  <c r="X74" i="11"/>
  <c r="Y74" i="11"/>
  <c r="AA74" i="11"/>
  <c r="AB74" i="11"/>
  <c r="B75" i="11"/>
  <c r="N75" i="11"/>
  <c r="O75" i="11"/>
  <c r="S75" i="11"/>
  <c r="R75" i="11" s="1"/>
  <c r="X75" i="11"/>
  <c r="Y75" i="11"/>
  <c r="AA75" i="11"/>
  <c r="AB75" i="11"/>
  <c r="B76" i="11"/>
  <c r="N76" i="11"/>
  <c r="O76" i="11"/>
  <c r="R76" i="11"/>
  <c r="S76" i="11"/>
  <c r="X76" i="11"/>
  <c r="Y76" i="11" s="1"/>
  <c r="AA76" i="11"/>
  <c r="AB76" i="11" s="1"/>
  <c r="B77" i="11"/>
  <c r="O77" i="11"/>
  <c r="N77" i="11" s="1"/>
  <c r="R77" i="11"/>
  <c r="S77" i="11"/>
  <c r="X77" i="11"/>
  <c r="Y77" i="11"/>
  <c r="AA77" i="11"/>
  <c r="AB77" i="11" s="1"/>
  <c r="B78" i="11"/>
  <c r="O78" i="11"/>
  <c r="N78" i="11" s="1"/>
  <c r="S78" i="11"/>
  <c r="R78" i="11" s="1"/>
  <c r="X78" i="11"/>
  <c r="Y78" i="11" s="1"/>
  <c r="AA78" i="11"/>
  <c r="AB78" i="11"/>
  <c r="B79" i="11"/>
  <c r="O79" i="11"/>
  <c r="N79" i="11" s="1"/>
  <c r="S79" i="11"/>
  <c r="R79" i="11" s="1"/>
  <c r="X79" i="11"/>
  <c r="Y79" i="11"/>
  <c r="AA79" i="11"/>
  <c r="AB79" i="11"/>
  <c r="B80" i="11"/>
  <c r="N80" i="11"/>
  <c r="O80" i="11"/>
  <c r="R80" i="11"/>
  <c r="S80" i="11"/>
  <c r="X80" i="11"/>
  <c r="Y80" i="11" s="1"/>
  <c r="AA80" i="11"/>
  <c r="AB80" i="11" s="1"/>
  <c r="B81" i="11"/>
  <c r="N81" i="11"/>
  <c r="O81" i="11"/>
  <c r="S81" i="11"/>
  <c r="R81" i="11" s="1"/>
  <c r="X81" i="11"/>
  <c r="Y81" i="11" s="1"/>
  <c r="AA81" i="11"/>
  <c r="AB81" i="11" s="1"/>
  <c r="S60" i="11" l="1"/>
  <c r="Z34" i="11"/>
  <c r="Z28" i="11" s="1"/>
  <c r="Z21" i="11" s="1"/>
  <c r="Z8" i="11" s="1"/>
  <c r="S72" i="11"/>
  <c r="W34" i="11"/>
  <c r="W28" i="11"/>
  <c r="W21" i="11" s="1"/>
  <c r="W8" i="11" s="1"/>
  <c r="O60" i="11"/>
  <c r="T8" i="11"/>
  <c r="T5" i="11"/>
  <c r="O28" i="11"/>
  <c r="O21" i="11"/>
  <c r="S8" i="11"/>
  <c r="S21" i="11"/>
  <c r="P5" i="11"/>
  <c r="P8" i="11"/>
  <c r="O8" i="11" s="1"/>
  <c r="O72" i="11"/>
  <c r="S34" i="11"/>
  <c r="Z3" i="11"/>
  <c r="Q5" i="11"/>
  <c r="O50" i="11"/>
  <c r="O40" i="11"/>
  <c r="U5" i="11"/>
  <c r="U8" i="11"/>
  <c r="S28" i="11"/>
  <c r="S50" i="11"/>
  <c r="O34" i="11"/>
  <c r="O3" i="11"/>
  <c r="W3" i="11"/>
  <c r="S3" i="11" l="1"/>
  <c r="A4" i="10" l="1"/>
  <c r="C8" i="10"/>
  <c r="V8" i="10"/>
  <c r="B9" i="10"/>
  <c r="N9" i="10"/>
  <c r="O9" i="10"/>
  <c r="R9" i="10"/>
  <c r="S9" i="10"/>
  <c r="X9" i="10"/>
  <c r="AA9" i="10"/>
  <c r="AB9" i="10" s="1"/>
  <c r="B10" i="10"/>
  <c r="N10" i="10"/>
  <c r="O10" i="10"/>
  <c r="R10" i="10"/>
  <c r="S10" i="10"/>
  <c r="X10" i="10"/>
  <c r="Y10" i="10" s="1"/>
  <c r="AA10" i="10"/>
  <c r="AB10" i="10" s="1"/>
  <c r="B11" i="10"/>
  <c r="N11" i="10"/>
  <c r="O11" i="10"/>
  <c r="R11" i="10"/>
  <c r="S11" i="10"/>
  <c r="X11" i="10"/>
  <c r="Y11" i="10" s="1"/>
  <c r="AA11" i="10"/>
  <c r="AB11" i="10" s="1"/>
  <c r="B12" i="10"/>
  <c r="N12" i="10"/>
  <c r="O12" i="10"/>
  <c r="R12" i="10"/>
  <c r="S12" i="10"/>
  <c r="X12" i="10"/>
  <c r="Y12" i="10" s="1"/>
  <c r="AA12" i="10"/>
  <c r="AB12" i="10" s="1"/>
  <c r="B13" i="10"/>
  <c r="N13" i="10"/>
  <c r="O13" i="10"/>
  <c r="R13" i="10"/>
  <c r="S13" i="10"/>
  <c r="X13" i="10"/>
  <c r="Y13" i="10" s="1"/>
  <c r="AA13" i="10"/>
  <c r="AB13" i="10" s="1"/>
  <c r="B14" i="10"/>
  <c r="N14" i="10"/>
  <c r="O14" i="10"/>
  <c r="R14" i="10"/>
  <c r="S14" i="10"/>
  <c r="X14" i="10"/>
  <c r="Y14" i="10" s="1"/>
  <c r="AA14" i="10"/>
  <c r="AB14" i="10" s="1"/>
  <c r="B15" i="10"/>
  <c r="O15" i="10"/>
  <c r="N15" i="10" s="1"/>
  <c r="R15" i="10"/>
  <c r="S15" i="10"/>
  <c r="X15" i="10"/>
  <c r="Y15" i="10"/>
  <c r="AA15" i="10"/>
  <c r="AB15" i="10" s="1"/>
  <c r="C16" i="10"/>
  <c r="V16" i="10"/>
  <c r="B17" i="10"/>
  <c r="N17" i="10"/>
  <c r="O17" i="10"/>
  <c r="R17" i="10"/>
  <c r="S17" i="10"/>
  <c r="X17" i="10"/>
  <c r="Y17" i="10" s="1"/>
  <c r="AA17" i="10"/>
  <c r="AB17" i="10" s="1"/>
  <c r="B18" i="10"/>
  <c r="N18" i="10"/>
  <c r="O18" i="10"/>
  <c r="R18" i="10"/>
  <c r="S18" i="10"/>
  <c r="X18" i="10"/>
  <c r="Y18" i="10" s="1"/>
  <c r="AA18" i="10"/>
  <c r="AB18" i="10" s="1"/>
  <c r="B19" i="10"/>
  <c r="N19" i="10"/>
  <c r="O19" i="10"/>
  <c r="R19" i="10"/>
  <c r="S19" i="10"/>
  <c r="X19" i="10"/>
  <c r="Y19" i="10" s="1"/>
  <c r="AA19" i="10"/>
  <c r="AB19" i="10" s="1"/>
  <c r="B20" i="10"/>
  <c r="N20" i="10"/>
  <c r="O20" i="10"/>
  <c r="S20" i="10"/>
  <c r="R20" i="10" s="1"/>
  <c r="X20" i="10"/>
  <c r="Y20" i="10" s="1"/>
  <c r="AA20" i="10"/>
  <c r="AB20" i="10"/>
  <c r="B21" i="10"/>
  <c r="N21" i="10"/>
  <c r="O21" i="10"/>
  <c r="S21" i="10"/>
  <c r="R21" i="10" s="1"/>
  <c r="X21" i="10"/>
  <c r="Y21" i="10" s="1"/>
  <c r="AA21" i="10"/>
  <c r="AB21" i="10"/>
  <c r="B22" i="10"/>
  <c r="N22" i="10"/>
  <c r="O22" i="10"/>
  <c r="S22" i="10"/>
  <c r="R22" i="10" s="1"/>
  <c r="X22" i="10"/>
  <c r="Y22" i="10" s="1"/>
  <c r="AA22" i="10"/>
  <c r="AB22" i="10"/>
  <c r="B23" i="10"/>
  <c r="N23" i="10"/>
  <c r="O23" i="10"/>
  <c r="R23" i="10"/>
  <c r="S23" i="10"/>
  <c r="X23" i="10"/>
  <c r="Y23" i="10" s="1"/>
  <c r="AA23" i="10"/>
  <c r="AB23" i="10" s="1"/>
  <c r="B24" i="10"/>
  <c r="O24" i="10"/>
  <c r="N24" i="10" s="1"/>
  <c r="R24" i="10"/>
  <c r="S24" i="10"/>
  <c r="X24" i="10"/>
  <c r="Y24" i="10"/>
  <c r="AA24" i="10"/>
  <c r="AB24" i="10" s="1"/>
  <c r="B25" i="10"/>
  <c r="N25" i="10"/>
  <c r="O25" i="10"/>
  <c r="R25" i="10"/>
  <c r="S25" i="10"/>
  <c r="X25" i="10"/>
  <c r="Y25" i="10" s="1"/>
  <c r="AA25" i="10"/>
  <c r="AB25" i="10" s="1"/>
  <c r="B26" i="10"/>
  <c r="N26" i="10"/>
  <c r="O26" i="10"/>
  <c r="R26" i="10"/>
  <c r="S26" i="10"/>
  <c r="X26" i="10"/>
  <c r="Y26" i="10" s="1"/>
  <c r="AA26" i="10"/>
  <c r="AB26" i="10" s="1"/>
  <c r="C27" i="10"/>
  <c r="V27" i="10"/>
  <c r="B28" i="10"/>
  <c r="O28" i="10"/>
  <c r="N28" i="10" s="1"/>
  <c r="R28" i="10"/>
  <c r="S28" i="10"/>
  <c r="X28" i="10"/>
  <c r="Y28" i="10"/>
  <c r="AA28" i="10"/>
  <c r="AB28" i="10" s="1"/>
  <c r="B29" i="10"/>
  <c r="O29" i="10"/>
  <c r="N29" i="10" s="1"/>
  <c r="R29" i="10"/>
  <c r="S29" i="10"/>
  <c r="X29" i="10"/>
  <c r="Y29" i="10"/>
  <c r="AA29" i="10"/>
  <c r="AB29" i="10" s="1"/>
  <c r="B30" i="10"/>
  <c r="O30" i="10"/>
  <c r="N30" i="10" s="1"/>
  <c r="R30" i="10"/>
  <c r="S30" i="10"/>
  <c r="X30" i="10"/>
  <c r="Y30" i="10"/>
  <c r="AA30" i="10"/>
  <c r="AB30" i="10" s="1"/>
  <c r="B31" i="10"/>
  <c r="O31" i="10"/>
  <c r="N31" i="10" s="1"/>
  <c r="R31" i="10"/>
  <c r="S31" i="10"/>
  <c r="X31" i="10"/>
  <c r="Y31" i="10"/>
  <c r="AA31" i="10"/>
  <c r="AB31" i="10" s="1"/>
  <c r="B32" i="10"/>
  <c r="N32" i="10"/>
  <c r="O32" i="10"/>
  <c r="R32" i="10"/>
  <c r="S32" i="10"/>
  <c r="X32" i="10"/>
  <c r="Y32" i="10" s="1"/>
  <c r="AA32" i="10"/>
  <c r="AB32" i="10" s="1"/>
  <c r="C33" i="10"/>
  <c r="V33" i="10"/>
  <c r="B34" i="10"/>
  <c r="N34" i="10"/>
  <c r="O34" i="10"/>
  <c r="S34" i="10"/>
  <c r="R34" i="10" s="1"/>
  <c r="X34" i="10"/>
  <c r="Y34" i="10" s="1"/>
  <c r="AA34" i="10"/>
  <c r="AB34" i="10"/>
  <c r="C35" i="10"/>
  <c r="V35" i="10"/>
  <c r="B36" i="10"/>
  <c r="N36" i="10"/>
  <c r="O36" i="10"/>
  <c r="R36" i="10"/>
  <c r="S36" i="10"/>
  <c r="X36" i="10"/>
  <c r="Y36" i="10" s="1"/>
  <c r="AA36" i="10"/>
  <c r="AB36" i="10" s="1"/>
  <c r="B37" i="10"/>
  <c r="N37" i="10"/>
  <c r="O37" i="10"/>
  <c r="R37" i="10"/>
  <c r="S37" i="10"/>
  <c r="X37" i="10"/>
  <c r="Y37" i="10" s="1"/>
  <c r="AA37" i="10"/>
  <c r="AB37" i="10" s="1"/>
  <c r="B38" i="10"/>
  <c r="N38" i="10"/>
  <c r="O38" i="10"/>
  <c r="R38" i="10"/>
  <c r="S38" i="10"/>
  <c r="X38" i="10"/>
  <c r="Y38" i="10" s="1"/>
  <c r="AA38" i="10"/>
  <c r="AB38" i="10" s="1"/>
  <c r="B39" i="10"/>
  <c r="O39" i="10"/>
  <c r="N39" i="10" s="1"/>
  <c r="R39" i="10"/>
  <c r="S39" i="10"/>
  <c r="X39" i="10"/>
  <c r="Y39" i="10"/>
  <c r="AA39" i="10"/>
  <c r="AB39" i="10" s="1"/>
  <c r="B40" i="10"/>
  <c r="N40" i="10"/>
  <c r="O40" i="10"/>
  <c r="R40" i="10"/>
  <c r="S40" i="10"/>
  <c r="X40" i="10"/>
  <c r="Y40" i="10" s="1"/>
  <c r="AA40" i="10"/>
  <c r="AB40" i="10" s="1"/>
  <c r="B41" i="10"/>
  <c r="N41" i="10"/>
  <c r="O41" i="10"/>
  <c r="R41" i="10"/>
  <c r="S41" i="10"/>
  <c r="X41" i="10"/>
  <c r="Y41" i="10" s="1"/>
  <c r="AA41" i="10"/>
  <c r="AB41" i="10" s="1"/>
  <c r="B42" i="10"/>
  <c r="N42" i="10"/>
  <c r="O42" i="10"/>
  <c r="S42" i="10"/>
  <c r="R42" i="10" s="1"/>
  <c r="X42" i="10"/>
  <c r="Y42" i="10" s="1"/>
  <c r="AA42" i="10"/>
  <c r="AB42" i="10"/>
  <c r="B43" i="10"/>
  <c r="N43" i="10"/>
  <c r="O43" i="10"/>
  <c r="R43" i="10"/>
  <c r="S43" i="10"/>
  <c r="X43" i="10"/>
  <c r="Y43" i="10" s="1"/>
  <c r="AA43" i="10"/>
  <c r="AB43" i="10" s="1"/>
  <c r="B44" i="10"/>
  <c r="N44" i="10"/>
  <c r="O44" i="10"/>
  <c r="R44" i="10"/>
  <c r="S44" i="10"/>
  <c r="X44" i="10"/>
  <c r="Y44" i="10" s="1"/>
  <c r="AA44" i="10"/>
  <c r="AB44" i="10" s="1"/>
  <c r="C45" i="10"/>
  <c r="V45" i="10"/>
  <c r="B46" i="10"/>
  <c r="N46" i="10"/>
  <c r="O46" i="10"/>
  <c r="R46" i="10"/>
  <c r="S46" i="10"/>
  <c r="X46" i="10"/>
  <c r="Y46" i="10" s="1"/>
  <c r="AA46" i="10"/>
  <c r="AB46" i="10" s="1"/>
  <c r="B47" i="10"/>
  <c r="N47" i="10"/>
  <c r="O47" i="10"/>
  <c r="S47" i="10"/>
  <c r="R47" i="10" s="1"/>
  <c r="X47" i="10"/>
  <c r="Y47" i="10" s="1"/>
  <c r="AA47" i="10"/>
  <c r="AB47" i="10"/>
  <c r="B48" i="10"/>
  <c r="N48" i="10"/>
  <c r="O48" i="10"/>
  <c r="R48" i="10"/>
  <c r="S48" i="10"/>
  <c r="X48" i="10"/>
  <c r="Y48" i="10" s="1"/>
  <c r="AA48" i="10"/>
  <c r="AB48" i="10" s="1"/>
  <c r="B49" i="10"/>
  <c r="O49" i="10"/>
  <c r="N49" i="10" s="1"/>
  <c r="R49" i="10"/>
  <c r="S49" i="10"/>
  <c r="X49" i="10"/>
  <c r="Y49" i="10"/>
  <c r="AA49" i="10"/>
  <c r="AB49" i="10" s="1"/>
  <c r="B50" i="10"/>
  <c r="N50" i="10"/>
  <c r="O50" i="10"/>
  <c r="S50" i="10"/>
  <c r="R50" i="10" s="1"/>
  <c r="X50" i="10"/>
  <c r="Y50" i="10" s="1"/>
  <c r="AA50" i="10"/>
  <c r="AB50" i="10"/>
  <c r="C51" i="10"/>
  <c r="V51" i="10"/>
  <c r="B52" i="10"/>
  <c r="N52" i="10"/>
  <c r="O52" i="10"/>
  <c r="S52" i="10"/>
  <c r="R52" i="10" s="1"/>
  <c r="X52" i="10"/>
  <c r="Y52" i="10"/>
  <c r="AA52" i="10"/>
  <c r="AB52" i="10"/>
  <c r="B53" i="10"/>
  <c r="O53" i="10"/>
  <c r="N53" i="10" s="1"/>
  <c r="R53" i="10"/>
  <c r="S53" i="10"/>
  <c r="X53" i="10"/>
  <c r="Y53" i="10"/>
  <c r="AA53" i="10"/>
  <c r="AB53" i="10" s="1"/>
  <c r="B54" i="10"/>
  <c r="N54" i="10"/>
  <c r="O54" i="10"/>
  <c r="S54" i="10"/>
  <c r="R54" i="10" s="1"/>
  <c r="X54" i="10"/>
  <c r="Y54" i="10" s="1"/>
  <c r="AA54" i="10"/>
  <c r="AB54" i="10"/>
  <c r="C55" i="10"/>
  <c r="V55" i="10"/>
  <c r="B56" i="10"/>
  <c r="O56" i="10"/>
  <c r="N56" i="10" s="1"/>
  <c r="R56" i="10"/>
  <c r="S56" i="10"/>
  <c r="X56" i="10"/>
  <c r="Y56" i="10"/>
  <c r="AA56" i="10"/>
  <c r="AB56" i="10" s="1"/>
  <c r="B57" i="10"/>
  <c r="O57" i="10"/>
  <c r="N57" i="10" s="1"/>
  <c r="R57" i="10"/>
  <c r="S57" i="10"/>
  <c r="X57" i="10"/>
  <c r="Y57" i="10"/>
  <c r="AA57" i="10"/>
  <c r="AB57" i="10" s="1"/>
  <c r="C58" i="10"/>
  <c r="V58" i="10"/>
  <c r="B59" i="10"/>
  <c r="N59" i="10"/>
  <c r="O59" i="10"/>
  <c r="S59" i="10"/>
  <c r="R59" i="10" s="1"/>
  <c r="X59" i="10"/>
  <c r="Y59" i="10" s="1"/>
  <c r="AA59" i="10"/>
  <c r="AB59" i="10"/>
  <c r="B60" i="10"/>
  <c r="O60" i="10"/>
  <c r="N60" i="10" s="1"/>
  <c r="R60" i="10"/>
  <c r="S60" i="10"/>
  <c r="X60" i="10"/>
  <c r="Y60" i="10"/>
  <c r="AA60" i="10"/>
  <c r="AB60" i="10" s="1"/>
  <c r="B61" i="10"/>
  <c r="N61" i="10"/>
  <c r="O61" i="10"/>
  <c r="S61" i="10"/>
  <c r="R61" i="10" s="1"/>
  <c r="X61" i="10"/>
  <c r="Y61" i="10" s="1"/>
  <c r="AA61" i="10"/>
  <c r="AB61" i="10"/>
  <c r="B62" i="10"/>
  <c r="N62" i="10"/>
  <c r="O62" i="10"/>
  <c r="S62" i="10"/>
  <c r="R62" i="10" s="1"/>
  <c r="X62" i="10"/>
  <c r="Y62" i="10" s="1"/>
  <c r="AA62" i="10"/>
  <c r="AB62" i="10"/>
  <c r="B63" i="10"/>
  <c r="O63" i="10"/>
  <c r="N63" i="10" s="1"/>
  <c r="R63" i="10"/>
  <c r="S63" i="10"/>
  <c r="X63" i="10"/>
  <c r="Y63" i="10"/>
  <c r="AA63" i="10"/>
  <c r="AB63" i="10" s="1"/>
  <c r="C64" i="10"/>
  <c r="V64" i="10"/>
  <c r="B65" i="10"/>
  <c r="N65" i="10"/>
  <c r="O65" i="10"/>
  <c r="S65" i="10"/>
  <c r="R65" i="10" s="1"/>
  <c r="X65" i="10"/>
  <c r="Y65" i="10" s="1"/>
  <c r="AA65" i="10"/>
  <c r="AB65" i="10"/>
  <c r="C66" i="10"/>
  <c r="V66" i="10"/>
  <c r="B67" i="10"/>
  <c r="O67" i="10"/>
  <c r="N67" i="10" s="1"/>
  <c r="R67" i="10"/>
  <c r="S67" i="10"/>
  <c r="X67" i="10"/>
  <c r="Y67" i="10"/>
  <c r="AA67" i="10"/>
  <c r="AB67" i="10" s="1"/>
  <c r="B68" i="10"/>
  <c r="O68" i="10"/>
  <c r="N68" i="10" s="1"/>
  <c r="R68" i="10"/>
  <c r="S68" i="10"/>
  <c r="X68" i="10"/>
  <c r="Y68" i="10"/>
  <c r="AA68" i="10"/>
  <c r="AB68" i="10" s="1"/>
  <c r="B69" i="10"/>
  <c r="O69" i="10"/>
  <c r="N69" i="10" s="1"/>
  <c r="S69" i="10"/>
  <c r="R69" i="10" s="1"/>
  <c r="X69" i="10"/>
  <c r="Y69" i="10" s="1"/>
  <c r="AA69" i="10"/>
  <c r="AB69" i="10"/>
  <c r="B70" i="10"/>
  <c r="O70" i="10"/>
  <c r="N70" i="10" s="1"/>
  <c r="S70" i="10"/>
  <c r="R70" i="10" s="1"/>
  <c r="X70" i="10"/>
  <c r="Y70" i="10"/>
  <c r="AA70" i="10"/>
  <c r="AB70" i="10"/>
  <c r="B71" i="10"/>
  <c r="N71" i="10"/>
  <c r="O71" i="10"/>
  <c r="S71" i="10"/>
  <c r="R71" i="10" s="1"/>
  <c r="X71" i="10"/>
  <c r="Y71" i="10"/>
  <c r="AA71" i="10"/>
  <c r="AB71" i="10"/>
  <c r="B72" i="10"/>
  <c r="O72" i="10"/>
  <c r="N72" i="10" s="1"/>
  <c r="R72" i="10"/>
  <c r="S72" i="10"/>
  <c r="X72" i="10"/>
  <c r="Y72" i="10"/>
  <c r="AA72" i="10"/>
  <c r="AB72" i="10" s="1"/>
  <c r="B73" i="10"/>
  <c r="N73" i="10"/>
  <c r="O73" i="10"/>
  <c r="S73" i="10"/>
  <c r="R73" i="10" s="1"/>
  <c r="X73" i="10"/>
  <c r="Y73" i="10" s="1"/>
  <c r="AA73" i="10"/>
  <c r="AB73" i="10"/>
  <c r="B74" i="10"/>
  <c r="O74" i="10"/>
  <c r="N74" i="10" s="1"/>
  <c r="S74" i="10"/>
  <c r="R74" i="10" s="1"/>
  <c r="X74" i="10"/>
  <c r="Y74" i="10" s="1"/>
  <c r="AA74" i="10"/>
  <c r="AB74" i="10"/>
  <c r="B75" i="10"/>
  <c r="O75" i="10"/>
  <c r="N75" i="10" s="1"/>
  <c r="R75" i="10"/>
  <c r="S75" i="10"/>
  <c r="X75" i="10"/>
  <c r="Y75" i="10"/>
  <c r="AA75" i="10"/>
  <c r="AB75" i="10" s="1"/>
  <c r="C76" i="10"/>
  <c r="V76" i="10"/>
  <c r="B77" i="10"/>
  <c r="O77" i="10"/>
  <c r="N77" i="10" s="1"/>
  <c r="S77" i="10"/>
  <c r="R77" i="10" s="1"/>
  <c r="X77" i="10"/>
  <c r="Y77" i="10"/>
  <c r="AA77" i="10"/>
  <c r="AB77" i="10"/>
  <c r="B78" i="10"/>
  <c r="N78" i="10"/>
  <c r="O78" i="10"/>
  <c r="S78" i="10"/>
  <c r="R78" i="10" s="1"/>
  <c r="X78" i="10"/>
  <c r="Y78" i="10" s="1"/>
  <c r="AA78" i="10"/>
  <c r="AB78" i="10"/>
  <c r="B79" i="10"/>
  <c r="N79" i="10"/>
  <c r="O79" i="10"/>
  <c r="S79" i="10"/>
  <c r="R79" i="10" s="1"/>
  <c r="X79" i="10"/>
  <c r="Y79" i="10" s="1"/>
  <c r="AA79" i="10"/>
  <c r="AB79" i="10"/>
  <c r="B80" i="10"/>
  <c r="N80" i="10"/>
  <c r="O80" i="10"/>
  <c r="S80" i="10"/>
  <c r="R80" i="10" s="1"/>
  <c r="X80" i="10"/>
  <c r="Y80" i="10"/>
  <c r="AA80" i="10"/>
  <c r="AB80" i="10"/>
  <c r="B81" i="10"/>
  <c r="N81" i="10"/>
  <c r="O81" i="10"/>
  <c r="S81" i="10"/>
  <c r="R81" i="10" s="1"/>
  <c r="X81" i="10"/>
  <c r="Y81" i="10"/>
  <c r="AA81" i="10"/>
  <c r="AB81" i="10"/>
  <c r="C82" i="10"/>
  <c r="V82" i="10"/>
  <c r="B83" i="10"/>
  <c r="N83" i="10"/>
  <c r="O83" i="10"/>
  <c r="S83" i="10"/>
  <c r="R83" i="10" s="1"/>
  <c r="X83" i="10"/>
  <c r="Y83" i="10" s="1"/>
  <c r="AA83" i="10"/>
  <c r="AB83" i="10"/>
  <c r="B84" i="10"/>
  <c r="O84" i="10"/>
  <c r="N84" i="10" s="1"/>
  <c r="R84" i="10"/>
  <c r="S84" i="10"/>
  <c r="X84" i="10"/>
  <c r="Y84" i="10"/>
  <c r="AA84" i="10"/>
  <c r="AB84" i="10" s="1"/>
  <c r="B85" i="10"/>
  <c r="N85" i="10"/>
  <c r="O85" i="10"/>
  <c r="S85" i="10"/>
  <c r="R85" i="10" s="1"/>
  <c r="X85" i="10"/>
  <c r="Y85" i="10"/>
  <c r="AA85" i="10"/>
  <c r="AB85" i="10"/>
  <c r="B86" i="10"/>
  <c r="O86" i="10"/>
  <c r="N86" i="10" s="1"/>
  <c r="R86" i="10"/>
  <c r="S86" i="10"/>
  <c r="X86" i="10"/>
  <c r="Y86" i="10"/>
  <c r="AA86" i="10"/>
  <c r="AB86" i="10" s="1"/>
  <c r="B87" i="10"/>
  <c r="N87" i="10"/>
  <c r="O87" i="10"/>
  <c r="S87" i="10"/>
  <c r="R87" i="10" s="1"/>
  <c r="X87" i="10"/>
  <c r="Y87" i="10" s="1"/>
  <c r="AA87" i="10"/>
  <c r="AB87" i="10"/>
  <c r="B88" i="10"/>
  <c r="O88" i="10"/>
  <c r="N88" i="10" s="1"/>
  <c r="R88" i="10"/>
  <c r="S88" i="10"/>
  <c r="X88" i="10"/>
  <c r="Y88" i="10"/>
  <c r="AA88" i="10"/>
  <c r="AB88" i="10" s="1"/>
  <c r="B89" i="10"/>
  <c r="N89" i="10"/>
  <c r="O89" i="10"/>
  <c r="S89" i="10"/>
  <c r="R89" i="10" s="1"/>
  <c r="X89" i="10"/>
  <c r="Y89" i="10"/>
  <c r="AA89" i="10"/>
  <c r="AB89" i="10"/>
  <c r="B90" i="10"/>
  <c r="N90" i="10"/>
  <c r="O90" i="10"/>
  <c r="S90" i="10"/>
  <c r="R90" i="10" s="1"/>
  <c r="X90" i="10"/>
  <c r="Y90" i="10" s="1"/>
  <c r="AA90" i="10"/>
  <c r="AB90" i="10"/>
  <c r="B91" i="10"/>
  <c r="O91" i="10"/>
  <c r="N91" i="10" s="1"/>
  <c r="R91" i="10"/>
  <c r="S91" i="10"/>
  <c r="X91" i="10"/>
  <c r="Y91" i="10"/>
  <c r="AA91" i="10"/>
  <c r="AB91" i="10" s="1"/>
  <c r="B92" i="10"/>
  <c r="N92" i="10"/>
  <c r="O92" i="10"/>
  <c r="S92" i="10"/>
  <c r="R92" i="10" s="1"/>
  <c r="X92" i="10"/>
  <c r="Y92" i="10"/>
  <c r="AA92" i="10"/>
  <c r="AB92" i="10"/>
  <c r="B93" i="10"/>
  <c r="O93" i="10"/>
  <c r="N93" i="10" s="1"/>
  <c r="R93" i="10"/>
  <c r="S93" i="10"/>
  <c r="X93" i="10"/>
  <c r="Y93" i="10"/>
  <c r="AA93" i="10"/>
  <c r="AB93" i="10" s="1"/>
  <c r="B94" i="10"/>
  <c r="N94" i="10"/>
  <c r="O94" i="10"/>
  <c r="S94" i="10"/>
  <c r="R94" i="10" s="1"/>
  <c r="X94" i="10"/>
  <c r="Y94" i="10" s="1"/>
  <c r="AA94" i="10"/>
  <c r="AB94" i="10"/>
  <c r="B95" i="10"/>
  <c r="N95" i="10"/>
  <c r="O95" i="10"/>
  <c r="R95" i="10"/>
  <c r="S95" i="10"/>
  <c r="X95" i="10"/>
  <c r="Y95" i="10" s="1"/>
  <c r="AA95" i="10"/>
  <c r="AB95" i="10" s="1"/>
  <c r="B96" i="10"/>
  <c r="N96" i="10"/>
  <c r="O96" i="10"/>
  <c r="R96" i="10"/>
  <c r="S96" i="10"/>
  <c r="X96" i="10"/>
  <c r="Y96" i="10" s="1"/>
  <c r="AA96" i="10"/>
  <c r="AB96" i="10" s="1"/>
  <c r="B97" i="10"/>
  <c r="N97" i="10"/>
  <c r="O97" i="10"/>
  <c r="R97" i="10"/>
  <c r="S97" i="10"/>
  <c r="X97" i="10"/>
  <c r="Y97" i="10" s="1"/>
  <c r="AA97" i="10"/>
  <c r="AB97" i="10" s="1"/>
  <c r="B98" i="10"/>
  <c r="O98" i="10"/>
  <c r="N98" i="10" s="1"/>
  <c r="R98" i="10"/>
  <c r="S98" i="10"/>
  <c r="X98" i="10"/>
  <c r="Y98" i="10"/>
  <c r="AA98" i="10"/>
  <c r="AB98" i="10" s="1"/>
  <c r="B99" i="10"/>
  <c r="N99" i="10"/>
  <c r="O99" i="10"/>
  <c r="S99" i="10"/>
  <c r="R99" i="10" s="1"/>
  <c r="X99" i="10"/>
  <c r="Y99" i="10" s="1"/>
  <c r="AA99" i="10"/>
  <c r="AB99" i="10"/>
  <c r="B100" i="10"/>
  <c r="N100" i="10"/>
  <c r="O100" i="10"/>
  <c r="S100" i="10"/>
  <c r="R100" i="10" s="1"/>
  <c r="X100" i="10"/>
  <c r="Y100" i="10" s="1"/>
  <c r="AA100" i="10"/>
  <c r="AB100" i="10"/>
  <c r="B101" i="10"/>
  <c r="N101" i="10"/>
  <c r="O101" i="10"/>
  <c r="S101" i="10"/>
  <c r="R101" i="10" s="1"/>
  <c r="X101" i="10"/>
  <c r="Y101" i="10" s="1"/>
  <c r="AA101" i="10"/>
  <c r="AB101" i="10"/>
  <c r="B102" i="10"/>
  <c r="N102" i="10"/>
  <c r="O102" i="10"/>
  <c r="S102" i="10"/>
  <c r="R102" i="10" s="1"/>
  <c r="X102" i="10"/>
  <c r="Y102" i="10" s="1"/>
  <c r="AA102" i="10"/>
  <c r="AB102" i="10"/>
  <c r="B103" i="10"/>
  <c r="N103" i="10"/>
  <c r="O103" i="10"/>
  <c r="R103" i="10"/>
  <c r="S103" i="10"/>
  <c r="X103" i="10"/>
  <c r="Y103" i="10" s="1"/>
  <c r="AA103" i="10"/>
  <c r="AB103" i="10" s="1"/>
  <c r="B104" i="10"/>
  <c r="O104" i="10"/>
  <c r="N104" i="10" s="1"/>
  <c r="R104" i="10"/>
  <c r="S104" i="10"/>
  <c r="X104" i="10"/>
  <c r="Y104" i="10"/>
  <c r="AA104" i="10"/>
  <c r="AB104" i="10" s="1"/>
  <c r="C105" i="10"/>
  <c r="V105" i="10"/>
  <c r="B106" i="10"/>
  <c r="N106" i="10"/>
  <c r="O106" i="10"/>
  <c r="R106" i="10"/>
  <c r="S106" i="10"/>
  <c r="X106" i="10"/>
  <c r="Y106" i="10" s="1"/>
  <c r="AA106" i="10"/>
  <c r="AB106" i="10" s="1"/>
  <c r="B107" i="10"/>
  <c r="O107" i="10"/>
  <c r="N107" i="10" s="1"/>
  <c r="R107" i="10"/>
  <c r="S107" i="10"/>
  <c r="X107" i="10"/>
  <c r="Y107" i="10"/>
  <c r="AA107" i="10"/>
  <c r="AB107" i="10" s="1"/>
  <c r="B108" i="10"/>
  <c r="N108" i="10"/>
  <c r="O108" i="10"/>
  <c r="R108" i="10"/>
  <c r="S108" i="10"/>
  <c r="X108" i="10"/>
  <c r="Y108" i="10" s="1"/>
  <c r="AA108" i="10"/>
  <c r="AB108" i="10" s="1"/>
  <c r="B109" i="10"/>
  <c r="N109" i="10"/>
  <c r="O109" i="10"/>
  <c r="R109" i="10"/>
  <c r="S109" i="10"/>
  <c r="X109" i="10"/>
  <c r="Y109" i="10" s="1"/>
  <c r="AA109" i="10"/>
  <c r="AB109" i="10" s="1"/>
  <c r="B110" i="10"/>
  <c r="N110" i="10"/>
  <c r="O110" i="10"/>
  <c r="R110" i="10"/>
  <c r="S110" i="10"/>
  <c r="X110" i="10"/>
  <c r="Y110" i="10" s="1"/>
  <c r="AA110" i="10"/>
  <c r="AB110" i="10" s="1"/>
  <c r="B111" i="10"/>
  <c r="O111" i="10"/>
  <c r="N111" i="10" s="1"/>
  <c r="R111" i="10"/>
  <c r="S111" i="10"/>
  <c r="X111" i="10"/>
  <c r="Y111" i="10"/>
  <c r="AA111" i="10"/>
  <c r="AB111" i="10" s="1"/>
  <c r="B112" i="10"/>
  <c r="O112" i="10"/>
  <c r="N112" i="10" s="1"/>
  <c r="R112" i="10"/>
  <c r="S112" i="10"/>
  <c r="X112" i="10"/>
  <c r="Y112" i="10"/>
  <c r="AA112" i="10"/>
  <c r="AB112" i="10" s="1"/>
  <c r="B113" i="10"/>
  <c r="N113" i="10"/>
  <c r="O113" i="10"/>
  <c r="S113" i="10"/>
  <c r="R113" i="10" s="1"/>
  <c r="X113" i="10"/>
  <c r="Y113" i="10" s="1"/>
  <c r="AA113" i="10"/>
  <c r="AB113" i="10"/>
  <c r="B114" i="10"/>
  <c r="O114" i="10"/>
  <c r="N114" i="10" s="1"/>
  <c r="R114" i="10"/>
  <c r="S114" i="10"/>
  <c r="X114" i="10"/>
  <c r="Y114" i="10"/>
  <c r="AA114" i="10"/>
  <c r="AB114" i="10" s="1"/>
  <c r="B115" i="10"/>
  <c r="O115" i="10"/>
  <c r="N115" i="10" s="1"/>
  <c r="S115" i="10"/>
  <c r="R115" i="10" s="1"/>
  <c r="X115" i="10"/>
  <c r="Y115" i="10" s="1"/>
  <c r="AA115" i="10"/>
  <c r="AB115" i="10"/>
  <c r="B116" i="10"/>
  <c r="N116" i="10"/>
  <c r="O116" i="10"/>
  <c r="R116" i="10"/>
  <c r="S116" i="10"/>
  <c r="X116" i="10"/>
  <c r="Y116" i="10" s="1"/>
  <c r="AA116" i="10"/>
  <c r="AB116" i="10" s="1"/>
  <c r="B117" i="10"/>
  <c r="O117" i="10"/>
  <c r="N117" i="10" s="1"/>
  <c r="S117" i="10"/>
  <c r="R117" i="10" s="1"/>
  <c r="X117" i="10"/>
  <c r="Y117" i="10"/>
  <c r="AA117" i="10"/>
  <c r="AB117" i="10" s="1"/>
  <c r="B118" i="10"/>
  <c r="N118" i="10"/>
  <c r="O118" i="10"/>
  <c r="R118" i="10"/>
  <c r="S118" i="10"/>
  <c r="X118" i="10"/>
  <c r="Y118" i="10" s="1"/>
  <c r="AA118" i="10"/>
  <c r="AB118" i="10" s="1"/>
  <c r="B119" i="10"/>
  <c r="N119" i="10"/>
  <c r="O119" i="10"/>
  <c r="R119" i="10"/>
  <c r="S119" i="10"/>
  <c r="X119" i="10"/>
  <c r="Y119" i="10" s="1"/>
  <c r="AA119" i="10"/>
  <c r="AB119" i="10" s="1"/>
  <c r="B120" i="10"/>
  <c r="O120" i="10"/>
  <c r="N120" i="10" s="1"/>
  <c r="S120" i="10"/>
  <c r="R120" i="10" s="1"/>
  <c r="X120" i="10"/>
  <c r="Y120" i="10"/>
  <c r="AA120" i="10"/>
  <c r="AB120" i="10"/>
  <c r="B121" i="10"/>
  <c r="N121" i="10"/>
  <c r="O121" i="10"/>
  <c r="R121" i="10"/>
  <c r="S121" i="10"/>
  <c r="X121" i="10"/>
  <c r="Y121" i="10" s="1"/>
  <c r="AA121" i="10"/>
  <c r="AB121" i="10" s="1"/>
  <c r="B122" i="10"/>
  <c r="N122" i="10"/>
  <c r="O122" i="10"/>
  <c r="R122" i="10"/>
  <c r="S122" i="10"/>
  <c r="X122" i="10"/>
  <c r="Y122" i="10" s="1"/>
  <c r="AA122" i="10"/>
  <c r="AB122" i="10" s="1"/>
  <c r="C123" i="10"/>
  <c r="V123" i="10"/>
  <c r="B124" i="10"/>
  <c r="N124" i="10"/>
  <c r="O124" i="10"/>
  <c r="R124" i="10"/>
  <c r="S124" i="10"/>
  <c r="X124" i="10"/>
  <c r="Y124" i="10" s="1"/>
  <c r="AA124" i="10"/>
  <c r="AB124" i="10" s="1"/>
  <c r="B125" i="10"/>
  <c r="N125" i="10"/>
  <c r="O125" i="10"/>
  <c r="R125" i="10"/>
  <c r="S125" i="10"/>
  <c r="X125" i="10"/>
  <c r="Y125" i="10" s="1"/>
  <c r="AA125" i="10"/>
  <c r="AB125" i="10" s="1"/>
  <c r="B126" i="10"/>
  <c r="O126" i="10"/>
  <c r="N126" i="10" s="1"/>
  <c r="S126" i="10"/>
  <c r="R126" i="10" s="1"/>
  <c r="X126" i="10"/>
  <c r="Y126" i="10"/>
  <c r="AA126" i="10"/>
  <c r="AB126" i="10"/>
  <c r="B127" i="10"/>
  <c r="O127" i="10"/>
  <c r="N127" i="10" s="1"/>
  <c r="S127" i="10"/>
  <c r="R127" i="10" s="1"/>
  <c r="X127" i="10"/>
  <c r="Y127" i="10"/>
  <c r="AA127" i="10"/>
  <c r="AB127" i="10"/>
  <c r="B128" i="10"/>
  <c r="O128" i="10"/>
  <c r="N128" i="10" s="1"/>
  <c r="S128" i="10"/>
  <c r="R128" i="10" s="1"/>
  <c r="X128" i="10"/>
  <c r="Y128" i="10"/>
  <c r="AA128" i="10"/>
  <c r="AB128" i="10"/>
  <c r="B129" i="10"/>
  <c r="O129" i="10"/>
  <c r="N129" i="10" s="1"/>
  <c r="S129" i="10"/>
  <c r="R129" i="10" s="1"/>
  <c r="X129" i="10"/>
  <c r="Y129" i="10"/>
  <c r="AA129" i="10"/>
  <c r="AB129" i="10"/>
  <c r="B130" i="10"/>
  <c r="O130" i="10"/>
  <c r="N130" i="10" s="1"/>
  <c r="S130" i="10"/>
  <c r="R130" i="10" s="1"/>
  <c r="X130" i="10"/>
  <c r="Y130" i="10"/>
  <c r="AA130" i="10"/>
  <c r="AB130" i="10"/>
  <c r="B131" i="10"/>
  <c r="O131" i="10"/>
  <c r="N131" i="10" s="1"/>
  <c r="S131" i="10"/>
  <c r="R131" i="10" s="1"/>
  <c r="X131" i="10"/>
  <c r="Y131" i="10"/>
  <c r="AA131" i="10"/>
  <c r="AB131" i="10"/>
  <c r="C132" i="10"/>
  <c r="V132" i="10"/>
  <c r="B133" i="10"/>
  <c r="N133" i="10"/>
  <c r="O133" i="10"/>
  <c r="R133" i="10"/>
  <c r="S133" i="10"/>
  <c r="X133" i="10"/>
  <c r="Y133" i="10" s="1"/>
  <c r="AA133" i="10"/>
  <c r="AB133" i="10" s="1"/>
  <c r="B134" i="10"/>
  <c r="O134" i="10"/>
  <c r="N134" i="10" s="1"/>
  <c r="S134" i="10"/>
  <c r="R134" i="10" s="1"/>
  <c r="X134" i="10"/>
  <c r="Y134" i="10"/>
  <c r="AA134" i="10"/>
  <c r="AB134" i="10"/>
  <c r="B135" i="10"/>
  <c r="N135" i="10"/>
  <c r="O135" i="10"/>
  <c r="R135" i="10"/>
  <c r="S135" i="10"/>
  <c r="X135" i="10"/>
  <c r="Y135" i="10" s="1"/>
  <c r="AA135" i="10"/>
  <c r="AB135" i="10" s="1"/>
  <c r="B136" i="10"/>
  <c r="O136" i="10"/>
  <c r="N136" i="10" s="1"/>
  <c r="S136" i="10"/>
  <c r="R136" i="10" s="1"/>
  <c r="X136" i="10"/>
  <c r="Y136" i="10"/>
  <c r="AA136" i="10"/>
  <c r="AB136" i="10"/>
  <c r="B137" i="10"/>
  <c r="N137" i="10"/>
  <c r="O137" i="10"/>
  <c r="R137" i="10"/>
  <c r="S137" i="10"/>
  <c r="X137" i="10"/>
  <c r="Y137" i="10" s="1"/>
  <c r="AA137" i="10"/>
  <c r="AB137" i="10" s="1"/>
  <c r="B138" i="10"/>
  <c r="N138" i="10"/>
  <c r="O138" i="10"/>
  <c r="R138" i="10"/>
  <c r="S138" i="10"/>
  <c r="X138" i="10"/>
  <c r="Y138" i="10" s="1"/>
  <c r="AA138" i="10"/>
  <c r="AB138" i="10" s="1"/>
  <c r="B139" i="10"/>
  <c r="N139" i="10"/>
  <c r="O139" i="10"/>
  <c r="R139" i="10"/>
  <c r="S139" i="10"/>
  <c r="X139" i="10"/>
  <c r="Y139" i="10" s="1"/>
  <c r="AA139" i="10"/>
  <c r="AB139" i="10" s="1"/>
  <c r="B140" i="10"/>
  <c r="O140" i="10"/>
  <c r="N140" i="10" s="1"/>
  <c r="S140" i="10"/>
  <c r="R140" i="10" s="1"/>
  <c r="X140" i="10"/>
  <c r="Y140" i="10"/>
  <c r="AA140" i="10"/>
  <c r="AB140" i="10"/>
  <c r="C141" i="10"/>
  <c r="V141" i="10"/>
  <c r="B142" i="10"/>
  <c r="O142" i="10"/>
  <c r="N142" i="10" s="1"/>
  <c r="S142" i="10"/>
  <c r="R142" i="10" s="1"/>
  <c r="X142" i="10"/>
  <c r="Y142" i="10"/>
  <c r="AA142" i="10"/>
  <c r="AB142" i="10"/>
  <c r="C143" i="10"/>
  <c r="V143" i="10"/>
  <c r="B144" i="10"/>
  <c r="O144" i="10"/>
  <c r="N144" i="10" s="1"/>
  <c r="S144" i="10"/>
  <c r="R144" i="10" s="1"/>
  <c r="X144" i="10"/>
  <c r="Y144" i="10"/>
  <c r="AA144" i="10"/>
  <c r="AB144" i="10"/>
  <c r="C145" i="10"/>
  <c r="V145" i="10"/>
  <c r="B146" i="10"/>
  <c r="N146" i="10"/>
  <c r="O146" i="10"/>
  <c r="R146" i="10"/>
  <c r="S146" i="10"/>
  <c r="X146" i="10"/>
  <c r="Y146" i="10" s="1"/>
  <c r="AA146" i="10"/>
  <c r="AB146" i="10" s="1"/>
  <c r="B147" i="10"/>
  <c r="N147" i="10"/>
  <c r="O147" i="10"/>
  <c r="S147" i="10"/>
  <c r="R147" i="10" s="1"/>
  <c r="X147" i="10"/>
  <c r="Y147" i="10" s="1"/>
  <c r="AA147" i="10"/>
  <c r="AB147" i="10"/>
  <c r="C148" i="10"/>
  <c r="V148" i="10"/>
  <c r="B149" i="10"/>
  <c r="O149" i="10"/>
  <c r="N149" i="10" s="1"/>
  <c r="R149" i="10"/>
  <c r="S149" i="10"/>
  <c r="X149" i="10"/>
  <c r="Y149" i="10"/>
  <c r="AA149" i="10"/>
  <c r="AB149" i="10" s="1"/>
  <c r="B150" i="10"/>
  <c r="N150" i="10"/>
  <c r="O150" i="10"/>
  <c r="S150" i="10"/>
  <c r="R150" i="10" s="1"/>
  <c r="X150" i="10"/>
  <c r="Y150" i="10" s="1"/>
  <c r="AA150" i="10"/>
  <c r="AB150" i="10"/>
  <c r="C151" i="10"/>
  <c r="V151" i="10"/>
  <c r="B152" i="10"/>
  <c r="O152" i="10"/>
  <c r="N152" i="10" s="1"/>
  <c r="R152" i="10"/>
  <c r="S152" i="10"/>
  <c r="X152" i="10"/>
  <c r="Y152" i="10"/>
  <c r="AA152" i="10"/>
  <c r="AB152" i="10" s="1"/>
  <c r="B153" i="10"/>
  <c r="O153" i="10"/>
  <c r="N153" i="10" s="1"/>
  <c r="R153" i="10"/>
  <c r="S153" i="10"/>
  <c r="X153" i="10"/>
  <c r="Y153" i="10"/>
  <c r="AA153" i="10"/>
  <c r="AB153" i="10" s="1"/>
  <c r="B154" i="10"/>
  <c r="O154" i="10"/>
  <c r="N154" i="10" s="1"/>
  <c r="R154" i="10"/>
  <c r="S154" i="10"/>
  <c r="X154" i="10"/>
  <c r="Y154" i="10"/>
  <c r="AA154" i="10"/>
  <c r="AB154" i="10" s="1"/>
  <c r="C155" i="10"/>
  <c r="V155" i="10"/>
  <c r="B156" i="10"/>
  <c r="N156" i="10"/>
  <c r="O156" i="10"/>
  <c r="S156" i="10"/>
  <c r="R156" i="10" s="1"/>
  <c r="S155" i="10" s="1"/>
  <c r="X156" i="10"/>
  <c r="Y156" i="10" s="1"/>
  <c r="AA156" i="10"/>
  <c r="AB156" i="10"/>
  <c r="C157" i="10"/>
  <c r="P157" i="10"/>
  <c r="P155" i="10" s="1"/>
  <c r="P151" i="10" s="1"/>
  <c r="P148" i="10" s="1"/>
  <c r="P145" i="10" s="1"/>
  <c r="P143" i="10" s="1"/>
  <c r="P141" i="10" s="1"/>
  <c r="P132" i="10" s="1"/>
  <c r="P123" i="10" s="1"/>
  <c r="P105" i="10" s="1"/>
  <c r="P82" i="10" s="1"/>
  <c r="P76" i="10" s="1"/>
  <c r="P66" i="10" s="1"/>
  <c r="P64" i="10" s="1"/>
  <c r="P58" i="10" s="1"/>
  <c r="P55" i="10" s="1"/>
  <c r="P51" i="10" s="1"/>
  <c r="P45" i="10" s="1"/>
  <c r="P35" i="10" s="1"/>
  <c r="P33" i="10" s="1"/>
  <c r="P27" i="10" s="1"/>
  <c r="P16" i="10" s="1"/>
  <c r="Q157" i="10"/>
  <c r="Q155" i="10" s="1"/>
  <c r="Q151" i="10" s="1"/>
  <c r="Q148" i="10" s="1"/>
  <c r="Q145" i="10" s="1"/>
  <c r="Q143" i="10" s="1"/>
  <c r="Q141" i="10" s="1"/>
  <c r="Q132" i="10" s="1"/>
  <c r="Q123" i="10" s="1"/>
  <c r="Q105" i="10" s="1"/>
  <c r="Q82" i="10" s="1"/>
  <c r="Q76" i="10" s="1"/>
  <c r="Q66" i="10" s="1"/>
  <c r="Q64" i="10" s="1"/>
  <c r="Q58" i="10" s="1"/>
  <c r="Q55" i="10" s="1"/>
  <c r="Q51" i="10" s="1"/>
  <c r="Q45" i="10" s="1"/>
  <c r="Q35" i="10" s="1"/>
  <c r="Q33" i="10" s="1"/>
  <c r="Q27" i="10" s="1"/>
  <c r="Q16" i="10" s="1"/>
  <c r="U157" i="10"/>
  <c r="U155" i="10" s="1"/>
  <c r="U151" i="10" s="1"/>
  <c r="U148" i="10" s="1"/>
  <c r="U145" i="10" s="1"/>
  <c r="U143" i="10" s="1"/>
  <c r="U141" i="10" s="1"/>
  <c r="U132" i="10" s="1"/>
  <c r="U123" i="10" s="1"/>
  <c r="U105" i="10" s="1"/>
  <c r="U82" i="10" s="1"/>
  <c r="U76" i="10" s="1"/>
  <c r="U66" i="10" s="1"/>
  <c r="U64" i="10" s="1"/>
  <c r="U58" i="10" s="1"/>
  <c r="U55" i="10" s="1"/>
  <c r="U51" i="10" s="1"/>
  <c r="U45" i="10" s="1"/>
  <c r="U35" i="10" s="1"/>
  <c r="U33" i="10" s="1"/>
  <c r="U27" i="10" s="1"/>
  <c r="U16" i="10" s="1"/>
  <c r="V157" i="10"/>
  <c r="B158" i="10"/>
  <c r="O158" i="10"/>
  <c r="N158" i="10" s="1"/>
  <c r="O157" i="10" s="1"/>
  <c r="R158" i="10"/>
  <c r="S157" i="10" s="1"/>
  <c r="S158" i="10"/>
  <c r="X158" i="10"/>
  <c r="Y158" i="10"/>
  <c r="AA158" i="10"/>
  <c r="AB158" i="10" s="1"/>
  <c r="C159" i="10"/>
  <c r="P159" i="10"/>
  <c r="Q159" i="10"/>
  <c r="T159" i="10"/>
  <c r="T157" i="10" s="1"/>
  <c r="T155" i="10" s="1"/>
  <c r="T151" i="10" s="1"/>
  <c r="T148" i="10" s="1"/>
  <c r="T145" i="10" s="1"/>
  <c r="T143" i="10" s="1"/>
  <c r="U159" i="10"/>
  <c r="V159" i="10"/>
  <c r="W159" i="10"/>
  <c r="W157" i="10" s="1"/>
  <c r="W155" i="10" s="1"/>
  <c r="W151" i="10" s="1"/>
  <c r="W148" i="10" s="1"/>
  <c r="W145" i="10" s="1"/>
  <c r="W143" i="10" s="1"/>
  <c r="W141" i="10" s="1"/>
  <c r="W132" i="10" s="1"/>
  <c r="W123" i="10" s="1"/>
  <c r="W105" i="10" s="1"/>
  <c r="W82" i="10" s="1"/>
  <c r="W76" i="10" s="1"/>
  <c r="W66" i="10" s="1"/>
  <c r="W64" i="10" s="1"/>
  <c r="W58" i="10" s="1"/>
  <c r="W55" i="10" s="1"/>
  <c r="W51" i="10" s="1"/>
  <c r="W45" i="10" s="1"/>
  <c r="W35" i="10" s="1"/>
  <c r="W33" i="10" s="1"/>
  <c r="W27" i="10" s="1"/>
  <c r="W16" i="10" s="1"/>
  <c r="W8" i="10" s="1"/>
  <c r="Z159" i="10"/>
  <c r="Z157" i="10" s="1"/>
  <c r="Z155" i="10" s="1"/>
  <c r="Z151" i="10" s="1"/>
  <c r="Z148" i="10" s="1"/>
  <c r="Z145" i="10" s="1"/>
  <c r="Z143" i="10" s="1"/>
  <c r="Z141" i="10" s="1"/>
  <c r="Z132" i="10" s="1"/>
  <c r="Z123" i="10" s="1"/>
  <c r="Z105" i="10" s="1"/>
  <c r="Z82" i="10" s="1"/>
  <c r="Z76" i="10" s="1"/>
  <c r="Z66" i="10" s="1"/>
  <c r="Z64" i="10" s="1"/>
  <c r="Z58" i="10" s="1"/>
  <c r="Z55" i="10" s="1"/>
  <c r="Z51" i="10" s="1"/>
  <c r="Z45" i="10" s="1"/>
  <c r="Z35" i="10" s="1"/>
  <c r="Z33" i="10" s="1"/>
  <c r="Z27" i="10" s="1"/>
  <c r="Z16" i="10" s="1"/>
  <c r="Z8" i="10" s="1"/>
  <c r="B160" i="10"/>
  <c r="O160" i="10"/>
  <c r="N160" i="10" s="1"/>
  <c r="R160" i="10"/>
  <c r="S160" i="10"/>
  <c r="X160" i="10"/>
  <c r="Y160" i="10"/>
  <c r="AA160" i="10"/>
  <c r="AB160" i="10" s="1"/>
  <c r="B161" i="10"/>
  <c r="N161" i="10"/>
  <c r="O161" i="10"/>
  <c r="S161" i="10"/>
  <c r="R161" i="10" s="1"/>
  <c r="X161" i="10"/>
  <c r="Y161" i="10" s="1"/>
  <c r="AA161" i="10"/>
  <c r="AB161" i="10"/>
  <c r="B162" i="10"/>
  <c r="O162" i="10"/>
  <c r="N162" i="10" s="1"/>
  <c r="R162" i="10"/>
  <c r="S162" i="10"/>
  <c r="X162" i="10"/>
  <c r="Y162" i="10"/>
  <c r="AA162" i="10"/>
  <c r="AB162" i="10" s="1"/>
  <c r="B163" i="10"/>
  <c r="N163" i="10"/>
  <c r="O163" i="10"/>
  <c r="S163" i="10"/>
  <c r="R163" i="10" s="1"/>
  <c r="X163" i="10"/>
  <c r="Y163" i="10" s="1"/>
  <c r="AA163" i="10"/>
  <c r="AB163" i="10"/>
  <c r="P5" i="10" l="1"/>
  <c r="P8" i="10"/>
  <c r="S76" i="10"/>
  <c r="Q5" i="10"/>
  <c r="Q8" i="10"/>
  <c r="S159" i="10"/>
  <c r="O148" i="10"/>
  <c r="O159" i="10"/>
  <c r="O155" i="10"/>
  <c r="S151" i="10"/>
  <c r="T141" i="10"/>
  <c r="T132" i="10" s="1"/>
  <c r="T123" i="10" s="1"/>
  <c r="T105" i="10" s="1"/>
  <c r="T82" i="10" s="1"/>
  <c r="T76" i="10" s="1"/>
  <c r="T66" i="10" s="1"/>
  <c r="T64" i="10" s="1"/>
  <c r="T58" i="10" s="1"/>
  <c r="T55" i="10" s="1"/>
  <c r="T51" i="10" s="1"/>
  <c r="T45" i="10" s="1"/>
  <c r="T35" i="10" s="1"/>
  <c r="T33" i="10" s="1"/>
  <c r="S143" i="10"/>
  <c r="U5" i="10"/>
  <c r="U8" i="10"/>
  <c r="O151" i="10"/>
  <c r="S145" i="10"/>
  <c r="S148" i="10"/>
  <c r="O141" i="10"/>
  <c r="S132" i="10"/>
  <c r="S105" i="10"/>
  <c r="O58" i="10"/>
  <c r="O145" i="10"/>
  <c r="S123" i="10"/>
  <c r="Z3" i="10"/>
  <c r="O143" i="10"/>
  <c r="O123" i="10"/>
  <c r="O132" i="10"/>
  <c r="O105" i="10"/>
  <c r="S82" i="10"/>
  <c r="O66" i="10"/>
  <c r="O64" i="10"/>
  <c r="O35" i="10"/>
  <c r="O82" i="10"/>
  <c r="S58" i="10"/>
  <c r="O55" i="10"/>
  <c r="O51" i="10"/>
  <c r="O76" i="10"/>
  <c r="S51" i="10"/>
  <c r="O33" i="10"/>
  <c r="O27" i="10"/>
  <c r="O16" i="10"/>
  <c r="Y9" i="10"/>
  <c r="W3" i="10" s="1"/>
  <c r="O3" i="10"/>
  <c r="O8" i="10"/>
  <c r="S35" i="10"/>
  <c r="O45" i="10"/>
  <c r="S45" i="10" l="1"/>
  <c r="S55" i="10"/>
  <c r="S66" i="10"/>
  <c r="S141" i="10"/>
  <c r="T27" i="10"/>
  <c r="S33" i="10"/>
  <c r="S64" i="10"/>
  <c r="T16" i="10" l="1"/>
  <c r="S27" i="10"/>
  <c r="T8" i="10" l="1"/>
  <c r="S8" i="10" s="1"/>
  <c r="S3" i="10" s="1"/>
  <c r="T5" i="10"/>
  <c r="S16" i="10"/>
  <c r="A4" i="9" l="1"/>
  <c r="C8" i="9"/>
  <c r="V8" i="9"/>
  <c r="B9" i="9"/>
  <c r="N9" i="9"/>
  <c r="O9" i="9"/>
  <c r="S9" i="9"/>
  <c r="R9" i="9" s="1"/>
  <c r="X9" i="9"/>
  <c r="AA9" i="9"/>
  <c r="AB9" i="9"/>
  <c r="B10" i="9"/>
  <c r="N10" i="9"/>
  <c r="O10" i="9"/>
  <c r="S10" i="9"/>
  <c r="R10" i="9" s="1"/>
  <c r="X10" i="9"/>
  <c r="Y10" i="9" s="1"/>
  <c r="AA10" i="9"/>
  <c r="AB10" i="9"/>
  <c r="B11" i="9"/>
  <c r="O11" i="9"/>
  <c r="N11" i="9" s="1"/>
  <c r="R11" i="9"/>
  <c r="S11" i="9"/>
  <c r="X11" i="9"/>
  <c r="Y11" i="9"/>
  <c r="AA11" i="9"/>
  <c r="AB11" i="9" s="1"/>
  <c r="B12" i="9"/>
  <c r="O12" i="9"/>
  <c r="N12" i="9" s="1"/>
  <c r="R12" i="9"/>
  <c r="S12" i="9"/>
  <c r="X12" i="9"/>
  <c r="Y12" i="9"/>
  <c r="AA12" i="9"/>
  <c r="AB12" i="9" s="1"/>
  <c r="B13" i="9"/>
  <c r="O13" i="9"/>
  <c r="N13" i="9" s="1"/>
  <c r="R13" i="9"/>
  <c r="S13" i="9"/>
  <c r="X13" i="9"/>
  <c r="Y13" i="9"/>
  <c r="AA13" i="9"/>
  <c r="AB13" i="9" s="1"/>
  <c r="B14" i="9"/>
  <c r="O14" i="9"/>
  <c r="N14" i="9" s="1"/>
  <c r="R14" i="9"/>
  <c r="S14" i="9"/>
  <c r="X14" i="9"/>
  <c r="Y14" i="9"/>
  <c r="AA14" i="9"/>
  <c r="AB14" i="9" s="1"/>
  <c r="B15" i="9"/>
  <c r="O15" i="9"/>
  <c r="N15" i="9" s="1"/>
  <c r="R15" i="9"/>
  <c r="S15" i="9"/>
  <c r="X15" i="9"/>
  <c r="Y15" i="9"/>
  <c r="AA15" i="9"/>
  <c r="AB15" i="9" s="1"/>
  <c r="B16" i="9"/>
  <c r="O16" i="9"/>
  <c r="N16" i="9" s="1"/>
  <c r="R16" i="9"/>
  <c r="S16" i="9"/>
  <c r="X16" i="9"/>
  <c r="Y16" i="9"/>
  <c r="AA16" i="9"/>
  <c r="AB16" i="9" s="1"/>
  <c r="B17" i="9"/>
  <c r="O17" i="9"/>
  <c r="N17" i="9" s="1"/>
  <c r="R17" i="9"/>
  <c r="S17" i="9"/>
  <c r="X17" i="9"/>
  <c r="Y17" i="9"/>
  <c r="AA17" i="9"/>
  <c r="AB17" i="9" s="1"/>
  <c r="B18" i="9"/>
  <c r="O18" i="9"/>
  <c r="N18" i="9" s="1"/>
  <c r="R18" i="9"/>
  <c r="S18" i="9"/>
  <c r="X18" i="9"/>
  <c r="Y18" i="9"/>
  <c r="AA18" i="9"/>
  <c r="AB18" i="9" s="1"/>
  <c r="C25" i="9"/>
  <c r="V25" i="9"/>
  <c r="B26" i="9"/>
  <c r="O26" i="9"/>
  <c r="N26" i="9" s="1"/>
  <c r="R26" i="9"/>
  <c r="S26" i="9"/>
  <c r="X26" i="9"/>
  <c r="Y26" i="9"/>
  <c r="AA26" i="9"/>
  <c r="AB26" i="9" s="1"/>
  <c r="B27" i="9"/>
  <c r="O27" i="9"/>
  <c r="N27" i="9" s="1"/>
  <c r="R27" i="9"/>
  <c r="S27" i="9"/>
  <c r="X27" i="9"/>
  <c r="Y27" i="9"/>
  <c r="AA27" i="9"/>
  <c r="AB27" i="9" s="1"/>
  <c r="C28" i="9"/>
  <c r="V28" i="9"/>
  <c r="B29" i="9"/>
  <c r="N29" i="9"/>
  <c r="O29" i="9"/>
  <c r="S29" i="9"/>
  <c r="R29" i="9" s="1"/>
  <c r="X29" i="9"/>
  <c r="Y29" i="9" s="1"/>
  <c r="AA29" i="9"/>
  <c r="AB29" i="9"/>
  <c r="B30" i="9"/>
  <c r="N30" i="9"/>
  <c r="O30" i="9"/>
  <c r="R30" i="9"/>
  <c r="S30" i="9"/>
  <c r="X30" i="9"/>
  <c r="Y30" i="9" s="1"/>
  <c r="AA30" i="9"/>
  <c r="AB30" i="9" s="1"/>
  <c r="B31" i="9"/>
  <c r="O31" i="9"/>
  <c r="N31" i="9" s="1"/>
  <c r="R31" i="9"/>
  <c r="S31" i="9"/>
  <c r="X31" i="9"/>
  <c r="Y31" i="9"/>
  <c r="AA31" i="9"/>
  <c r="AB31" i="9" s="1"/>
  <c r="B32" i="9"/>
  <c r="O32" i="9"/>
  <c r="N32" i="9" s="1"/>
  <c r="R32" i="9"/>
  <c r="S32" i="9"/>
  <c r="X32" i="9"/>
  <c r="Y32" i="9"/>
  <c r="AA32" i="9"/>
  <c r="AB32" i="9" s="1"/>
  <c r="B33" i="9"/>
  <c r="O33" i="9"/>
  <c r="N33" i="9" s="1"/>
  <c r="R33" i="9"/>
  <c r="S33" i="9"/>
  <c r="X33" i="9"/>
  <c r="Y33" i="9"/>
  <c r="AA33" i="9"/>
  <c r="AB33" i="9" s="1"/>
  <c r="C34" i="9"/>
  <c r="V34" i="9"/>
  <c r="B35" i="9"/>
  <c r="N35" i="9"/>
  <c r="O35" i="9"/>
  <c r="S35" i="9"/>
  <c r="R35" i="9" s="1"/>
  <c r="X35" i="9"/>
  <c r="Y35" i="9" s="1"/>
  <c r="AA35" i="9"/>
  <c r="AB35" i="9"/>
  <c r="B36" i="9"/>
  <c r="O36" i="9"/>
  <c r="N36" i="9" s="1"/>
  <c r="R36" i="9"/>
  <c r="S36" i="9"/>
  <c r="X36" i="9"/>
  <c r="Y36" i="9"/>
  <c r="AA36" i="9"/>
  <c r="AB36" i="9" s="1"/>
  <c r="B37" i="9"/>
  <c r="O37" i="9"/>
  <c r="N37" i="9" s="1"/>
  <c r="R37" i="9"/>
  <c r="S37" i="9"/>
  <c r="X37" i="9"/>
  <c r="Y37" i="9"/>
  <c r="AA37" i="9"/>
  <c r="AB37" i="9" s="1"/>
  <c r="B38" i="9"/>
  <c r="N38" i="9"/>
  <c r="O38" i="9"/>
  <c r="S38" i="9"/>
  <c r="R38" i="9" s="1"/>
  <c r="X38" i="9"/>
  <c r="Y38" i="9" s="1"/>
  <c r="AA38" i="9"/>
  <c r="AB38" i="9"/>
  <c r="C39" i="9"/>
  <c r="V39" i="9"/>
  <c r="B40" i="9"/>
  <c r="O40" i="9"/>
  <c r="N40" i="9" s="1"/>
  <c r="R40" i="9"/>
  <c r="S40" i="9"/>
  <c r="X40" i="9"/>
  <c r="Y40" i="9"/>
  <c r="AA40" i="9"/>
  <c r="AB40" i="9" s="1"/>
  <c r="B41" i="9"/>
  <c r="N41" i="9"/>
  <c r="O41" i="9"/>
  <c r="S41" i="9"/>
  <c r="R41" i="9" s="1"/>
  <c r="X41" i="9"/>
  <c r="Y41" i="9" s="1"/>
  <c r="AA41" i="9"/>
  <c r="AB41" i="9" s="1"/>
  <c r="C42" i="9"/>
  <c r="V42" i="9"/>
  <c r="B43" i="9"/>
  <c r="O43" i="9"/>
  <c r="N43" i="9" s="1"/>
  <c r="R43" i="9"/>
  <c r="S43" i="9"/>
  <c r="X43" i="9"/>
  <c r="Y43" i="9"/>
  <c r="AA43" i="9"/>
  <c r="AB43" i="9" s="1"/>
  <c r="B44" i="9"/>
  <c r="O44" i="9"/>
  <c r="N44" i="9" s="1"/>
  <c r="R44" i="9"/>
  <c r="S44" i="9"/>
  <c r="X44" i="9"/>
  <c r="Y44" i="9"/>
  <c r="AA44" i="9"/>
  <c r="AB44" i="9" s="1"/>
  <c r="C45" i="9"/>
  <c r="V45" i="9"/>
  <c r="B46" i="9"/>
  <c r="N46" i="9"/>
  <c r="O46" i="9"/>
  <c r="S46" i="9"/>
  <c r="R46" i="9" s="1"/>
  <c r="X46" i="9"/>
  <c r="Y46" i="9" s="1"/>
  <c r="AA46" i="9"/>
  <c r="AB46" i="9"/>
  <c r="C47" i="9"/>
  <c r="P47" i="9"/>
  <c r="P45" i="9" s="1"/>
  <c r="P42" i="9" s="1"/>
  <c r="P39" i="9" s="1"/>
  <c r="P34" i="9" s="1"/>
  <c r="P28" i="9" s="1"/>
  <c r="P25" i="9" s="1"/>
  <c r="Q47" i="9"/>
  <c r="Q45" i="9" s="1"/>
  <c r="Q42" i="9" s="1"/>
  <c r="Q39" i="9" s="1"/>
  <c r="Q34" i="9" s="1"/>
  <c r="Q28" i="9" s="1"/>
  <c r="Q25" i="9" s="1"/>
  <c r="Q8" i="9" s="1"/>
  <c r="U47" i="9"/>
  <c r="U45" i="9" s="1"/>
  <c r="U42" i="9" s="1"/>
  <c r="U39" i="9" s="1"/>
  <c r="U34" i="9" s="1"/>
  <c r="U28" i="9" s="1"/>
  <c r="U25" i="9" s="1"/>
  <c r="V47" i="9"/>
  <c r="B48" i="9"/>
  <c r="O48" i="9"/>
  <c r="N48" i="9" s="1"/>
  <c r="R48" i="9"/>
  <c r="S48" i="9"/>
  <c r="X48" i="9"/>
  <c r="Y48" i="9"/>
  <c r="AA48" i="9"/>
  <c r="AB48" i="9" s="1"/>
  <c r="B49" i="9"/>
  <c r="N49" i="9"/>
  <c r="O49" i="9"/>
  <c r="S49" i="9"/>
  <c r="R49" i="9" s="1"/>
  <c r="X49" i="9"/>
  <c r="Y49" i="9" s="1"/>
  <c r="AA49" i="9"/>
  <c r="AB49" i="9"/>
  <c r="B50" i="9"/>
  <c r="N50" i="9"/>
  <c r="O50" i="9"/>
  <c r="S50" i="9"/>
  <c r="R50" i="9" s="1"/>
  <c r="X50" i="9"/>
  <c r="Y50" i="9" s="1"/>
  <c r="AA50" i="9"/>
  <c r="AB50" i="9"/>
  <c r="B51" i="9"/>
  <c r="O51" i="9"/>
  <c r="N51" i="9" s="1"/>
  <c r="R51" i="9"/>
  <c r="S51" i="9"/>
  <c r="X51" i="9"/>
  <c r="Y51" i="9"/>
  <c r="AA51" i="9"/>
  <c r="AB51" i="9" s="1"/>
  <c r="B52" i="9"/>
  <c r="O52" i="9"/>
  <c r="N52" i="9" s="1"/>
  <c r="R52" i="9"/>
  <c r="S52" i="9"/>
  <c r="X52" i="9"/>
  <c r="Y52" i="9"/>
  <c r="AA52" i="9"/>
  <c r="AB52" i="9" s="1"/>
  <c r="B53" i="9"/>
  <c r="N53" i="9"/>
  <c r="O53" i="9"/>
  <c r="S53" i="9"/>
  <c r="R53" i="9" s="1"/>
  <c r="X53" i="9"/>
  <c r="Y53" i="9" s="1"/>
  <c r="AA53" i="9"/>
  <c r="AB53" i="9"/>
  <c r="B54" i="9"/>
  <c r="N54" i="9"/>
  <c r="O54" i="9"/>
  <c r="S54" i="9"/>
  <c r="R54" i="9" s="1"/>
  <c r="X54" i="9"/>
  <c r="Y54" i="9" s="1"/>
  <c r="AA54" i="9"/>
  <c r="AB54" i="9"/>
  <c r="B55" i="9"/>
  <c r="O55" i="9"/>
  <c r="N55" i="9" s="1"/>
  <c r="R55" i="9"/>
  <c r="S55" i="9"/>
  <c r="X55" i="9"/>
  <c r="Y55" i="9"/>
  <c r="AA55" i="9"/>
  <c r="AB55" i="9" s="1"/>
  <c r="B56" i="9"/>
  <c r="O56" i="9"/>
  <c r="N56" i="9" s="1"/>
  <c r="R56" i="9"/>
  <c r="S56" i="9"/>
  <c r="X56" i="9"/>
  <c r="Y56" i="9"/>
  <c r="AA56" i="9"/>
  <c r="AB56" i="9" s="1"/>
  <c r="T47" i="9"/>
  <c r="T45" i="9" s="1"/>
  <c r="T42" i="9" s="1"/>
  <c r="T39" i="9" s="1"/>
  <c r="T34" i="9" s="1"/>
  <c r="T28" i="9" s="1"/>
  <c r="T25" i="9" s="1"/>
  <c r="W47" i="9"/>
  <c r="W45" i="9" s="1"/>
  <c r="W42" i="9" s="1"/>
  <c r="W39" i="9" s="1"/>
  <c r="W34" i="9" s="1"/>
  <c r="W28" i="9" s="1"/>
  <c r="W25" i="9" s="1"/>
  <c r="W8" i="9" s="1"/>
  <c r="Z47" i="9"/>
  <c r="Z45" i="9" s="1"/>
  <c r="Z42" i="9" s="1"/>
  <c r="Z39" i="9" s="1"/>
  <c r="Z34" i="9" s="1"/>
  <c r="Z28" i="9" s="1"/>
  <c r="Z25" i="9" s="1"/>
  <c r="Z8" i="9" s="1"/>
  <c r="B58" i="9"/>
  <c r="O58" i="9"/>
  <c r="N58" i="9" s="1"/>
  <c r="R58" i="9"/>
  <c r="S58" i="9"/>
  <c r="X58" i="9"/>
  <c r="Y58" i="9"/>
  <c r="AA58" i="9"/>
  <c r="AB58" i="9" s="1"/>
  <c r="B59" i="9"/>
  <c r="N59" i="9"/>
  <c r="O59" i="9"/>
  <c r="R59" i="9"/>
  <c r="S59" i="9"/>
  <c r="X59" i="9"/>
  <c r="Y59" i="9" s="1"/>
  <c r="AA59" i="9"/>
  <c r="AB59" i="9" s="1"/>
  <c r="B60" i="9"/>
  <c r="N60" i="9"/>
  <c r="O60" i="9"/>
  <c r="S60" i="9"/>
  <c r="R60" i="9" s="1"/>
  <c r="X60" i="9"/>
  <c r="Y60" i="9" s="1"/>
  <c r="AA60" i="9"/>
  <c r="AB60" i="9"/>
  <c r="B61" i="9"/>
  <c r="N61" i="9"/>
  <c r="O61" i="9"/>
  <c r="S61" i="9"/>
  <c r="R61" i="9" s="1"/>
  <c r="X61" i="9"/>
  <c r="Y61" i="9" s="1"/>
  <c r="AA61" i="9"/>
  <c r="AB61" i="9" s="1"/>
  <c r="B62" i="9"/>
  <c r="O62" i="9"/>
  <c r="N62" i="9" s="1"/>
  <c r="R62" i="9"/>
  <c r="S62" i="9"/>
  <c r="X62" i="9"/>
  <c r="Y62" i="9"/>
  <c r="AA62" i="9"/>
  <c r="AB62" i="9" s="1"/>
  <c r="B63" i="9"/>
  <c r="B64" i="9"/>
  <c r="B65" i="9"/>
  <c r="B66" i="9"/>
  <c r="B68" i="9"/>
  <c r="O68" i="9"/>
  <c r="N68" i="9" s="1"/>
  <c r="R68" i="9"/>
  <c r="S68" i="9"/>
  <c r="X68" i="9"/>
  <c r="Y68" i="9"/>
  <c r="AA68" i="9"/>
  <c r="AB68" i="9" s="1"/>
  <c r="B69" i="9"/>
  <c r="N69" i="9"/>
  <c r="O69" i="9"/>
  <c r="S69" i="9"/>
  <c r="R69" i="9" s="1"/>
  <c r="X69" i="9"/>
  <c r="Y69" i="9" s="1"/>
  <c r="AA69" i="9"/>
  <c r="AB69" i="9"/>
  <c r="B70" i="9"/>
  <c r="N70" i="9"/>
  <c r="O70" i="9"/>
  <c r="S70" i="9"/>
  <c r="R70" i="9" s="1"/>
  <c r="X70" i="9"/>
  <c r="Y70" i="9" s="1"/>
  <c r="AA70" i="9"/>
  <c r="AB70" i="9"/>
  <c r="B71" i="9"/>
  <c r="O71" i="9"/>
  <c r="N71" i="9" s="1"/>
  <c r="R71" i="9"/>
  <c r="S71" i="9"/>
  <c r="X71" i="9"/>
  <c r="Y71" i="9"/>
  <c r="AA71" i="9"/>
  <c r="AB71" i="9" s="1"/>
  <c r="B72" i="9"/>
  <c r="O72" i="9"/>
  <c r="N72" i="9" s="1"/>
  <c r="R72" i="9"/>
  <c r="S72" i="9"/>
  <c r="X72" i="9"/>
  <c r="Y72" i="9"/>
  <c r="AA72" i="9"/>
  <c r="AB72" i="9" s="1"/>
  <c r="B73" i="9"/>
  <c r="B74" i="9"/>
  <c r="B75" i="9"/>
  <c r="B76" i="9"/>
  <c r="C77" i="9"/>
  <c r="V77" i="9"/>
  <c r="B78" i="9"/>
  <c r="B79" i="9"/>
  <c r="B80" i="9"/>
  <c r="B81" i="9"/>
  <c r="B82" i="9"/>
  <c r="B83" i="9"/>
  <c r="B84" i="9"/>
  <c r="B85" i="9"/>
  <c r="C86" i="9"/>
  <c r="V86" i="9"/>
  <c r="B87" i="9"/>
  <c r="N87" i="9"/>
  <c r="O87" i="9"/>
  <c r="S87" i="9"/>
  <c r="R87" i="9" s="1"/>
  <c r="X87" i="9"/>
  <c r="Y87" i="9" s="1"/>
  <c r="AA87" i="9"/>
  <c r="AB87" i="9"/>
  <c r="C88" i="9"/>
  <c r="V88" i="9"/>
  <c r="B89" i="9"/>
  <c r="O89" i="9"/>
  <c r="N89" i="9" s="1"/>
  <c r="R89" i="9"/>
  <c r="S89" i="9"/>
  <c r="X89" i="9"/>
  <c r="Y89" i="9"/>
  <c r="AA89" i="9"/>
  <c r="AB89" i="9" s="1"/>
  <c r="C90" i="9"/>
  <c r="V90" i="9"/>
  <c r="W90" i="9"/>
  <c r="W88" i="9" s="1"/>
  <c r="W86" i="9" s="1"/>
  <c r="W77" i="9" s="1"/>
  <c r="B91" i="9"/>
  <c r="O91" i="9"/>
  <c r="N91" i="9" s="1"/>
  <c r="R91" i="9"/>
  <c r="S91" i="9"/>
  <c r="X91" i="9"/>
  <c r="Y91" i="9"/>
  <c r="AA91" i="9"/>
  <c r="AB91" i="9" s="1"/>
  <c r="B92" i="9"/>
  <c r="N92" i="9"/>
  <c r="O92" i="9"/>
  <c r="R92" i="9"/>
  <c r="S92" i="9"/>
  <c r="X92" i="9"/>
  <c r="Y92" i="9" s="1"/>
  <c r="AA92" i="9"/>
  <c r="AB92" i="9" s="1"/>
  <c r="B93" i="9"/>
  <c r="O93" i="9"/>
  <c r="N93" i="9" s="1"/>
  <c r="R93" i="9"/>
  <c r="S93" i="9"/>
  <c r="X93" i="9"/>
  <c r="Y93" i="9"/>
  <c r="AA93" i="9"/>
  <c r="AB93" i="9" s="1"/>
  <c r="C94" i="9"/>
  <c r="T94" i="9"/>
  <c r="T90" i="9" s="1"/>
  <c r="T88" i="9" s="1"/>
  <c r="T86" i="9" s="1"/>
  <c r="T77" i="9" s="1"/>
  <c r="V94" i="9"/>
  <c r="W94" i="9"/>
  <c r="Z94" i="9"/>
  <c r="Z90" i="9" s="1"/>
  <c r="Z88" i="9" s="1"/>
  <c r="Z86" i="9" s="1"/>
  <c r="Z77" i="9" s="1"/>
  <c r="B95" i="9"/>
  <c r="N95" i="9"/>
  <c r="O95" i="9"/>
  <c r="R95" i="9"/>
  <c r="S95" i="9"/>
  <c r="X95" i="9"/>
  <c r="Y95" i="9" s="1"/>
  <c r="AA95" i="9"/>
  <c r="AB95" i="9" s="1"/>
  <c r="B96" i="9"/>
  <c r="N96" i="9"/>
  <c r="O96" i="9"/>
  <c r="S96" i="9"/>
  <c r="R96" i="9" s="1"/>
  <c r="X96" i="9"/>
  <c r="Y96" i="9"/>
  <c r="AA96" i="9"/>
  <c r="AB96" i="9"/>
  <c r="C97" i="9"/>
  <c r="P97" i="9"/>
  <c r="P94" i="9" s="1"/>
  <c r="P90" i="9" s="1"/>
  <c r="P88" i="9" s="1"/>
  <c r="P86" i="9" s="1"/>
  <c r="P77" i="9" s="1"/>
  <c r="Q97" i="9"/>
  <c r="Q94" i="9" s="1"/>
  <c r="Q90" i="9" s="1"/>
  <c r="Q88" i="9" s="1"/>
  <c r="Q86" i="9" s="1"/>
  <c r="Q77" i="9" s="1"/>
  <c r="T97" i="9"/>
  <c r="U97" i="9"/>
  <c r="U94" i="9" s="1"/>
  <c r="U90" i="9" s="1"/>
  <c r="U88" i="9" s="1"/>
  <c r="U86" i="9" s="1"/>
  <c r="U77" i="9" s="1"/>
  <c r="V97" i="9"/>
  <c r="W97" i="9"/>
  <c r="Z97" i="9"/>
  <c r="B98" i="9"/>
  <c r="N98" i="9"/>
  <c r="O98" i="9"/>
  <c r="S98" i="9"/>
  <c r="R98" i="9" s="1"/>
  <c r="X98" i="9"/>
  <c r="Y98" i="9" s="1"/>
  <c r="AA98" i="9"/>
  <c r="AB98" i="9" s="1"/>
  <c r="B99" i="9"/>
  <c r="O99" i="9"/>
  <c r="N99" i="9" s="1"/>
  <c r="S99" i="9"/>
  <c r="R99" i="9" s="1"/>
  <c r="X99" i="9"/>
  <c r="Y99" i="9"/>
  <c r="AA99" i="9"/>
  <c r="AB99" i="9"/>
  <c r="B100" i="9"/>
  <c r="N100" i="9"/>
  <c r="O100" i="9"/>
  <c r="S100" i="9"/>
  <c r="R100" i="9" s="1"/>
  <c r="X100" i="9"/>
  <c r="Y100" i="9" s="1"/>
  <c r="AA100" i="9"/>
  <c r="AB100" i="9"/>
  <c r="B101" i="9"/>
  <c r="O101" i="9"/>
  <c r="N101" i="9" s="1"/>
  <c r="S101" i="9"/>
  <c r="R101" i="9" s="1"/>
  <c r="X101" i="9"/>
  <c r="Y101" i="9"/>
  <c r="AA101" i="9"/>
  <c r="AB101" i="9"/>
  <c r="B102" i="9"/>
  <c r="O102" i="9"/>
  <c r="N102" i="9" s="1"/>
  <c r="R102" i="9"/>
  <c r="S102" i="9"/>
  <c r="X102" i="9"/>
  <c r="Y102" i="9"/>
  <c r="AA102" i="9"/>
  <c r="AB102" i="9" s="1"/>
  <c r="B103" i="9"/>
  <c r="O103" i="9"/>
  <c r="N103" i="9" s="1"/>
  <c r="S103" i="9"/>
  <c r="R103" i="9" s="1"/>
  <c r="X103" i="9"/>
  <c r="Y103" i="9"/>
  <c r="AA103" i="9"/>
  <c r="AB103" i="9"/>
  <c r="O42" i="9" l="1"/>
  <c r="Q5" i="9"/>
  <c r="O28" i="9"/>
  <c r="Z3" i="9"/>
  <c r="S97" i="9"/>
  <c r="S94" i="9"/>
  <c r="O88" i="9"/>
  <c r="P8" i="9"/>
  <c r="O8" i="9" s="1"/>
  <c r="P5" i="9"/>
  <c r="O45" i="9"/>
  <c r="U5" i="9"/>
  <c r="U8" i="9"/>
  <c r="O39" i="9"/>
  <c r="S34" i="9"/>
  <c r="O90" i="9"/>
  <c r="O34" i="9"/>
  <c r="O97" i="9"/>
  <c r="O94" i="9"/>
  <c r="S90" i="9"/>
  <c r="T8" i="9"/>
  <c r="S8" i="9" s="1"/>
  <c r="S3" i="9" s="1"/>
  <c r="T5" i="9"/>
  <c r="S47" i="9"/>
  <c r="S45" i="9"/>
  <c r="O4" i="9"/>
  <c r="O77" i="9"/>
  <c r="O47" i="9"/>
  <c r="S39" i="9"/>
  <c r="O25" i="9"/>
  <c r="S42" i="9"/>
  <c r="S28" i="9"/>
  <c r="S88" i="9"/>
  <c r="S86" i="9"/>
  <c r="O86" i="9"/>
  <c r="S77" i="9"/>
  <c r="S25" i="9"/>
  <c r="Y9" i="9"/>
  <c r="W3" i="9" s="1"/>
  <c r="A4" i="8" l="1"/>
  <c r="C9" i="8"/>
  <c r="V9" i="8"/>
  <c r="B10" i="8"/>
  <c r="N10" i="8"/>
  <c r="O10" i="8"/>
  <c r="S10" i="8"/>
  <c r="R10" i="8" s="1"/>
  <c r="X10" i="8"/>
  <c r="AA10" i="8"/>
  <c r="AB10" i="8"/>
  <c r="B11" i="8"/>
  <c r="O11" i="8"/>
  <c r="N11" i="8" s="1"/>
  <c r="R11" i="8"/>
  <c r="S11" i="8"/>
  <c r="X11" i="8"/>
  <c r="Y11" i="8"/>
  <c r="AA11" i="8"/>
  <c r="AB11" i="8" s="1"/>
  <c r="B12" i="8"/>
  <c r="N12" i="8"/>
  <c r="O12" i="8"/>
  <c r="S12" i="8"/>
  <c r="R12" i="8" s="1"/>
  <c r="X12" i="8"/>
  <c r="Y12" i="8" s="1"/>
  <c r="AA12" i="8"/>
  <c r="AB12" i="8"/>
  <c r="B13" i="8"/>
  <c r="O13" i="8"/>
  <c r="N13" i="8" s="1"/>
  <c r="R13" i="8"/>
  <c r="S13" i="8"/>
  <c r="X13" i="8"/>
  <c r="Y13" i="8"/>
  <c r="AA13" i="8"/>
  <c r="AB13" i="8" s="1"/>
  <c r="B14" i="8"/>
  <c r="N14" i="8"/>
  <c r="O14" i="8"/>
  <c r="S14" i="8"/>
  <c r="R14" i="8" s="1"/>
  <c r="X14" i="8"/>
  <c r="Y14" i="8" s="1"/>
  <c r="AA14" i="8"/>
  <c r="AB14" i="8"/>
  <c r="B15" i="8"/>
  <c r="O15" i="8"/>
  <c r="N15" i="8" s="1"/>
  <c r="R15" i="8"/>
  <c r="S15" i="8"/>
  <c r="X15" i="8"/>
  <c r="Y15" i="8"/>
  <c r="AA15" i="8"/>
  <c r="AB15" i="8" s="1"/>
  <c r="B16" i="8"/>
  <c r="N16" i="8"/>
  <c r="O16" i="8"/>
  <c r="S16" i="8"/>
  <c r="R16" i="8" s="1"/>
  <c r="X16" i="8"/>
  <c r="Y16" i="8" s="1"/>
  <c r="AA16" i="8"/>
  <c r="AB16" i="8"/>
  <c r="B17" i="8"/>
  <c r="O17" i="8"/>
  <c r="N17" i="8" s="1"/>
  <c r="R17" i="8"/>
  <c r="S17" i="8"/>
  <c r="X17" i="8"/>
  <c r="Y17" i="8"/>
  <c r="AA17" i="8"/>
  <c r="AB17" i="8" s="1"/>
  <c r="B18" i="8"/>
  <c r="N18" i="8"/>
  <c r="O18" i="8"/>
  <c r="S18" i="8"/>
  <c r="R18" i="8" s="1"/>
  <c r="X18" i="8"/>
  <c r="Y18" i="8" s="1"/>
  <c r="AA18" i="8"/>
  <c r="AB18" i="8"/>
  <c r="B19" i="8"/>
  <c r="O19" i="8"/>
  <c r="N19" i="8" s="1"/>
  <c r="R19" i="8"/>
  <c r="S19" i="8"/>
  <c r="X19" i="8"/>
  <c r="Y19" i="8"/>
  <c r="AA19" i="8"/>
  <c r="AB19" i="8" s="1"/>
  <c r="B20" i="8"/>
  <c r="O20" i="8"/>
  <c r="N20" i="8" s="1"/>
  <c r="R20" i="8"/>
  <c r="S20" i="8"/>
  <c r="X20" i="8"/>
  <c r="Y20" i="8"/>
  <c r="AA20" i="8"/>
  <c r="AB20" i="8" s="1"/>
  <c r="B21" i="8"/>
  <c r="O21" i="8"/>
  <c r="N21" i="8" s="1"/>
  <c r="R21" i="8"/>
  <c r="S21" i="8"/>
  <c r="X21" i="8"/>
  <c r="Y21" i="8"/>
  <c r="AA21" i="8"/>
  <c r="AB21" i="8" s="1"/>
  <c r="C23" i="8"/>
  <c r="V23" i="8"/>
  <c r="B24" i="8"/>
  <c r="O24" i="8"/>
  <c r="N24" i="8" s="1"/>
  <c r="R24" i="8"/>
  <c r="S24" i="8"/>
  <c r="X24" i="8"/>
  <c r="Y24" i="8"/>
  <c r="AA24" i="8"/>
  <c r="AB24" i="8" s="1"/>
  <c r="B25" i="8"/>
  <c r="N25" i="8"/>
  <c r="O25" i="8"/>
  <c r="S25" i="8"/>
  <c r="R25" i="8" s="1"/>
  <c r="X25" i="8"/>
  <c r="Y25" i="8" s="1"/>
  <c r="AA25" i="8"/>
  <c r="AB25" i="8"/>
  <c r="B26" i="8"/>
  <c r="N26" i="8"/>
  <c r="O26" i="8"/>
  <c r="S26" i="8"/>
  <c r="R26" i="8" s="1"/>
  <c r="X26" i="8"/>
  <c r="Y26" i="8" s="1"/>
  <c r="AA26" i="8"/>
  <c r="AB26" i="8"/>
  <c r="B27" i="8"/>
  <c r="O27" i="8"/>
  <c r="N27" i="8" s="1"/>
  <c r="R27" i="8"/>
  <c r="S27" i="8"/>
  <c r="X27" i="8"/>
  <c r="Y27" i="8"/>
  <c r="AA27" i="8"/>
  <c r="AB27" i="8" s="1"/>
  <c r="B28" i="8"/>
  <c r="O28" i="8"/>
  <c r="N28" i="8" s="1"/>
  <c r="R28" i="8"/>
  <c r="S28" i="8"/>
  <c r="X28" i="8"/>
  <c r="Y28" i="8"/>
  <c r="AA28" i="8"/>
  <c r="AB28" i="8" s="1"/>
  <c r="B29" i="8"/>
  <c r="N29" i="8"/>
  <c r="O29" i="8"/>
  <c r="S29" i="8"/>
  <c r="R29" i="8" s="1"/>
  <c r="X29" i="8"/>
  <c r="Y29" i="8" s="1"/>
  <c r="AA29" i="8"/>
  <c r="AB29" i="8"/>
  <c r="B30" i="8"/>
  <c r="N30" i="8"/>
  <c r="O30" i="8"/>
  <c r="S30" i="8"/>
  <c r="R30" i="8" s="1"/>
  <c r="X30" i="8"/>
  <c r="Y30" i="8" s="1"/>
  <c r="AA30" i="8"/>
  <c r="AB30" i="8"/>
  <c r="B31" i="8"/>
  <c r="O31" i="8"/>
  <c r="N31" i="8" s="1"/>
  <c r="R31" i="8"/>
  <c r="S31" i="8"/>
  <c r="X31" i="8"/>
  <c r="Y31" i="8"/>
  <c r="AA31" i="8"/>
  <c r="AB31" i="8" s="1"/>
  <c r="B32" i="8"/>
  <c r="N32" i="8"/>
  <c r="O32" i="8"/>
  <c r="S32" i="8"/>
  <c r="R32" i="8" s="1"/>
  <c r="X32" i="8"/>
  <c r="Y32" i="8" s="1"/>
  <c r="AA32" i="8"/>
  <c r="AB32" i="8"/>
  <c r="B33" i="8"/>
  <c r="O33" i="8"/>
  <c r="N33" i="8" s="1"/>
  <c r="R33" i="8"/>
  <c r="S33" i="8"/>
  <c r="X33" i="8"/>
  <c r="Y33" i="8"/>
  <c r="AA33" i="8"/>
  <c r="AB33" i="8" s="1"/>
  <c r="B34" i="8"/>
  <c r="O34" i="8"/>
  <c r="N34" i="8" s="1"/>
  <c r="R34" i="8"/>
  <c r="S34" i="8"/>
  <c r="X34" i="8"/>
  <c r="Y34" i="8"/>
  <c r="AA34" i="8"/>
  <c r="AB34" i="8" s="1"/>
  <c r="B35" i="8"/>
  <c r="N35" i="8"/>
  <c r="O35" i="8"/>
  <c r="S35" i="8"/>
  <c r="R35" i="8" s="1"/>
  <c r="X35" i="8"/>
  <c r="Y35" i="8" s="1"/>
  <c r="AA35" i="8"/>
  <c r="AB35" i="8"/>
  <c r="B36" i="8"/>
  <c r="N36" i="8"/>
  <c r="O36" i="8"/>
  <c r="S36" i="8"/>
  <c r="R36" i="8" s="1"/>
  <c r="X36" i="8"/>
  <c r="Y36" i="8" s="1"/>
  <c r="AA36" i="8"/>
  <c r="AB36" i="8"/>
  <c r="B37" i="8"/>
  <c r="O37" i="8"/>
  <c r="N37" i="8" s="1"/>
  <c r="R37" i="8"/>
  <c r="S37" i="8"/>
  <c r="X37" i="8"/>
  <c r="Y37" i="8"/>
  <c r="AA37" i="8"/>
  <c r="AB37" i="8" s="1"/>
  <c r="B38" i="8"/>
  <c r="O38" i="8"/>
  <c r="N38" i="8" s="1"/>
  <c r="R38" i="8"/>
  <c r="S38" i="8"/>
  <c r="X38" i="8"/>
  <c r="Y38" i="8"/>
  <c r="AA38" i="8"/>
  <c r="AB38" i="8" s="1"/>
  <c r="B39" i="8"/>
  <c r="O39" i="8"/>
  <c r="N39" i="8" s="1"/>
  <c r="R39" i="8"/>
  <c r="S39" i="8"/>
  <c r="X39" i="8"/>
  <c r="Y39" i="8"/>
  <c r="AA39" i="8"/>
  <c r="AB39" i="8" s="1"/>
  <c r="B40" i="8"/>
  <c r="N40" i="8"/>
  <c r="O40" i="8"/>
  <c r="S40" i="8"/>
  <c r="R40" i="8" s="1"/>
  <c r="X40" i="8"/>
  <c r="Y40" i="8" s="1"/>
  <c r="AA40" i="8"/>
  <c r="AB40" i="8"/>
  <c r="B41" i="8"/>
  <c r="N41" i="8"/>
  <c r="O41" i="8"/>
  <c r="S41" i="8"/>
  <c r="R41" i="8" s="1"/>
  <c r="X41" i="8"/>
  <c r="Y41" i="8" s="1"/>
  <c r="AA41" i="8"/>
  <c r="AB41" i="8"/>
  <c r="B42" i="8"/>
  <c r="N42" i="8"/>
  <c r="O42" i="8"/>
  <c r="S42" i="8"/>
  <c r="R42" i="8" s="1"/>
  <c r="X42" i="8"/>
  <c r="Y42" i="8" s="1"/>
  <c r="AA42" i="8"/>
  <c r="AB42" i="8"/>
  <c r="B43" i="8"/>
  <c r="N43" i="8"/>
  <c r="O43" i="8"/>
  <c r="R43" i="8"/>
  <c r="S43" i="8"/>
  <c r="X43" i="8"/>
  <c r="Y43" i="8" s="1"/>
  <c r="AA43" i="8"/>
  <c r="AB43" i="8" s="1"/>
  <c r="B44" i="8"/>
  <c r="N44" i="8"/>
  <c r="O44" i="8"/>
  <c r="R44" i="8"/>
  <c r="S44" i="8"/>
  <c r="X44" i="8"/>
  <c r="Y44" i="8" s="1"/>
  <c r="AA44" i="8"/>
  <c r="AB44" i="8" s="1"/>
  <c r="B45" i="8"/>
  <c r="O45" i="8"/>
  <c r="N45" i="8" s="1"/>
  <c r="R45" i="8"/>
  <c r="S45" i="8"/>
  <c r="X45" i="8"/>
  <c r="Y45" i="8"/>
  <c r="AA45" i="8"/>
  <c r="AB45" i="8" s="1"/>
  <c r="B46" i="8"/>
  <c r="N46" i="8"/>
  <c r="O46" i="8"/>
  <c r="R46" i="8"/>
  <c r="S46" i="8"/>
  <c r="X46" i="8"/>
  <c r="Y46" i="8" s="1"/>
  <c r="AA46" i="8"/>
  <c r="AB46" i="8" s="1"/>
  <c r="B47" i="8"/>
  <c r="N47" i="8"/>
  <c r="O47" i="8"/>
  <c r="S47" i="8"/>
  <c r="R47" i="8" s="1"/>
  <c r="X47" i="8"/>
  <c r="Y47" i="8" s="1"/>
  <c r="AA47" i="8"/>
  <c r="AB47" i="8"/>
  <c r="C50" i="8"/>
  <c r="V50" i="8"/>
  <c r="B51" i="8"/>
  <c r="N51" i="8"/>
  <c r="O51" i="8"/>
  <c r="R51" i="8"/>
  <c r="S51" i="8"/>
  <c r="X51" i="8"/>
  <c r="Y51" i="8" s="1"/>
  <c r="AA51" i="8"/>
  <c r="AB51" i="8" s="1"/>
  <c r="B52" i="8"/>
  <c r="O52" i="8"/>
  <c r="N52" i="8" s="1"/>
  <c r="R52" i="8"/>
  <c r="S52" i="8"/>
  <c r="X52" i="8"/>
  <c r="Y52" i="8"/>
  <c r="AA52" i="8"/>
  <c r="AB52" i="8" s="1"/>
  <c r="B53" i="8"/>
  <c r="O53" i="8"/>
  <c r="N53" i="8" s="1"/>
  <c r="R53" i="8"/>
  <c r="S53" i="8"/>
  <c r="X53" i="8"/>
  <c r="Y53" i="8"/>
  <c r="AA53" i="8"/>
  <c r="AB53" i="8" s="1"/>
  <c r="B54" i="8"/>
  <c r="N54" i="8"/>
  <c r="O54" i="8"/>
  <c r="R54" i="8"/>
  <c r="S54" i="8"/>
  <c r="X54" i="8"/>
  <c r="Y54" i="8" s="1"/>
  <c r="AA54" i="8"/>
  <c r="AB54" i="8" s="1"/>
  <c r="B55" i="8"/>
  <c r="N55" i="8"/>
  <c r="O55" i="8"/>
  <c r="S55" i="8"/>
  <c r="R55" i="8" s="1"/>
  <c r="X55" i="8"/>
  <c r="Y55" i="8" s="1"/>
  <c r="AA55" i="8"/>
  <c r="AB55" i="8"/>
  <c r="B56" i="8"/>
  <c r="N56" i="8"/>
  <c r="O56" i="8"/>
  <c r="S56" i="8"/>
  <c r="R56" i="8" s="1"/>
  <c r="X56" i="8"/>
  <c r="Y56" i="8" s="1"/>
  <c r="AA56" i="8"/>
  <c r="AB56" i="8"/>
  <c r="B57" i="8"/>
  <c r="N57" i="8"/>
  <c r="O57" i="8"/>
  <c r="R57" i="8"/>
  <c r="S57" i="8"/>
  <c r="X57" i="8"/>
  <c r="Y57" i="8" s="1"/>
  <c r="AA57" i="8"/>
  <c r="AB57" i="8" s="1"/>
  <c r="B58" i="8"/>
  <c r="O58" i="8"/>
  <c r="N58" i="8" s="1"/>
  <c r="R58" i="8"/>
  <c r="S58" i="8"/>
  <c r="X58" i="8"/>
  <c r="Y58" i="8"/>
  <c r="AA58" i="8"/>
  <c r="AB58" i="8" s="1"/>
  <c r="B59" i="8"/>
  <c r="O59" i="8"/>
  <c r="N59" i="8" s="1"/>
  <c r="R59" i="8"/>
  <c r="S59" i="8"/>
  <c r="X59" i="8"/>
  <c r="Y59" i="8"/>
  <c r="AA59" i="8"/>
  <c r="AB59" i="8" s="1"/>
  <c r="B60" i="8"/>
  <c r="O60" i="8"/>
  <c r="N60" i="8" s="1"/>
  <c r="R60" i="8"/>
  <c r="S60" i="8"/>
  <c r="X60" i="8"/>
  <c r="Y60" i="8"/>
  <c r="AA60" i="8"/>
  <c r="AB60" i="8" s="1"/>
  <c r="B61" i="8"/>
  <c r="N61" i="8"/>
  <c r="O61" i="8"/>
  <c r="R61" i="8"/>
  <c r="S61" i="8"/>
  <c r="X61" i="8"/>
  <c r="Y61" i="8" s="1"/>
  <c r="AA61" i="8"/>
  <c r="AB61" i="8" s="1"/>
  <c r="B62" i="8"/>
  <c r="N62" i="8"/>
  <c r="O62" i="8"/>
  <c r="S62" i="8"/>
  <c r="R62" i="8" s="1"/>
  <c r="X62" i="8"/>
  <c r="Y62" i="8" s="1"/>
  <c r="AA62" i="8"/>
  <c r="AB62" i="8"/>
  <c r="B63" i="8"/>
  <c r="N63" i="8"/>
  <c r="O63" i="8"/>
  <c r="R63" i="8"/>
  <c r="S63" i="8"/>
  <c r="X63" i="8"/>
  <c r="Y63" i="8" s="1"/>
  <c r="AA63" i="8"/>
  <c r="AB63" i="8"/>
  <c r="B64" i="8"/>
  <c r="N64" i="8"/>
  <c r="O64" i="8"/>
  <c r="S64" i="8"/>
  <c r="R64" i="8" s="1"/>
  <c r="X64" i="8"/>
  <c r="Y64" i="8" s="1"/>
  <c r="AA64" i="8"/>
  <c r="AB64" i="8"/>
  <c r="B65" i="8"/>
  <c r="O65" i="8"/>
  <c r="N65" i="8" s="1"/>
  <c r="R65" i="8"/>
  <c r="S65" i="8"/>
  <c r="X65" i="8"/>
  <c r="Y65" i="8"/>
  <c r="AA65" i="8"/>
  <c r="AB65" i="8" s="1"/>
  <c r="B66" i="8"/>
  <c r="O66" i="8"/>
  <c r="N66" i="8" s="1"/>
  <c r="R66" i="8"/>
  <c r="S66" i="8"/>
  <c r="X66" i="8"/>
  <c r="Y66" i="8"/>
  <c r="AA66" i="8"/>
  <c r="AB66" i="8" s="1"/>
  <c r="B67" i="8"/>
  <c r="N67" i="8"/>
  <c r="O67" i="8"/>
  <c r="R67" i="8"/>
  <c r="S67" i="8"/>
  <c r="X67" i="8"/>
  <c r="Y67" i="8" s="1"/>
  <c r="AA67" i="8"/>
  <c r="AB67" i="8" s="1"/>
  <c r="B68" i="8"/>
  <c r="O68" i="8"/>
  <c r="N68" i="8" s="1"/>
  <c r="R68" i="8"/>
  <c r="S68" i="8"/>
  <c r="X68" i="8"/>
  <c r="Y68" i="8"/>
  <c r="AA68" i="8"/>
  <c r="AB68" i="8" s="1"/>
  <c r="B69" i="8"/>
  <c r="O69" i="8"/>
  <c r="N69" i="8" s="1"/>
  <c r="R69" i="8"/>
  <c r="S69" i="8"/>
  <c r="X69" i="8"/>
  <c r="Y69" i="8"/>
  <c r="AA69" i="8"/>
  <c r="AB69" i="8" s="1"/>
  <c r="B70" i="8"/>
  <c r="O70" i="8"/>
  <c r="N70" i="8" s="1"/>
  <c r="R70" i="8"/>
  <c r="S70" i="8"/>
  <c r="X70" i="8"/>
  <c r="Y70" i="8"/>
  <c r="AA70" i="8"/>
  <c r="AB70" i="8" s="1"/>
  <c r="B71" i="8"/>
  <c r="O71" i="8"/>
  <c r="N71" i="8" s="1"/>
  <c r="S71" i="8"/>
  <c r="R71" i="8" s="1"/>
  <c r="X71" i="8"/>
  <c r="Y71" i="8" s="1"/>
  <c r="AA71" i="8"/>
  <c r="AB71" i="8"/>
  <c r="B72" i="8"/>
  <c r="N72" i="8"/>
  <c r="O72" i="8"/>
  <c r="S72" i="8"/>
  <c r="R72" i="8" s="1"/>
  <c r="X72" i="8"/>
  <c r="Y72" i="8" s="1"/>
  <c r="AA72" i="8"/>
  <c r="AB72" i="8"/>
  <c r="B73" i="8"/>
  <c r="O73" i="8"/>
  <c r="N73" i="8" s="1"/>
  <c r="R73" i="8"/>
  <c r="S73" i="8"/>
  <c r="X73" i="8"/>
  <c r="Y73" i="8"/>
  <c r="AA73" i="8"/>
  <c r="AB73" i="8" s="1"/>
  <c r="B74" i="8"/>
  <c r="O74" i="8"/>
  <c r="N74" i="8" s="1"/>
  <c r="R74" i="8"/>
  <c r="S74" i="8"/>
  <c r="X74" i="8"/>
  <c r="Y74" i="8"/>
  <c r="AA74" i="8"/>
  <c r="AB74" i="8" s="1"/>
  <c r="B75" i="8"/>
  <c r="O75" i="8"/>
  <c r="N75" i="8" s="1"/>
  <c r="S75" i="8"/>
  <c r="R75" i="8" s="1"/>
  <c r="X75" i="8"/>
  <c r="Y75" i="8"/>
  <c r="AA75" i="8"/>
  <c r="AB75" i="8"/>
  <c r="C78" i="8"/>
  <c r="V78" i="8"/>
  <c r="B79" i="8"/>
  <c r="O79" i="8"/>
  <c r="N79" i="8" s="1"/>
  <c r="R79" i="8"/>
  <c r="S79" i="8"/>
  <c r="X79" i="8"/>
  <c r="Y79" i="8"/>
  <c r="AA79" i="8"/>
  <c r="AB79" i="8" s="1"/>
  <c r="B80" i="8"/>
  <c r="O80" i="8"/>
  <c r="N80" i="8" s="1"/>
  <c r="S80" i="8"/>
  <c r="R80" i="8" s="1"/>
  <c r="X80" i="8"/>
  <c r="Y80" i="8"/>
  <c r="AA80" i="8"/>
  <c r="AB80" i="8"/>
  <c r="B81" i="8"/>
  <c r="N81" i="8"/>
  <c r="O81" i="8"/>
  <c r="S81" i="8"/>
  <c r="R81" i="8" s="1"/>
  <c r="X81" i="8"/>
  <c r="Y81" i="8" s="1"/>
  <c r="AA81" i="8"/>
  <c r="AB81" i="8"/>
  <c r="B82" i="8"/>
  <c r="O82" i="8"/>
  <c r="N82" i="8" s="1"/>
  <c r="R82" i="8"/>
  <c r="S82" i="8"/>
  <c r="X82" i="8"/>
  <c r="Y82" i="8"/>
  <c r="AA82" i="8"/>
  <c r="AB82" i="8" s="1"/>
  <c r="B83" i="8"/>
  <c r="N83" i="8"/>
  <c r="O83" i="8"/>
  <c r="S83" i="8"/>
  <c r="R83" i="8" s="1"/>
  <c r="X83" i="8"/>
  <c r="Y83" i="8" s="1"/>
  <c r="AA83" i="8"/>
  <c r="AB83" i="8"/>
  <c r="B84" i="8"/>
  <c r="O84" i="8"/>
  <c r="N84" i="8" s="1"/>
  <c r="R84" i="8"/>
  <c r="S84" i="8"/>
  <c r="X84" i="8"/>
  <c r="Y84" i="8"/>
  <c r="AA84" i="8"/>
  <c r="AB84" i="8" s="1"/>
  <c r="B85" i="8"/>
  <c r="N85" i="8"/>
  <c r="O85" i="8"/>
  <c r="R85" i="8"/>
  <c r="S85" i="8"/>
  <c r="X85" i="8"/>
  <c r="Y85" i="8" s="1"/>
  <c r="AA85" i="8"/>
  <c r="AB85" i="8" s="1"/>
  <c r="B86" i="8"/>
  <c r="N86" i="8"/>
  <c r="O86" i="8"/>
  <c r="S86" i="8"/>
  <c r="R86" i="8" s="1"/>
  <c r="X86" i="8"/>
  <c r="Y86" i="8" s="1"/>
  <c r="AA86" i="8"/>
  <c r="AB86" i="8"/>
  <c r="B87" i="8"/>
  <c r="O87" i="8"/>
  <c r="N87" i="8" s="1"/>
  <c r="R87" i="8"/>
  <c r="S87" i="8"/>
  <c r="X87" i="8"/>
  <c r="Y87" i="8"/>
  <c r="AA87" i="8"/>
  <c r="AB87" i="8" s="1"/>
  <c r="B88" i="8"/>
  <c r="N88" i="8"/>
  <c r="O88" i="8"/>
  <c r="S88" i="8"/>
  <c r="R88" i="8" s="1"/>
  <c r="X88" i="8"/>
  <c r="Y88" i="8" s="1"/>
  <c r="AA88" i="8"/>
  <c r="AB88" i="8"/>
  <c r="B89" i="8"/>
  <c r="N89" i="8"/>
  <c r="O89" i="8"/>
  <c r="S89" i="8"/>
  <c r="R89" i="8" s="1"/>
  <c r="X89" i="8"/>
  <c r="Y89" i="8" s="1"/>
  <c r="AA89" i="8"/>
  <c r="AB89" i="8"/>
  <c r="B90" i="8"/>
  <c r="N90" i="8"/>
  <c r="O90" i="8"/>
  <c r="R90" i="8"/>
  <c r="S90" i="8"/>
  <c r="X90" i="8"/>
  <c r="Y90" i="8" s="1"/>
  <c r="AA90" i="8"/>
  <c r="AB90" i="8" s="1"/>
  <c r="B91" i="8"/>
  <c r="N91" i="8"/>
  <c r="O91" i="8"/>
  <c r="S91" i="8"/>
  <c r="R91" i="8" s="1"/>
  <c r="X91" i="8"/>
  <c r="Y91" i="8" s="1"/>
  <c r="AA91" i="8"/>
  <c r="AB91" i="8"/>
  <c r="B92" i="8"/>
  <c r="O92" i="8"/>
  <c r="N92" i="8" s="1"/>
  <c r="R92" i="8"/>
  <c r="S92" i="8"/>
  <c r="X92" i="8"/>
  <c r="Y92" i="8"/>
  <c r="AA92" i="8"/>
  <c r="AB92" i="8" s="1"/>
  <c r="B93" i="8"/>
  <c r="N93" i="8"/>
  <c r="O93" i="8"/>
  <c r="R93" i="8"/>
  <c r="S93" i="8"/>
  <c r="X93" i="8"/>
  <c r="Y93" i="8" s="1"/>
  <c r="AA93" i="8"/>
  <c r="AB93" i="8" s="1"/>
  <c r="B94" i="8"/>
  <c r="N94" i="8"/>
  <c r="O94" i="8"/>
  <c r="S94" i="8"/>
  <c r="R94" i="8" s="1"/>
  <c r="X94" i="8"/>
  <c r="Y94" i="8" s="1"/>
  <c r="AA94" i="8"/>
  <c r="AB94" i="8"/>
  <c r="B95" i="8"/>
  <c r="N95" i="8"/>
  <c r="O95" i="8"/>
  <c r="R95" i="8"/>
  <c r="S95" i="8"/>
  <c r="X95" i="8"/>
  <c r="Y95" i="8" s="1"/>
  <c r="AA95" i="8"/>
  <c r="AB95" i="8" s="1"/>
  <c r="B96" i="8"/>
  <c r="N96" i="8"/>
  <c r="O96" i="8"/>
  <c r="S96" i="8"/>
  <c r="R96" i="8" s="1"/>
  <c r="X96" i="8"/>
  <c r="Y96" i="8" s="1"/>
  <c r="AA96" i="8"/>
  <c r="AB96" i="8"/>
  <c r="B97" i="8"/>
  <c r="N97" i="8"/>
  <c r="O97" i="8"/>
  <c r="R97" i="8"/>
  <c r="S97" i="8"/>
  <c r="X97" i="8"/>
  <c r="Y97" i="8" s="1"/>
  <c r="AA97" i="8"/>
  <c r="AB97" i="8" s="1"/>
  <c r="B98" i="8"/>
  <c r="N98" i="8"/>
  <c r="O98" i="8"/>
  <c r="S98" i="8"/>
  <c r="R98" i="8" s="1"/>
  <c r="X98" i="8"/>
  <c r="Y98" i="8" s="1"/>
  <c r="AA98" i="8"/>
  <c r="AB98" i="8" s="1"/>
  <c r="B99" i="8"/>
  <c r="O99" i="8"/>
  <c r="N99" i="8" s="1"/>
  <c r="R99" i="8"/>
  <c r="S99" i="8"/>
  <c r="X99" i="8"/>
  <c r="Y99" i="8"/>
  <c r="AA99" i="8"/>
  <c r="AB99" i="8" s="1"/>
  <c r="B100" i="8"/>
  <c r="N100" i="8"/>
  <c r="O100" i="8"/>
  <c r="R100" i="8"/>
  <c r="S100" i="8"/>
  <c r="X100" i="8"/>
  <c r="Y100" i="8" s="1"/>
  <c r="AA100" i="8"/>
  <c r="AB100" i="8"/>
  <c r="B102" i="8"/>
  <c r="O102" i="8"/>
  <c r="N102" i="8" s="1"/>
  <c r="R102" i="8"/>
  <c r="S102" i="8"/>
  <c r="X102" i="8"/>
  <c r="Y102" i="8"/>
  <c r="AA102" i="8"/>
  <c r="AB102" i="8" s="1"/>
  <c r="B103" i="8"/>
  <c r="N103" i="8"/>
  <c r="O103" i="8"/>
  <c r="S103" i="8"/>
  <c r="R103" i="8" s="1"/>
  <c r="X103" i="8"/>
  <c r="Y103" i="8" s="1"/>
  <c r="AA103" i="8"/>
  <c r="AB103" i="8"/>
  <c r="B104" i="8"/>
  <c r="O104" i="8"/>
  <c r="N104" i="8" s="1"/>
  <c r="R104" i="8"/>
  <c r="S104" i="8"/>
  <c r="X104" i="8"/>
  <c r="Y104" i="8"/>
  <c r="AA104" i="8"/>
  <c r="AB104" i="8" s="1"/>
  <c r="B105" i="8"/>
  <c r="O105" i="8"/>
  <c r="N105" i="8" s="1"/>
  <c r="R105" i="8"/>
  <c r="S105" i="8"/>
  <c r="X105" i="8"/>
  <c r="Y105" i="8"/>
  <c r="AA105" i="8"/>
  <c r="AB105" i="8" s="1"/>
  <c r="B106" i="8"/>
  <c r="N106" i="8"/>
  <c r="O106" i="8"/>
  <c r="R106" i="8"/>
  <c r="S106" i="8"/>
  <c r="X106" i="8"/>
  <c r="Y106" i="8" s="1"/>
  <c r="AA106" i="8"/>
  <c r="AB106" i="8"/>
  <c r="B107" i="8"/>
  <c r="O107" i="8"/>
  <c r="N107" i="8" s="1"/>
  <c r="R107" i="8"/>
  <c r="S107" i="8"/>
  <c r="X107" i="8"/>
  <c r="Y107" i="8"/>
  <c r="AA107" i="8"/>
  <c r="AB107" i="8" s="1"/>
  <c r="B108" i="8"/>
  <c r="N108" i="8"/>
  <c r="O108" i="8"/>
  <c r="R108" i="8"/>
  <c r="S108" i="8"/>
  <c r="X108" i="8"/>
  <c r="Y108" i="8" s="1"/>
  <c r="AA108" i="8"/>
  <c r="AB108" i="8" s="1"/>
  <c r="B109" i="8"/>
  <c r="O109" i="8"/>
  <c r="N109" i="8" s="1"/>
  <c r="R109" i="8"/>
  <c r="S109" i="8"/>
  <c r="X109" i="8"/>
  <c r="Y109" i="8"/>
  <c r="AA109" i="8"/>
  <c r="AB109" i="8" s="1"/>
  <c r="B110" i="8"/>
  <c r="O110" i="8"/>
  <c r="N110" i="8" s="1"/>
  <c r="R110" i="8"/>
  <c r="S110" i="8"/>
  <c r="X110" i="8"/>
  <c r="Y110" i="8"/>
  <c r="AA110" i="8"/>
  <c r="AB110" i="8" s="1"/>
  <c r="B111" i="8"/>
  <c r="N111" i="8"/>
  <c r="O111" i="8"/>
  <c r="S111" i="8"/>
  <c r="R111" i="8" s="1"/>
  <c r="X111" i="8"/>
  <c r="Y111" i="8" s="1"/>
  <c r="AA111" i="8"/>
  <c r="AB111" i="8"/>
  <c r="B112" i="8"/>
  <c r="N112" i="8"/>
  <c r="O112" i="8"/>
  <c r="S112" i="8"/>
  <c r="R112" i="8" s="1"/>
  <c r="X112" i="8"/>
  <c r="Y112" i="8" s="1"/>
  <c r="AA112" i="8"/>
  <c r="AB112" i="8" s="1"/>
  <c r="B113" i="8"/>
  <c r="N113" i="8"/>
  <c r="O113" i="8"/>
  <c r="R113" i="8"/>
  <c r="S113" i="8"/>
  <c r="X113" i="8"/>
  <c r="Y113" i="8" s="1"/>
  <c r="AA113" i="8"/>
  <c r="AB113" i="8" s="1"/>
  <c r="B114" i="8"/>
  <c r="N114" i="8"/>
  <c r="O114" i="8"/>
  <c r="S114" i="8"/>
  <c r="R114" i="8" s="1"/>
  <c r="X114" i="8"/>
  <c r="Y114" i="8" s="1"/>
  <c r="AA114" i="8"/>
  <c r="AB114" i="8"/>
  <c r="B115" i="8"/>
  <c r="O115" i="8"/>
  <c r="N115" i="8" s="1"/>
  <c r="R115" i="8"/>
  <c r="S115" i="8"/>
  <c r="X115" i="8"/>
  <c r="Y115" i="8"/>
  <c r="AA115" i="8"/>
  <c r="AB115" i="8" s="1"/>
  <c r="B116" i="8"/>
  <c r="N116" i="8"/>
  <c r="O116" i="8"/>
  <c r="S116" i="8"/>
  <c r="R116" i="8" s="1"/>
  <c r="X116" i="8"/>
  <c r="Y116" i="8" s="1"/>
  <c r="AA116" i="8"/>
  <c r="AB116" i="8"/>
  <c r="B117" i="8"/>
  <c r="N117" i="8"/>
  <c r="O117" i="8"/>
  <c r="R117" i="8"/>
  <c r="S117" i="8"/>
  <c r="X117" i="8"/>
  <c r="Y117" i="8" s="1"/>
  <c r="AA117" i="8"/>
  <c r="AB117" i="8" s="1"/>
  <c r="B118" i="8"/>
  <c r="O118" i="8"/>
  <c r="N118" i="8" s="1"/>
  <c r="S118" i="8"/>
  <c r="R118" i="8" s="1"/>
  <c r="X118" i="8"/>
  <c r="Y118" i="8"/>
  <c r="AA118" i="8"/>
  <c r="AB118" i="8"/>
  <c r="B119" i="8"/>
  <c r="O119" i="8"/>
  <c r="N119" i="8" s="1"/>
  <c r="S119" i="8"/>
  <c r="R119" i="8" s="1"/>
  <c r="X119" i="8"/>
  <c r="Y119" i="8" s="1"/>
  <c r="AA119" i="8"/>
  <c r="AB119" i="8"/>
  <c r="B120" i="8"/>
  <c r="O120" i="8"/>
  <c r="N120" i="8" s="1"/>
  <c r="S120" i="8"/>
  <c r="R120" i="8" s="1"/>
  <c r="X120" i="8"/>
  <c r="Y120" i="8"/>
  <c r="AA120" i="8"/>
  <c r="AB120" i="8"/>
  <c r="B121" i="8"/>
  <c r="O121" i="8"/>
  <c r="N121" i="8" s="1"/>
  <c r="R121" i="8"/>
  <c r="S121" i="8"/>
  <c r="X121" i="8"/>
  <c r="Y121" i="8"/>
  <c r="AA121" i="8"/>
  <c r="AB121" i="8" s="1"/>
  <c r="B122" i="8"/>
  <c r="O122" i="8"/>
  <c r="N122" i="8" s="1"/>
  <c r="S122" i="8"/>
  <c r="R122" i="8" s="1"/>
  <c r="X122" i="8"/>
  <c r="Y122" i="8" s="1"/>
  <c r="AA122" i="8"/>
  <c r="AB122" i="8"/>
  <c r="B123" i="8"/>
  <c r="N123" i="8"/>
  <c r="O123" i="8"/>
  <c r="S123" i="8"/>
  <c r="R123" i="8" s="1"/>
  <c r="X123" i="8"/>
  <c r="Y123" i="8" s="1"/>
  <c r="AA123" i="8"/>
  <c r="AB123" i="8"/>
  <c r="B124" i="8"/>
  <c r="O124" i="8"/>
  <c r="N124" i="8" s="1"/>
  <c r="R124" i="8"/>
  <c r="S124" i="8"/>
  <c r="X124" i="8"/>
  <c r="Y124" i="8"/>
  <c r="AA124" i="8"/>
  <c r="AB124" i="8" s="1"/>
  <c r="B125" i="8"/>
  <c r="N125" i="8"/>
  <c r="O125" i="8"/>
  <c r="R125" i="8"/>
  <c r="S125" i="8"/>
  <c r="X125" i="8"/>
  <c r="Y125" i="8" s="1"/>
  <c r="AA125" i="8"/>
  <c r="AB125" i="8" s="1"/>
  <c r="B126" i="8"/>
  <c r="N126" i="8"/>
  <c r="O126" i="8"/>
  <c r="S126" i="8"/>
  <c r="R126" i="8" s="1"/>
  <c r="X126" i="8"/>
  <c r="Y126" i="8"/>
  <c r="AA126" i="8"/>
  <c r="AB126" i="8" s="1"/>
  <c r="B127" i="8"/>
  <c r="N127" i="8"/>
  <c r="O127" i="8"/>
  <c r="S127" i="8"/>
  <c r="R127" i="8" s="1"/>
  <c r="X127" i="8"/>
  <c r="Y127" i="8" s="1"/>
  <c r="AA127" i="8"/>
  <c r="AB127" i="8"/>
  <c r="B128" i="8"/>
  <c r="N128" i="8"/>
  <c r="O128" i="8"/>
  <c r="R128" i="8"/>
  <c r="S128" i="8"/>
  <c r="X128" i="8"/>
  <c r="Y128" i="8" s="1"/>
  <c r="AA128" i="8"/>
  <c r="AB128" i="8"/>
  <c r="B129" i="8"/>
  <c r="O129" i="8"/>
  <c r="N129" i="8" s="1"/>
  <c r="R129" i="8"/>
  <c r="S129" i="8"/>
  <c r="X129" i="8"/>
  <c r="Y129" i="8"/>
  <c r="AA129" i="8"/>
  <c r="AB129" i="8" s="1"/>
  <c r="B130" i="8"/>
  <c r="N130" i="8"/>
  <c r="O130" i="8"/>
  <c r="R130" i="8"/>
  <c r="S130" i="8"/>
  <c r="X130" i="8"/>
  <c r="Y130" i="8" s="1"/>
  <c r="AA130" i="8"/>
  <c r="AB130" i="8" s="1"/>
  <c r="B131" i="8"/>
  <c r="N131" i="8"/>
  <c r="O131" i="8"/>
  <c r="S131" i="8"/>
  <c r="R131" i="8" s="1"/>
  <c r="X131" i="8"/>
  <c r="Y131" i="8" s="1"/>
  <c r="AA131" i="8"/>
  <c r="AB131" i="8"/>
  <c r="B132" i="8"/>
  <c r="N132" i="8"/>
  <c r="O132" i="8"/>
  <c r="S132" i="8"/>
  <c r="R132" i="8" s="1"/>
  <c r="X132" i="8"/>
  <c r="Y132" i="8" s="1"/>
  <c r="AA132" i="8"/>
  <c r="AB132" i="8"/>
  <c r="B133" i="8"/>
  <c r="O133" i="8"/>
  <c r="N133" i="8" s="1"/>
  <c r="R133" i="8"/>
  <c r="S133" i="8"/>
  <c r="X133" i="8"/>
  <c r="Y133" i="8"/>
  <c r="AA133" i="8"/>
  <c r="AB133" i="8" s="1"/>
  <c r="B134" i="8"/>
  <c r="O134" i="8"/>
  <c r="N134" i="8" s="1"/>
  <c r="R134" i="8"/>
  <c r="S134" i="8"/>
  <c r="X134" i="8"/>
  <c r="Y134" i="8"/>
  <c r="AA134" i="8"/>
  <c r="AB134" i="8" s="1"/>
  <c r="B135" i="8"/>
  <c r="N135" i="8"/>
  <c r="O135" i="8"/>
  <c r="S135" i="8"/>
  <c r="R135" i="8" s="1"/>
  <c r="X135" i="8"/>
  <c r="Y135" i="8" s="1"/>
  <c r="AA135" i="8"/>
  <c r="AB135" i="8"/>
  <c r="B136" i="8"/>
  <c r="N136" i="8"/>
  <c r="O136" i="8"/>
  <c r="R136" i="8"/>
  <c r="S136" i="8"/>
  <c r="X136" i="8"/>
  <c r="Y136" i="8" s="1"/>
  <c r="AA136" i="8"/>
  <c r="AB136" i="8" s="1"/>
  <c r="B137" i="8"/>
  <c r="O137" i="8"/>
  <c r="N137" i="8" s="1"/>
  <c r="R137" i="8"/>
  <c r="S137" i="8"/>
  <c r="X137" i="8"/>
  <c r="Y137" i="8"/>
  <c r="AA137" i="8"/>
  <c r="AB137" i="8" s="1"/>
  <c r="B138" i="8"/>
  <c r="N138" i="8"/>
  <c r="O138" i="8"/>
  <c r="R138" i="8"/>
  <c r="S138" i="8"/>
  <c r="X138" i="8"/>
  <c r="Y138" i="8" s="1"/>
  <c r="AA138" i="8"/>
  <c r="AB138" i="8" s="1"/>
  <c r="B139" i="8"/>
  <c r="N139" i="8"/>
  <c r="O139" i="8"/>
  <c r="S139" i="8"/>
  <c r="R139" i="8" s="1"/>
  <c r="X139" i="8"/>
  <c r="Y139" i="8" s="1"/>
  <c r="AA139" i="8"/>
  <c r="AB139" i="8"/>
  <c r="B140" i="8"/>
  <c r="N140" i="8"/>
  <c r="O140" i="8"/>
  <c r="S140" i="8"/>
  <c r="R140" i="8" s="1"/>
  <c r="X140" i="8"/>
  <c r="Y140" i="8" s="1"/>
  <c r="AA140" i="8"/>
  <c r="AB140" i="8" s="1"/>
  <c r="B141" i="8"/>
  <c r="O141" i="8"/>
  <c r="N141" i="8" s="1"/>
  <c r="R141" i="8"/>
  <c r="S141" i="8"/>
  <c r="X141" i="8"/>
  <c r="Y141" i="8"/>
  <c r="AA141" i="8"/>
  <c r="AB141" i="8" s="1"/>
  <c r="B142" i="8"/>
  <c r="O142" i="8"/>
  <c r="N142" i="8" s="1"/>
  <c r="R142" i="8"/>
  <c r="S142" i="8"/>
  <c r="X142" i="8"/>
  <c r="Y142" i="8"/>
  <c r="AA142" i="8"/>
  <c r="AB142" i="8" s="1"/>
  <c r="B143" i="8"/>
  <c r="N143" i="8"/>
  <c r="O143" i="8"/>
  <c r="S143" i="8"/>
  <c r="R143" i="8" s="1"/>
  <c r="X143" i="8"/>
  <c r="Y143" i="8" s="1"/>
  <c r="AA143" i="8"/>
  <c r="AB143" i="8"/>
  <c r="B144" i="8"/>
  <c r="N144" i="8"/>
  <c r="O144" i="8"/>
  <c r="R144" i="8"/>
  <c r="S144" i="8"/>
  <c r="X144" i="8"/>
  <c r="Y144" i="8" s="1"/>
  <c r="AA144" i="8"/>
  <c r="AB144" i="8" s="1"/>
  <c r="B145" i="8"/>
  <c r="O145" i="8"/>
  <c r="N145" i="8" s="1"/>
  <c r="R145" i="8"/>
  <c r="S145" i="8"/>
  <c r="X145" i="8"/>
  <c r="Y145" i="8"/>
  <c r="AA145" i="8"/>
  <c r="AB145" i="8" s="1"/>
  <c r="C148" i="8"/>
  <c r="V148" i="8"/>
  <c r="B149" i="8"/>
  <c r="O149" i="8"/>
  <c r="N149" i="8" s="1"/>
  <c r="R149" i="8"/>
  <c r="S149" i="8"/>
  <c r="X149" i="8"/>
  <c r="Y149" i="8"/>
  <c r="AA149" i="8"/>
  <c r="AB149" i="8" s="1"/>
  <c r="B150" i="8"/>
  <c r="O150" i="8"/>
  <c r="N150" i="8" s="1"/>
  <c r="R150" i="8"/>
  <c r="S150" i="8"/>
  <c r="X150" i="8"/>
  <c r="Y150" i="8"/>
  <c r="AA150" i="8"/>
  <c r="AB150" i="8" s="1"/>
  <c r="B151" i="8"/>
  <c r="N151" i="8"/>
  <c r="O151" i="8"/>
  <c r="S151" i="8"/>
  <c r="R151" i="8" s="1"/>
  <c r="X151" i="8"/>
  <c r="Y151" i="8" s="1"/>
  <c r="AA151" i="8"/>
  <c r="AB151" i="8"/>
  <c r="B152" i="8"/>
  <c r="O152" i="8"/>
  <c r="N152" i="8" s="1"/>
  <c r="R152" i="8"/>
  <c r="S152" i="8"/>
  <c r="X152" i="8"/>
  <c r="Y152" i="8"/>
  <c r="AA152" i="8"/>
  <c r="AB152" i="8" s="1"/>
  <c r="B153" i="8"/>
  <c r="N153" i="8"/>
  <c r="O153" i="8"/>
  <c r="S153" i="8"/>
  <c r="R153" i="8" s="1"/>
  <c r="X153" i="8"/>
  <c r="Y153" i="8" s="1"/>
  <c r="AA153" i="8"/>
  <c r="AB153" i="8"/>
  <c r="B154" i="8"/>
  <c r="N154" i="8"/>
  <c r="O154" i="8"/>
  <c r="S154" i="8"/>
  <c r="R154" i="8" s="1"/>
  <c r="X154" i="8"/>
  <c r="Y154" i="8" s="1"/>
  <c r="AA154" i="8"/>
  <c r="AB154" i="8" s="1"/>
  <c r="B155" i="8"/>
  <c r="N155" i="8"/>
  <c r="O155" i="8"/>
  <c r="R155" i="8"/>
  <c r="S155" i="8"/>
  <c r="X155" i="8"/>
  <c r="Y155" i="8" s="1"/>
  <c r="AA155" i="8"/>
  <c r="AB155" i="8" s="1"/>
  <c r="B156" i="8"/>
  <c r="N156" i="8"/>
  <c r="O156" i="8"/>
  <c r="S156" i="8"/>
  <c r="R156" i="8" s="1"/>
  <c r="X156" i="8"/>
  <c r="Y156" i="8" s="1"/>
  <c r="AA156" i="8"/>
  <c r="AB156" i="8"/>
  <c r="B157" i="8"/>
  <c r="O157" i="8"/>
  <c r="N157" i="8" s="1"/>
  <c r="R157" i="8"/>
  <c r="S157" i="8"/>
  <c r="X157" i="8"/>
  <c r="Y157" i="8"/>
  <c r="AA157" i="8"/>
  <c r="AB157" i="8" s="1"/>
  <c r="B158" i="8"/>
  <c r="N158" i="8"/>
  <c r="O158" i="8"/>
  <c r="R158" i="8"/>
  <c r="S158" i="8"/>
  <c r="X158" i="8"/>
  <c r="Y158" i="8" s="1"/>
  <c r="AA158" i="8"/>
  <c r="AB158" i="8" s="1"/>
  <c r="B159" i="8"/>
  <c r="N159" i="8"/>
  <c r="O159" i="8"/>
  <c r="S159" i="8"/>
  <c r="R159" i="8" s="1"/>
  <c r="X159" i="8"/>
  <c r="Y159" i="8" s="1"/>
  <c r="AA159" i="8"/>
  <c r="AB159" i="8"/>
  <c r="B160" i="8"/>
  <c r="O160" i="8"/>
  <c r="N160" i="8" s="1"/>
  <c r="R160" i="8"/>
  <c r="S160" i="8"/>
  <c r="X160" i="8"/>
  <c r="Y160" i="8"/>
  <c r="AA160" i="8"/>
  <c r="AB160" i="8" s="1"/>
  <c r="B161" i="8"/>
  <c r="N161" i="8"/>
  <c r="O161" i="8"/>
  <c r="R161" i="8"/>
  <c r="S161" i="8"/>
  <c r="X161" i="8"/>
  <c r="Y161" i="8" s="1"/>
  <c r="AA161" i="8"/>
  <c r="AB161" i="8" s="1"/>
  <c r="B162" i="8"/>
  <c r="N162" i="8"/>
  <c r="O162" i="8"/>
  <c r="S162" i="8"/>
  <c r="R162" i="8" s="1"/>
  <c r="X162" i="8"/>
  <c r="Y162" i="8" s="1"/>
  <c r="AA162" i="8"/>
  <c r="AB162" i="8"/>
  <c r="B163" i="8"/>
  <c r="O163" i="8"/>
  <c r="N163" i="8" s="1"/>
  <c r="R163" i="8"/>
  <c r="S163" i="8"/>
  <c r="X163" i="8"/>
  <c r="Y163" i="8"/>
  <c r="AA163" i="8"/>
  <c r="AB163" i="8" s="1"/>
  <c r="B164" i="8"/>
  <c r="N164" i="8"/>
  <c r="O164" i="8"/>
  <c r="R164" i="8"/>
  <c r="S164" i="8"/>
  <c r="X164" i="8"/>
  <c r="Y164" i="8" s="1"/>
  <c r="AA164" i="8"/>
  <c r="AB164" i="8" s="1"/>
  <c r="B165" i="8"/>
  <c r="N165" i="8"/>
  <c r="O165" i="8"/>
  <c r="S165" i="8"/>
  <c r="R165" i="8" s="1"/>
  <c r="X165" i="8"/>
  <c r="Y165" i="8" s="1"/>
  <c r="AA165" i="8"/>
  <c r="AB165" i="8"/>
  <c r="C167" i="8"/>
  <c r="V167" i="8"/>
  <c r="B168" i="8"/>
  <c r="N168" i="8"/>
  <c r="O168" i="8"/>
  <c r="R168" i="8"/>
  <c r="S168" i="8"/>
  <c r="X168" i="8"/>
  <c r="Y168" i="8" s="1"/>
  <c r="AA168" i="8"/>
  <c r="AB168" i="8"/>
  <c r="B169" i="8"/>
  <c r="O169" i="8"/>
  <c r="N169" i="8" s="1"/>
  <c r="R169" i="8"/>
  <c r="S169" i="8"/>
  <c r="X169" i="8"/>
  <c r="Y169" i="8"/>
  <c r="AA169" i="8"/>
  <c r="AB169" i="8" s="1"/>
  <c r="B170" i="8"/>
  <c r="N170" i="8"/>
  <c r="O170" i="8"/>
  <c r="S170" i="8"/>
  <c r="R170" i="8" s="1"/>
  <c r="X170" i="8"/>
  <c r="Y170" i="8" s="1"/>
  <c r="AA170" i="8"/>
  <c r="AB170" i="8"/>
  <c r="B171" i="8"/>
  <c r="N171" i="8"/>
  <c r="O171" i="8"/>
  <c r="R171" i="8"/>
  <c r="S171" i="8"/>
  <c r="X171" i="8"/>
  <c r="Y171" i="8" s="1"/>
  <c r="AA171" i="8"/>
  <c r="AB171" i="8" s="1"/>
  <c r="B172" i="8"/>
  <c r="O172" i="8"/>
  <c r="N172" i="8" s="1"/>
  <c r="R172" i="8"/>
  <c r="S172" i="8"/>
  <c r="X172" i="8"/>
  <c r="Y172" i="8"/>
  <c r="AA172" i="8"/>
  <c r="AB172" i="8" s="1"/>
  <c r="B173" i="8"/>
  <c r="N173" i="8"/>
  <c r="O173" i="8"/>
  <c r="S173" i="8"/>
  <c r="R173" i="8" s="1"/>
  <c r="X173" i="8"/>
  <c r="Y173" i="8" s="1"/>
  <c r="AA173" i="8"/>
  <c r="AB173" i="8"/>
  <c r="B174" i="8"/>
  <c r="O174" i="8"/>
  <c r="N174" i="8" s="1"/>
  <c r="R174" i="8"/>
  <c r="S174" i="8"/>
  <c r="X174" i="8"/>
  <c r="Y174" i="8"/>
  <c r="AA174" i="8"/>
  <c r="AB174" i="8" s="1"/>
  <c r="B175" i="8"/>
  <c r="N175" i="8"/>
  <c r="O175" i="8"/>
  <c r="S175" i="8"/>
  <c r="R175" i="8" s="1"/>
  <c r="X175" i="8"/>
  <c r="Y175" i="8" s="1"/>
  <c r="AA175" i="8"/>
  <c r="AB175" i="8"/>
  <c r="B176" i="8"/>
  <c r="O176" i="8"/>
  <c r="N176" i="8" s="1"/>
  <c r="R176" i="8"/>
  <c r="S176" i="8"/>
  <c r="X176" i="8"/>
  <c r="Y176" i="8"/>
  <c r="AA176" i="8"/>
  <c r="AB176" i="8" s="1"/>
  <c r="B177" i="8"/>
  <c r="N177" i="8"/>
  <c r="O177" i="8"/>
  <c r="S177" i="8"/>
  <c r="R177" i="8" s="1"/>
  <c r="X177" i="8"/>
  <c r="Y177" i="8" s="1"/>
  <c r="AA177" i="8"/>
  <c r="AB177" i="8"/>
  <c r="B178" i="8"/>
  <c r="O178" i="8"/>
  <c r="N178" i="8" s="1"/>
  <c r="R178" i="8"/>
  <c r="S178" i="8"/>
  <c r="X178" i="8"/>
  <c r="Y178" i="8"/>
  <c r="AA178" i="8"/>
  <c r="AB178" i="8" s="1"/>
  <c r="B179" i="8"/>
  <c r="N179" i="8"/>
  <c r="O179" i="8"/>
  <c r="S179" i="8"/>
  <c r="R179" i="8" s="1"/>
  <c r="X179" i="8"/>
  <c r="Y179" i="8"/>
  <c r="AA179" i="8"/>
  <c r="AB179" i="8"/>
  <c r="B180" i="8"/>
  <c r="O180" i="8"/>
  <c r="N180" i="8" s="1"/>
  <c r="R180" i="8"/>
  <c r="S180" i="8"/>
  <c r="X180" i="8"/>
  <c r="Y180" i="8"/>
  <c r="AA180" i="8"/>
  <c r="AB180" i="8" s="1"/>
  <c r="B181" i="8"/>
  <c r="N181" i="8"/>
  <c r="O181" i="8"/>
  <c r="S181" i="8"/>
  <c r="R181" i="8" s="1"/>
  <c r="X181" i="8"/>
  <c r="Y181" i="8" s="1"/>
  <c r="AA181" i="8"/>
  <c r="AB181" i="8"/>
  <c r="B182" i="8"/>
  <c r="O182" i="8"/>
  <c r="N182" i="8" s="1"/>
  <c r="S182" i="8"/>
  <c r="R182" i="8" s="1"/>
  <c r="X182" i="8"/>
  <c r="Y182" i="8"/>
  <c r="AA182" i="8"/>
  <c r="AB182" i="8" s="1"/>
  <c r="B183" i="8"/>
  <c r="N183" i="8"/>
  <c r="O183" i="8"/>
  <c r="R183" i="8"/>
  <c r="S183" i="8"/>
  <c r="X183" i="8"/>
  <c r="Y183" i="8" s="1"/>
  <c r="AA183" i="8"/>
  <c r="AB183" i="8" s="1"/>
  <c r="C185" i="8"/>
  <c r="V185" i="8"/>
  <c r="B186" i="8"/>
  <c r="N186" i="8"/>
  <c r="O186" i="8"/>
  <c r="R186" i="8"/>
  <c r="S186" i="8"/>
  <c r="X186" i="8"/>
  <c r="Y186" i="8" s="1"/>
  <c r="AA186" i="8"/>
  <c r="AB186" i="8" s="1"/>
  <c r="B187" i="8"/>
  <c r="N187" i="8"/>
  <c r="O187" i="8"/>
  <c r="S187" i="8"/>
  <c r="R187" i="8" s="1"/>
  <c r="S185" i="8" s="1"/>
  <c r="X187" i="8"/>
  <c r="Y187" i="8" s="1"/>
  <c r="AA187" i="8"/>
  <c r="AB187" i="8" s="1"/>
  <c r="B188" i="8"/>
  <c r="N188" i="8"/>
  <c r="O188" i="8"/>
  <c r="R188" i="8"/>
  <c r="S188" i="8"/>
  <c r="X188" i="8"/>
  <c r="Y188" i="8" s="1"/>
  <c r="AA188" i="8"/>
  <c r="AB188" i="8" s="1"/>
  <c r="B189" i="8"/>
  <c r="N189" i="8"/>
  <c r="O189" i="8"/>
  <c r="R189" i="8"/>
  <c r="S189" i="8"/>
  <c r="X189" i="8"/>
  <c r="Y189" i="8" s="1"/>
  <c r="AA189" i="8"/>
  <c r="AB189" i="8" s="1"/>
  <c r="B190" i="8"/>
  <c r="N190" i="8"/>
  <c r="O190" i="8"/>
  <c r="S190" i="8"/>
  <c r="R190" i="8" s="1"/>
  <c r="X190" i="8"/>
  <c r="Y190" i="8" s="1"/>
  <c r="AA190" i="8"/>
  <c r="AB190" i="8"/>
  <c r="B191" i="8"/>
  <c r="O191" i="8"/>
  <c r="N191" i="8" s="1"/>
  <c r="R191" i="8"/>
  <c r="S191" i="8"/>
  <c r="X191" i="8"/>
  <c r="Y191" i="8"/>
  <c r="AA191" i="8"/>
  <c r="AB191" i="8" s="1"/>
  <c r="B192" i="8"/>
  <c r="N192" i="8"/>
  <c r="O192" i="8"/>
  <c r="S192" i="8"/>
  <c r="R192" i="8" s="1"/>
  <c r="X192" i="8"/>
  <c r="Y192" i="8" s="1"/>
  <c r="AA192" i="8"/>
  <c r="AB192" i="8"/>
  <c r="B193" i="8"/>
  <c r="N193" i="8"/>
  <c r="O193" i="8"/>
  <c r="R193" i="8"/>
  <c r="S193" i="8"/>
  <c r="X193" i="8"/>
  <c r="Y193" i="8" s="1"/>
  <c r="AA193" i="8"/>
  <c r="AB193" i="8" s="1"/>
  <c r="B194" i="8"/>
  <c r="O194" i="8"/>
  <c r="N194" i="8" s="1"/>
  <c r="R194" i="8"/>
  <c r="S194" i="8"/>
  <c r="X194" i="8"/>
  <c r="Y194" i="8"/>
  <c r="AA194" i="8"/>
  <c r="AB194" i="8" s="1"/>
  <c r="B195" i="8"/>
  <c r="N195" i="8"/>
  <c r="O195" i="8"/>
  <c r="S195" i="8"/>
  <c r="R195" i="8" s="1"/>
  <c r="X195" i="8"/>
  <c r="Y195" i="8" s="1"/>
  <c r="AA195" i="8"/>
  <c r="AB195" i="8"/>
  <c r="B196" i="8"/>
  <c r="O196" i="8"/>
  <c r="N196" i="8" s="1"/>
  <c r="R196" i="8"/>
  <c r="S196" i="8"/>
  <c r="X196" i="8"/>
  <c r="Y196" i="8"/>
  <c r="AA196" i="8"/>
  <c r="AB196" i="8" s="1"/>
  <c r="B197" i="8"/>
  <c r="N197" i="8"/>
  <c r="O197" i="8"/>
  <c r="S197" i="8"/>
  <c r="R197" i="8" s="1"/>
  <c r="X197" i="8"/>
  <c r="Y197" i="8" s="1"/>
  <c r="AA197" i="8"/>
  <c r="AB197" i="8"/>
  <c r="B198" i="8"/>
  <c r="N198" i="8"/>
  <c r="O198" i="8"/>
  <c r="R198" i="8"/>
  <c r="S198" i="8"/>
  <c r="X198" i="8"/>
  <c r="Y198" i="8" s="1"/>
  <c r="AA198" i="8"/>
  <c r="AB198" i="8"/>
  <c r="B199" i="8"/>
  <c r="O199" i="8"/>
  <c r="N199" i="8" s="1"/>
  <c r="R199" i="8"/>
  <c r="S199" i="8"/>
  <c r="X199" i="8"/>
  <c r="Y199" i="8"/>
  <c r="AA199" i="8"/>
  <c r="AB199" i="8" s="1"/>
  <c r="B200" i="8"/>
  <c r="N200" i="8"/>
  <c r="O200" i="8"/>
  <c r="R200" i="8"/>
  <c r="S200" i="8"/>
  <c r="X200" i="8"/>
  <c r="Y200" i="8" s="1"/>
  <c r="AA200" i="8"/>
  <c r="AB200" i="8" s="1"/>
  <c r="B201" i="8"/>
  <c r="N201" i="8"/>
  <c r="O201" i="8"/>
  <c r="S201" i="8"/>
  <c r="R201" i="8" s="1"/>
  <c r="X201" i="8"/>
  <c r="Y201" i="8" s="1"/>
  <c r="AA201" i="8"/>
  <c r="AB201" i="8" s="1"/>
  <c r="B202" i="8"/>
  <c r="O202" i="8"/>
  <c r="N202" i="8" s="1"/>
  <c r="R202" i="8"/>
  <c r="S202" i="8"/>
  <c r="X202" i="8"/>
  <c r="Y202" i="8"/>
  <c r="AA202" i="8"/>
  <c r="AB202" i="8" s="1"/>
  <c r="B203" i="8"/>
  <c r="N203" i="8"/>
  <c r="O203" i="8"/>
  <c r="S203" i="8"/>
  <c r="R203" i="8" s="1"/>
  <c r="X203" i="8"/>
  <c r="Y203" i="8" s="1"/>
  <c r="AA203" i="8"/>
  <c r="AB203" i="8"/>
  <c r="B204" i="8"/>
  <c r="O204" i="8"/>
  <c r="N204" i="8" s="1"/>
  <c r="R204" i="8"/>
  <c r="S204" i="8"/>
  <c r="X204" i="8"/>
  <c r="Y204" i="8"/>
  <c r="AA204" i="8"/>
  <c r="AB204" i="8" s="1"/>
  <c r="B205" i="8"/>
  <c r="N205" i="8"/>
  <c r="O205" i="8"/>
  <c r="S205" i="8"/>
  <c r="R205" i="8" s="1"/>
  <c r="X205" i="8"/>
  <c r="Y205" i="8" s="1"/>
  <c r="AA205" i="8"/>
  <c r="AB205" i="8"/>
  <c r="B206" i="8"/>
  <c r="N206" i="8"/>
  <c r="O206" i="8"/>
  <c r="R206" i="8"/>
  <c r="S206" i="8"/>
  <c r="X206" i="8"/>
  <c r="Y206" i="8" s="1"/>
  <c r="AA206" i="8"/>
  <c r="AB206" i="8"/>
  <c r="B207" i="8"/>
  <c r="O207" i="8"/>
  <c r="N207" i="8" s="1"/>
  <c r="R207" i="8"/>
  <c r="S207" i="8"/>
  <c r="X207" i="8"/>
  <c r="Y207" i="8"/>
  <c r="AA207" i="8"/>
  <c r="AB207" i="8" s="1"/>
  <c r="C209" i="8"/>
  <c r="V209" i="8"/>
  <c r="B210" i="8"/>
  <c r="O210" i="8"/>
  <c r="N210" i="8" s="1"/>
  <c r="R210" i="8"/>
  <c r="S209" i="8" s="1"/>
  <c r="S210" i="8"/>
  <c r="X210" i="8"/>
  <c r="Y210" i="8"/>
  <c r="AA210" i="8"/>
  <c r="AB210" i="8" s="1"/>
  <c r="B211" i="8"/>
  <c r="O211" i="8"/>
  <c r="N211" i="8" s="1"/>
  <c r="R211" i="8"/>
  <c r="S211" i="8"/>
  <c r="X211" i="8"/>
  <c r="Y211" i="8"/>
  <c r="AA211" i="8"/>
  <c r="AB211" i="8" s="1"/>
  <c r="B212" i="8"/>
  <c r="N212" i="8"/>
  <c r="O212" i="8"/>
  <c r="S212" i="8"/>
  <c r="R212" i="8" s="1"/>
  <c r="X212" i="8"/>
  <c r="Y212" i="8" s="1"/>
  <c r="AA212" i="8"/>
  <c r="AB212" i="8"/>
  <c r="B213" i="8"/>
  <c r="N213" i="8"/>
  <c r="O213" i="8"/>
  <c r="R213" i="8"/>
  <c r="S213" i="8"/>
  <c r="X213" i="8"/>
  <c r="Y213" i="8" s="1"/>
  <c r="AA213" i="8"/>
  <c r="AB213" i="8"/>
  <c r="B214" i="8"/>
  <c r="O214" i="8"/>
  <c r="N214" i="8" s="1"/>
  <c r="R214" i="8"/>
  <c r="S214" i="8"/>
  <c r="X214" i="8"/>
  <c r="Y214" i="8"/>
  <c r="AA214" i="8"/>
  <c r="AB214" i="8" s="1"/>
  <c r="B215" i="8"/>
  <c r="N215" i="8"/>
  <c r="O215" i="8"/>
  <c r="S215" i="8"/>
  <c r="R215" i="8" s="1"/>
  <c r="X215" i="8"/>
  <c r="Y215" i="8" s="1"/>
  <c r="AA215" i="8"/>
  <c r="AB215" i="8"/>
  <c r="B216" i="8"/>
  <c r="O216" i="8"/>
  <c r="N216" i="8" s="1"/>
  <c r="R216" i="8"/>
  <c r="S216" i="8"/>
  <c r="X216" i="8"/>
  <c r="Y216" i="8"/>
  <c r="AA216" i="8"/>
  <c r="AB216" i="8" s="1"/>
  <c r="B217" i="8"/>
  <c r="O217" i="8"/>
  <c r="N217" i="8" s="1"/>
  <c r="R217" i="8"/>
  <c r="S217" i="8"/>
  <c r="X217" i="8"/>
  <c r="Y217" i="8"/>
  <c r="AA217" i="8"/>
  <c r="AB217" i="8" s="1"/>
  <c r="B218" i="8"/>
  <c r="N218" i="8"/>
  <c r="O218" i="8"/>
  <c r="S218" i="8"/>
  <c r="R218" i="8" s="1"/>
  <c r="X218" i="8"/>
  <c r="Y218" i="8" s="1"/>
  <c r="AA218" i="8"/>
  <c r="AB218" i="8"/>
  <c r="B219" i="8"/>
  <c r="O219" i="8"/>
  <c r="N219" i="8" s="1"/>
  <c r="R219" i="8"/>
  <c r="S219" i="8"/>
  <c r="X219" i="8"/>
  <c r="Y219" i="8"/>
  <c r="AA219" i="8"/>
  <c r="AB219" i="8" s="1"/>
  <c r="C221" i="8"/>
  <c r="V221" i="8"/>
  <c r="B222" i="8"/>
  <c r="O222" i="8"/>
  <c r="N222" i="8" s="1"/>
  <c r="R222" i="8"/>
  <c r="S222" i="8"/>
  <c r="X222" i="8"/>
  <c r="Y222" i="8"/>
  <c r="AA222" i="8"/>
  <c r="AB222" i="8" s="1"/>
  <c r="B223" i="8"/>
  <c r="N223" i="8"/>
  <c r="O223" i="8"/>
  <c r="S223" i="8"/>
  <c r="R223" i="8" s="1"/>
  <c r="X223" i="8"/>
  <c r="Y223" i="8" s="1"/>
  <c r="AA223" i="8"/>
  <c r="AB223" i="8"/>
  <c r="B224" i="8"/>
  <c r="O224" i="8"/>
  <c r="N224" i="8" s="1"/>
  <c r="R224" i="8"/>
  <c r="S221" i="8" s="1"/>
  <c r="S224" i="8"/>
  <c r="X224" i="8"/>
  <c r="Y224" i="8"/>
  <c r="AA224" i="8"/>
  <c r="AB224" i="8" s="1"/>
  <c r="B225" i="8"/>
  <c r="N225" i="8"/>
  <c r="O225" i="8"/>
  <c r="S225" i="8"/>
  <c r="R225" i="8" s="1"/>
  <c r="X225" i="8"/>
  <c r="Y225" i="8" s="1"/>
  <c r="AA225" i="8"/>
  <c r="AB225" i="8"/>
  <c r="B226" i="8"/>
  <c r="O226" i="8"/>
  <c r="N226" i="8" s="1"/>
  <c r="R226" i="8"/>
  <c r="S226" i="8"/>
  <c r="X226" i="8"/>
  <c r="Y226" i="8"/>
  <c r="AA226" i="8"/>
  <c r="AB226" i="8" s="1"/>
  <c r="B227" i="8"/>
  <c r="N227" i="8"/>
  <c r="O227" i="8"/>
  <c r="S227" i="8"/>
  <c r="R227" i="8" s="1"/>
  <c r="X227" i="8"/>
  <c r="Y227" i="8" s="1"/>
  <c r="AA227" i="8"/>
  <c r="AB227" i="8"/>
  <c r="B228" i="8"/>
  <c r="O228" i="8"/>
  <c r="N228" i="8" s="1"/>
  <c r="R228" i="8"/>
  <c r="S228" i="8"/>
  <c r="X228" i="8"/>
  <c r="Y228" i="8"/>
  <c r="AA228" i="8"/>
  <c r="AB228" i="8" s="1"/>
  <c r="B229" i="8"/>
  <c r="N229" i="8"/>
  <c r="O229" i="8"/>
  <c r="S229" i="8"/>
  <c r="R229" i="8" s="1"/>
  <c r="X229" i="8"/>
  <c r="Y229" i="8" s="1"/>
  <c r="AA229" i="8"/>
  <c r="AB229" i="8"/>
  <c r="B230" i="8"/>
  <c r="O230" i="8"/>
  <c r="N230" i="8" s="1"/>
  <c r="R230" i="8"/>
  <c r="S230" i="8"/>
  <c r="X230" i="8"/>
  <c r="Y230" i="8"/>
  <c r="AA230" i="8"/>
  <c r="AB230" i="8" s="1"/>
  <c r="C232" i="8"/>
  <c r="V232" i="8"/>
  <c r="W232" i="8"/>
  <c r="W221" i="8" s="1"/>
  <c r="W209" i="8" s="1"/>
  <c r="W185" i="8" s="1"/>
  <c r="W167" i="8" s="1"/>
  <c r="W148" i="8" s="1"/>
  <c r="W78" i="8" s="1"/>
  <c r="W50" i="8" s="1"/>
  <c r="W23" i="8" s="1"/>
  <c r="W9" i="8" s="1"/>
  <c r="B233" i="8"/>
  <c r="O233" i="8"/>
  <c r="N233" i="8" s="1"/>
  <c r="R233" i="8"/>
  <c r="S233" i="8"/>
  <c r="X233" i="8"/>
  <c r="Y233" i="8"/>
  <c r="AA233" i="8"/>
  <c r="AB233" i="8" s="1"/>
  <c r="B234" i="8"/>
  <c r="N234" i="8"/>
  <c r="O234" i="8"/>
  <c r="S234" i="8"/>
  <c r="R234" i="8" s="1"/>
  <c r="X234" i="8"/>
  <c r="Y234" i="8" s="1"/>
  <c r="AA234" i="8"/>
  <c r="AB234" i="8" s="1"/>
  <c r="B235" i="8"/>
  <c r="N235" i="8"/>
  <c r="O235" i="8"/>
  <c r="R235" i="8"/>
  <c r="S235" i="8"/>
  <c r="X235" i="8"/>
  <c r="Y235" i="8" s="1"/>
  <c r="AA235" i="8"/>
  <c r="AB235" i="8" s="1"/>
  <c r="B236" i="8"/>
  <c r="N236" i="8"/>
  <c r="O236" i="8"/>
  <c r="S236" i="8"/>
  <c r="R236" i="8" s="1"/>
  <c r="X236" i="8"/>
  <c r="Y236" i="8" s="1"/>
  <c r="AA236" i="8"/>
  <c r="AB236" i="8"/>
  <c r="B237" i="8"/>
  <c r="N237" i="8"/>
  <c r="O237" i="8"/>
  <c r="R237" i="8"/>
  <c r="S237" i="8"/>
  <c r="X237" i="8"/>
  <c r="Y237" i="8" s="1"/>
  <c r="AA237" i="8"/>
  <c r="AB237" i="8" s="1"/>
  <c r="B238" i="8"/>
  <c r="N238" i="8"/>
  <c r="O238" i="8"/>
  <c r="R238" i="8"/>
  <c r="S238" i="8"/>
  <c r="X238" i="8"/>
  <c r="Y238" i="8" s="1"/>
  <c r="AA238" i="8"/>
  <c r="AB238" i="8"/>
  <c r="B239" i="8"/>
  <c r="O239" i="8"/>
  <c r="N239" i="8" s="1"/>
  <c r="R239" i="8"/>
  <c r="S239" i="8"/>
  <c r="X239" i="8"/>
  <c r="Y239" i="8"/>
  <c r="AA239" i="8"/>
  <c r="AB239" i="8" s="1"/>
  <c r="B240" i="8"/>
  <c r="N240" i="8"/>
  <c r="O240" i="8"/>
  <c r="R240" i="8"/>
  <c r="S240" i="8"/>
  <c r="X240" i="8"/>
  <c r="Y240" i="8" s="1"/>
  <c r="AA240" i="8"/>
  <c r="AB240" i="8" s="1"/>
  <c r="B241" i="8"/>
  <c r="O241" i="8"/>
  <c r="N241" i="8" s="1"/>
  <c r="R241" i="8"/>
  <c r="S241" i="8"/>
  <c r="X241" i="8"/>
  <c r="Y241" i="8"/>
  <c r="AA241" i="8"/>
  <c r="AB241" i="8" s="1"/>
  <c r="B242" i="8"/>
  <c r="N242" i="8"/>
  <c r="O242" i="8"/>
  <c r="S242" i="8"/>
  <c r="R242" i="8" s="1"/>
  <c r="X242" i="8"/>
  <c r="Y242" i="8" s="1"/>
  <c r="AA242" i="8"/>
  <c r="AB242" i="8"/>
  <c r="B243" i="8"/>
  <c r="N243" i="8"/>
  <c r="O243" i="8"/>
  <c r="S243" i="8"/>
  <c r="R243" i="8" s="1"/>
  <c r="X243" i="8"/>
  <c r="Y243" i="8" s="1"/>
  <c r="AA243" i="8"/>
  <c r="AB243" i="8" s="1"/>
  <c r="B244" i="8"/>
  <c r="N244" i="8"/>
  <c r="O244" i="8"/>
  <c r="R244" i="8"/>
  <c r="S244" i="8"/>
  <c r="X244" i="8"/>
  <c r="Y244" i="8" s="1"/>
  <c r="AA244" i="8"/>
  <c r="AB244" i="8" s="1"/>
  <c r="B245" i="8"/>
  <c r="N245" i="8"/>
  <c r="O245" i="8"/>
  <c r="S245" i="8"/>
  <c r="R245" i="8" s="1"/>
  <c r="X245" i="8"/>
  <c r="Y245" i="8" s="1"/>
  <c r="AA245" i="8"/>
  <c r="AB245" i="8"/>
  <c r="B246" i="8"/>
  <c r="O246" i="8"/>
  <c r="N246" i="8" s="1"/>
  <c r="R246" i="8"/>
  <c r="S246" i="8"/>
  <c r="X246" i="8"/>
  <c r="Y246" i="8"/>
  <c r="AA246" i="8"/>
  <c r="AB246" i="8" s="1"/>
  <c r="B247" i="8"/>
  <c r="N247" i="8"/>
  <c r="O247" i="8"/>
  <c r="R247" i="8"/>
  <c r="S247" i="8"/>
  <c r="X247" i="8"/>
  <c r="Y247" i="8" s="1"/>
  <c r="AA247" i="8"/>
  <c r="AB247" i="8" s="1"/>
  <c r="B248" i="8"/>
  <c r="N248" i="8"/>
  <c r="O248" i="8"/>
  <c r="S248" i="8"/>
  <c r="R248" i="8" s="1"/>
  <c r="X248" i="8"/>
  <c r="Y248" i="8" s="1"/>
  <c r="AA248" i="8"/>
  <c r="AB248" i="8" s="1"/>
  <c r="B249" i="8"/>
  <c r="O249" i="8"/>
  <c r="N249" i="8" s="1"/>
  <c r="R249" i="8"/>
  <c r="S249" i="8"/>
  <c r="X249" i="8"/>
  <c r="Y249" i="8"/>
  <c r="AA249" i="8"/>
  <c r="AB249" i="8" s="1"/>
  <c r="B250" i="8"/>
  <c r="O250" i="8"/>
  <c r="N250" i="8" s="1"/>
  <c r="R250" i="8"/>
  <c r="S250" i="8"/>
  <c r="X250" i="8"/>
  <c r="Y250" i="8"/>
  <c r="AA250" i="8"/>
  <c r="AB250" i="8" s="1"/>
  <c r="B251" i="8"/>
  <c r="N251" i="8"/>
  <c r="O251" i="8"/>
  <c r="S251" i="8"/>
  <c r="R251" i="8" s="1"/>
  <c r="X251" i="8"/>
  <c r="Y251" i="8" s="1"/>
  <c r="AA251" i="8"/>
  <c r="AB251" i="8"/>
  <c r="B252" i="8"/>
  <c r="N252" i="8"/>
  <c r="O252" i="8"/>
  <c r="R252" i="8"/>
  <c r="S252" i="8"/>
  <c r="X252" i="8"/>
  <c r="Y252" i="8" s="1"/>
  <c r="AA252" i="8"/>
  <c r="AB252" i="8"/>
  <c r="B253" i="8"/>
  <c r="O253" i="8"/>
  <c r="N253" i="8" s="1"/>
  <c r="R253" i="8"/>
  <c r="S253" i="8"/>
  <c r="X253" i="8"/>
  <c r="Y253" i="8"/>
  <c r="AA253" i="8"/>
  <c r="AB253" i="8" s="1"/>
  <c r="B254" i="8"/>
  <c r="N254" i="8"/>
  <c r="O254" i="8"/>
  <c r="R254" i="8"/>
  <c r="S254" i="8"/>
  <c r="X254" i="8"/>
  <c r="Y254" i="8" s="1"/>
  <c r="AA254" i="8"/>
  <c r="AB254" i="8" s="1"/>
  <c r="B255" i="8"/>
  <c r="N255" i="8"/>
  <c r="O255" i="8"/>
  <c r="S255" i="8"/>
  <c r="R255" i="8" s="1"/>
  <c r="X255" i="8"/>
  <c r="Y255" i="8" s="1"/>
  <c r="AA255" i="8"/>
  <c r="AB255" i="8" s="1"/>
  <c r="B256" i="8"/>
  <c r="O256" i="8"/>
  <c r="N256" i="8" s="1"/>
  <c r="R256" i="8"/>
  <c r="S256" i="8"/>
  <c r="X256" i="8"/>
  <c r="Y256" i="8"/>
  <c r="AA256" i="8"/>
  <c r="AB256" i="8" s="1"/>
  <c r="B257" i="8"/>
  <c r="O257" i="8"/>
  <c r="N257" i="8" s="1"/>
  <c r="R257" i="8"/>
  <c r="S257" i="8"/>
  <c r="X257" i="8"/>
  <c r="Y257" i="8"/>
  <c r="AA257" i="8"/>
  <c r="AB257" i="8" s="1"/>
  <c r="B258" i="8"/>
  <c r="N258" i="8"/>
  <c r="O258" i="8"/>
  <c r="S258" i="8"/>
  <c r="R258" i="8" s="1"/>
  <c r="X258" i="8"/>
  <c r="Y258" i="8" s="1"/>
  <c r="AA258" i="8"/>
  <c r="AB258" i="8"/>
  <c r="C260" i="8"/>
  <c r="V260" i="8"/>
  <c r="B261" i="8"/>
  <c r="N261" i="8"/>
  <c r="O261" i="8"/>
  <c r="R261" i="8"/>
  <c r="S261" i="8"/>
  <c r="X261" i="8"/>
  <c r="Y261" i="8" s="1"/>
  <c r="AA261" i="8"/>
  <c r="AB261" i="8"/>
  <c r="B262" i="8"/>
  <c r="O262" i="8"/>
  <c r="N262" i="8" s="1"/>
  <c r="R262" i="8"/>
  <c r="S262" i="8"/>
  <c r="X262" i="8"/>
  <c r="Y262" i="8"/>
  <c r="AA262" i="8"/>
  <c r="AB262" i="8" s="1"/>
  <c r="B263" i="8"/>
  <c r="N263" i="8"/>
  <c r="O263" i="8"/>
  <c r="R263" i="8"/>
  <c r="S263" i="8"/>
  <c r="X263" i="8"/>
  <c r="Y263" i="8" s="1"/>
  <c r="AA263" i="8"/>
  <c r="AB263" i="8"/>
  <c r="B264" i="8"/>
  <c r="O264" i="8"/>
  <c r="N264" i="8" s="1"/>
  <c r="R264" i="8"/>
  <c r="S264" i="8"/>
  <c r="X264" i="8"/>
  <c r="Y264" i="8"/>
  <c r="AA264" i="8"/>
  <c r="AB264" i="8" s="1"/>
  <c r="B265" i="8"/>
  <c r="O265" i="8"/>
  <c r="N265" i="8" s="1"/>
  <c r="R265" i="8"/>
  <c r="S265" i="8"/>
  <c r="X265" i="8"/>
  <c r="Y265" i="8"/>
  <c r="AA265" i="8"/>
  <c r="AB265" i="8" s="1"/>
  <c r="B266" i="8"/>
  <c r="N266" i="8"/>
  <c r="O266" i="8"/>
  <c r="S266" i="8"/>
  <c r="R266" i="8" s="1"/>
  <c r="X266" i="8"/>
  <c r="Y266" i="8" s="1"/>
  <c r="AA266" i="8"/>
  <c r="AB266" i="8"/>
  <c r="B267" i="8"/>
  <c r="O267" i="8"/>
  <c r="N267" i="8" s="1"/>
  <c r="S267" i="8"/>
  <c r="R267" i="8" s="1"/>
  <c r="X267" i="8"/>
  <c r="Y267" i="8"/>
  <c r="AA267" i="8"/>
  <c r="AB267" i="8"/>
  <c r="B268" i="8"/>
  <c r="N268" i="8"/>
  <c r="O268" i="8"/>
  <c r="R268" i="8"/>
  <c r="S268" i="8"/>
  <c r="X268" i="8"/>
  <c r="Y268" i="8" s="1"/>
  <c r="AA268" i="8"/>
  <c r="AB268" i="8" s="1"/>
  <c r="B269" i="8"/>
  <c r="N269" i="8"/>
  <c r="O269" i="8"/>
  <c r="R269" i="8"/>
  <c r="S269" i="8"/>
  <c r="X269" i="8"/>
  <c r="Y269" i="8" s="1"/>
  <c r="AA269" i="8"/>
  <c r="AB269" i="8"/>
  <c r="B270" i="8"/>
  <c r="O270" i="8"/>
  <c r="N270" i="8" s="1"/>
  <c r="S270" i="8"/>
  <c r="R270" i="8" s="1"/>
  <c r="X270" i="8"/>
  <c r="Y270" i="8"/>
  <c r="AA270" i="8"/>
  <c r="AB270" i="8"/>
  <c r="B271" i="8"/>
  <c r="O271" i="8"/>
  <c r="N271" i="8" s="1"/>
  <c r="S271" i="8"/>
  <c r="R271" i="8" s="1"/>
  <c r="X271" i="8"/>
  <c r="Y271" i="8" s="1"/>
  <c r="AA271" i="8"/>
  <c r="AB271" i="8"/>
  <c r="B272" i="8"/>
  <c r="O272" i="8"/>
  <c r="N272" i="8" s="1"/>
  <c r="S272" i="8"/>
  <c r="R272" i="8" s="1"/>
  <c r="X272" i="8"/>
  <c r="Y272" i="8"/>
  <c r="AA272" i="8"/>
  <c r="AB272" i="8"/>
  <c r="B273" i="8"/>
  <c r="O273" i="8"/>
  <c r="N273" i="8" s="1"/>
  <c r="S273" i="8"/>
  <c r="R273" i="8" s="1"/>
  <c r="X273" i="8"/>
  <c r="Y273" i="8"/>
  <c r="AA273" i="8"/>
  <c r="AB273" i="8"/>
  <c r="B274" i="8"/>
  <c r="O274" i="8"/>
  <c r="N274" i="8" s="1"/>
  <c r="R274" i="8"/>
  <c r="S274" i="8"/>
  <c r="X274" i="8"/>
  <c r="Y274" i="8"/>
  <c r="AA274" i="8"/>
  <c r="AB274" i="8" s="1"/>
  <c r="C276" i="8"/>
  <c r="Q276" i="8"/>
  <c r="Q260" i="8" s="1"/>
  <c r="Q232" i="8" s="1"/>
  <c r="Q221" i="8" s="1"/>
  <c r="Q209" i="8" s="1"/>
  <c r="Q185" i="8" s="1"/>
  <c r="Q167" i="8" s="1"/>
  <c r="Q148" i="8" s="1"/>
  <c r="Q78" i="8" s="1"/>
  <c r="Q50" i="8" s="1"/>
  <c r="Q23" i="8" s="1"/>
  <c r="Q9" i="8" s="1"/>
  <c r="Q5" i="8" s="1"/>
  <c r="U276" i="8"/>
  <c r="U260" i="8" s="1"/>
  <c r="U232" i="8" s="1"/>
  <c r="U221" i="8" s="1"/>
  <c r="U209" i="8" s="1"/>
  <c r="U185" i="8" s="1"/>
  <c r="U167" i="8" s="1"/>
  <c r="U148" i="8" s="1"/>
  <c r="U78" i="8" s="1"/>
  <c r="U50" i="8" s="1"/>
  <c r="U23" i="8" s="1"/>
  <c r="U9" i="8" s="1"/>
  <c r="U5" i="8" s="1"/>
  <c r="V276" i="8"/>
  <c r="W276" i="8"/>
  <c r="W260" i="8" s="1"/>
  <c r="Z276" i="8"/>
  <c r="Z260" i="8" s="1"/>
  <c r="Z232" i="8" s="1"/>
  <c r="Z221" i="8" s="1"/>
  <c r="Z209" i="8" s="1"/>
  <c r="Z185" i="8" s="1"/>
  <c r="Z167" i="8" s="1"/>
  <c r="Z148" i="8" s="1"/>
  <c r="Z78" i="8" s="1"/>
  <c r="Z50" i="8" s="1"/>
  <c r="Z23" i="8" s="1"/>
  <c r="Z9" i="8" s="1"/>
  <c r="B277" i="8"/>
  <c r="N277" i="8"/>
  <c r="O277" i="8"/>
  <c r="R277" i="8"/>
  <c r="S277" i="8"/>
  <c r="X277" i="8"/>
  <c r="Y277" i="8" s="1"/>
  <c r="AA277" i="8"/>
  <c r="AB277" i="8" s="1"/>
  <c r="B278" i="8"/>
  <c r="O278" i="8"/>
  <c r="N278" i="8" s="1"/>
  <c r="R278" i="8"/>
  <c r="S278" i="8"/>
  <c r="X278" i="8"/>
  <c r="Y278" i="8"/>
  <c r="AA278" i="8"/>
  <c r="AB278" i="8" s="1"/>
  <c r="B279" i="8"/>
  <c r="O279" i="8"/>
  <c r="N279" i="8" s="1"/>
  <c r="R279" i="8"/>
  <c r="S279" i="8"/>
  <c r="X279" i="8"/>
  <c r="Y279" i="8"/>
  <c r="AA279" i="8"/>
  <c r="AB279" i="8" s="1"/>
  <c r="B280" i="8"/>
  <c r="N280" i="8"/>
  <c r="O280" i="8"/>
  <c r="S280" i="8"/>
  <c r="R280" i="8" s="1"/>
  <c r="X280" i="8"/>
  <c r="Y280" i="8" s="1"/>
  <c r="AA280" i="8"/>
  <c r="AB280" i="8"/>
  <c r="B281" i="8"/>
  <c r="O281" i="8"/>
  <c r="N281" i="8" s="1"/>
  <c r="R281" i="8"/>
  <c r="S281" i="8"/>
  <c r="X281" i="8"/>
  <c r="Y281" i="8"/>
  <c r="AA281" i="8"/>
  <c r="AB281" i="8" s="1"/>
  <c r="B282" i="8"/>
  <c r="O282" i="8"/>
  <c r="N282" i="8" s="1"/>
  <c r="R282" i="8"/>
  <c r="S282" i="8"/>
  <c r="X282" i="8"/>
  <c r="Y282" i="8"/>
  <c r="AA282" i="8"/>
  <c r="AB282" i="8" s="1"/>
  <c r="B283" i="8"/>
  <c r="N283" i="8"/>
  <c r="O283" i="8"/>
  <c r="S283" i="8"/>
  <c r="R283" i="8" s="1"/>
  <c r="X283" i="8"/>
  <c r="Y283" i="8" s="1"/>
  <c r="AA283" i="8"/>
  <c r="AB283" i="8"/>
  <c r="B284" i="8"/>
  <c r="O284" i="8"/>
  <c r="N284" i="8" s="1"/>
  <c r="R284" i="8"/>
  <c r="S284" i="8"/>
  <c r="X284" i="8"/>
  <c r="Y284" i="8"/>
  <c r="AA284" i="8"/>
  <c r="AB284" i="8" s="1"/>
  <c r="B285" i="8"/>
  <c r="O285" i="8"/>
  <c r="N285" i="8" s="1"/>
  <c r="R285" i="8"/>
  <c r="S285" i="8"/>
  <c r="X285" i="8"/>
  <c r="Y285" i="8"/>
  <c r="AA285" i="8"/>
  <c r="AB285" i="8" s="1"/>
  <c r="B286" i="8"/>
  <c r="N286" i="8"/>
  <c r="O286" i="8"/>
  <c r="S286" i="8"/>
  <c r="R286" i="8" s="1"/>
  <c r="X286" i="8"/>
  <c r="Y286" i="8" s="1"/>
  <c r="AA286" i="8"/>
  <c r="AB286" i="8"/>
  <c r="C288" i="8"/>
  <c r="P288" i="8"/>
  <c r="P276" i="8" s="1"/>
  <c r="P260" i="8" s="1"/>
  <c r="P232" i="8" s="1"/>
  <c r="P221" i="8" s="1"/>
  <c r="P209" i="8" s="1"/>
  <c r="P185" i="8" s="1"/>
  <c r="P167" i="8" s="1"/>
  <c r="P148" i="8" s="1"/>
  <c r="P78" i="8" s="1"/>
  <c r="P50" i="8" s="1"/>
  <c r="P23" i="8" s="1"/>
  <c r="P9" i="8" s="1"/>
  <c r="P5" i="8" s="1"/>
  <c r="Q288" i="8"/>
  <c r="T288" i="8"/>
  <c r="T276" i="8" s="1"/>
  <c r="T260" i="8" s="1"/>
  <c r="T232" i="8" s="1"/>
  <c r="T221" i="8" s="1"/>
  <c r="T209" i="8" s="1"/>
  <c r="T185" i="8" s="1"/>
  <c r="T167" i="8" s="1"/>
  <c r="T148" i="8" s="1"/>
  <c r="T78" i="8" s="1"/>
  <c r="T50" i="8" s="1"/>
  <c r="T23" i="8" s="1"/>
  <c r="T9" i="8" s="1"/>
  <c r="T5" i="8" s="1"/>
  <c r="U288" i="8"/>
  <c r="V288" i="8"/>
  <c r="W288" i="8"/>
  <c r="Z288" i="8"/>
  <c r="B289" i="8"/>
  <c r="N289" i="8"/>
  <c r="O289" i="8"/>
  <c r="S289" i="8"/>
  <c r="R289" i="8" s="1"/>
  <c r="X289" i="8"/>
  <c r="Y289" i="8" s="1"/>
  <c r="AA289" i="8"/>
  <c r="AB289" i="8"/>
  <c r="B290" i="8"/>
  <c r="O290" i="8"/>
  <c r="N290" i="8" s="1"/>
  <c r="R290" i="8"/>
  <c r="S290" i="8"/>
  <c r="X290" i="8"/>
  <c r="Y290" i="8"/>
  <c r="AA290" i="8"/>
  <c r="AB290" i="8" s="1"/>
  <c r="B291" i="8"/>
  <c r="N291" i="8"/>
  <c r="O291" i="8"/>
  <c r="S291" i="8"/>
  <c r="R291" i="8" s="1"/>
  <c r="X291" i="8"/>
  <c r="Y291" i="8" s="1"/>
  <c r="AA291" i="8"/>
  <c r="AB291" i="8"/>
  <c r="B292" i="8"/>
  <c r="O292" i="8"/>
  <c r="N292" i="8" s="1"/>
  <c r="R292" i="8"/>
  <c r="S292" i="8"/>
  <c r="X292" i="8"/>
  <c r="Y292" i="8"/>
  <c r="AA292" i="8"/>
  <c r="AB292" i="8" s="1"/>
  <c r="B293" i="8"/>
  <c r="N293" i="8"/>
  <c r="O293" i="8"/>
  <c r="S293" i="8"/>
  <c r="R293" i="8" s="1"/>
  <c r="X293" i="8"/>
  <c r="Y293" i="8" s="1"/>
  <c r="AA293" i="8"/>
  <c r="AB293" i="8"/>
  <c r="B294" i="8"/>
  <c r="O294" i="8"/>
  <c r="N294" i="8" s="1"/>
  <c r="R294" i="8"/>
  <c r="S294" i="8"/>
  <c r="X294" i="8"/>
  <c r="Y294" i="8"/>
  <c r="AA294" i="8"/>
  <c r="AB294" i="8" s="1"/>
  <c r="B295" i="8"/>
  <c r="N295" i="8"/>
  <c r="O295" i="8"/>
  <c r="S295" i="8"/>
  <c r="R295" i="8" s="1"/>
  <c r="X295" i="8"/>
  <c r="Y295" i="8" s="1"/>
  <c r="AA295" i="8"/>
  <c r="AB295" i="8"/>
  <c r="B296" i="8"/>
  <c r="O296" i="8"/>
  <c r="N296" i="8" s="1"/>
  <c r="R296" i="8"/>
  <c r="S296" i="8"/>
  <c r="X296" i="8"/>
  <c r="Y296" i="8"/>
  <c r="AA296" i="8"/>
  <c r="AB296" i="8" s="1"/>
  <c r="B297" i="8"/>
  <c r="N297" i="8"/>
  <c r="O297" i="8"/>
  <c r="S297" i="8"/>
  <c r="R297" i="8" s="1"/>
  <c r="X297" i="8"/>
  <c r="Y297" i="8" s="1"/>
  <c r="AA297" i="8"/>
  <c r="AB297" i="8"/>
  <c r="B298" i="8"/>
  <c r="O298" i="8"/>
  <c r="N298" i="8" s="1"/>
  <c r="R298" i="8"/>
  <c r="S298" i="8"/>
  <c r="X298" i="8"/>
  <c r="Y298" i="8"/>
  <c r="AA298" i="8"/>
  <c r="AB298" i="8" s="1"/>
  <c r="B299" i="8"/>
  <c r="N299" i="8"/>
  <c r="O299" i="8"/>
  <c r="S299" i="8"/>
  <c r="R299" i="8" s="1"/>
  <c r="X299" i="8"/>
  <c r="Y299" i="8" s="1"/>
  <c r="AA299" i="8"/>
  <c r="AB299" i="8"/>
  <c r="B300" i="8"/>
  <c r="O300" i="8"/>
  <c r="N300" i="8" s="1"/>
  <c r="R300" i="8"/>
  <c r="S300" i="8"/>
  <c r="X300" i="8"/>
  <c r="Y300" i="8"/>
  <c r="AA300" i="8"/>
  <c r="AB300" i="8" s="1"/>
  <c r="B301" i="8"/>
  <c r="N301" i="8"/>
  <c r="O301" i="8"/>
  <c r="S301" i="8"/>
  <c r="R301" i="8" s="1"/>
  <c r="X301" i="8"/>
  <c r="Y301" i="8" s="1"/>
  <c r="AA301" i="8"/>
  <c r="AB301" i="8"/>
  <c r="O221" i="8" l="1"/>
  <c r="O209" i="8"/>
  <c r="S148" i="8"/>
  <c r="S232" i="8"/>
  <c r="O288" i="8"/>
  <c r="S288" i="8"/>
  <c r="O276" i="8"/>
  <c r="O232" i="8"/>
  <c r="S260" i="8"/>
  <c r="O185" i="8"/>
  <c r="O23" i="8"/>
  <c r="O260" i="8"/>
  <c r="S78" i="8"/>
  <c r="S167" i="8"/>
  <c r="S276" i="8"/>
  <c r="O167" i="8"/>
  <c r="O148" i="8"/>
  <c r="O78" i="8"/>
  <c r="O50" i="8"/>
  <c r="O9" i="8"/>
  <c r="S50" i="8"/>
  <c r="S9" i="8"/>
  <c r="S3" i="8" s="1"/>
  <c r="S23" i="8"/>
  <c r="Z3" i="8"/>
  <c r="Y10" i="8"/>
  <c r="W3" i="8" s="1"/>
  <c r="A4" i="7" l="1"/>
  <c r="P5" i="7"/>
  <c r="Q5" i="7"/>
  <c r="C8" i="7"/>
  <c r="P8" i="7"/>
  <c r="Q8" i="7"/>
  <c r="U8" i="7"/>
  <c r="V8" i="7"/>
  <c r="W8" i="7"/>
  <c r="B9" i="7"/>
  <c r="O9" i="7"/>
  <c r="N9" i="7" s="1"/>
  <c r="S9" i="7"/>
  <c r="R9" i="7" s="1"/>
  <c r="X9" i="7"/>
  <c r="Y9" i="7"/>
  <c r="AA9" i="7"/>
  <c r="AB9" i="7"/>
  <c r="Z3" i="7" s="1"/>
  <c r="B10" i="7"/>
  <c r="O10" i="7"/>
  <c r="N10" i="7" s="1"/>
  <c r="S10" i="7"/>
  <c r="R10" i="7" s="1"/>
  <c r="X10" i="7"/>
  <c r="Y10" i="7"/>
  <c r="AA10" i="7"/>
  <c r="AB10" i="7"/>
  <c r="B11" i="7"/>
  <c r="O11" i="7"/>
  <c r="N11" i="7" s="1"/>
  <c r="R11" i="7"/>
  <c r="S11" i="7"/>
  <c r="X11" i="7"/>
  <c r="Y11" i="7"/>
  <c r="AA11" i="7"/>
  <c r="AB11" i="7" s="1"/>
  <c r="C12" i="7"/>
  <c r="P12" i="7"/>
  <c r="Q12" i="7"/>
  <c r="T12" i="7"/>
  <c r="T8" i="7" s="1"/>
  <c r="U12" i="7"/>
  <c r="U5" i="7" s="1"/>
  <c r="V12" i="7"/>
  <c r="W12" i="7"/>
  <c r="Z12" i="7"/>
  <c r="Z8" i="7" s="1"/>
  <c r="B13" i="7"/>
  <c r="N13" i="7"/>
  <c r="O13" i="7"/>
  <c r="S13" i="7"/>
  <c r="R13" i="7" s="1"/>
  <c r="X13" i="7"/>
  <c r="Y13" i="7" s="1"/>
  <c r="AA13" i="7"/>
  <c r="AB13" i="7"/>
  <c r="B14" i="7"/>
  <c r="O14" i="7"/>
  <c r="N14" i="7" s="1"/>
  <c r="R14" i="7"/>
  <c r="S14" i="7"/>
  <c r="X14" i="7"/>
  <c r="Y14" i="7"/>
  <c r="AA14" i="7"/>
  <c r="AB14" i="7" s="1"/>
  <c r="B15" i="7"/>
  <c r="N15" i="7"/>
  <c r="O15" i="7"/>
  <c r="S15" i="7"/>
  <c r="R15" i="7" s="1"/>
  <c r="X15" i="7"/>
  <c r="Y15" i="7" s="1"/>
  <c r="AA15" i="7"/>
  <c r="AB15" i="7"/>
  <c r="B16" i="7"/>
  <c r="O16" i="7"/>
  <c r="N16" i="7" s="1"/>
  <c r="R16" i="7"/>
  <c r="S16" i="7"/>
  <c r="X16" i="7"/>
  <c r="Y16" i="7"/>
  <c r="AA16" i="7"/>
  <c r="AB16" i="7" s="1"/>
  <c r="W3" i="7" l="1"/>
  <c r="S8" i="7"/>
  <c r="S12" i="7"/>
  <c r="O3" i="7"/>
  <c r="O8" i="7"/>
  <c r="O12" i="7"/>
  <c r="T5" i="7"/>
  <c r="S3" i="7" l="1"/>
  <c r="A4" i="6" l="1"/>
  <c r="C8" i="6"/>
  <c r="V8" i="6"/>
  <c r="B9" i="6"/>
  <c r="O9" i="6"/>
  <c r="N9" i="6" s="1"/>
  <c r="R9" i="6"/>
  <c r="S9" i="6"/>
  <c r="X9" i="6"/>
  <c r="Y9" i="6"/>
  <c r="AA9" i="6"/>
  <c r="AB9" i="6" s="1"/>
  <c r="B10" i="6"/>
  <c r="N10" i="6"/>
  <c r="O10" i="6"/>
  <c r="S10" i="6"/>
  <c r="R10" i="6" s="1"/>
  <c r="X10" i="6"/>
  <c r="Y10" i="6" s="1"/>
  <c r="AA10" i="6"/>
  <c r="AB10" i="6"/>
  <c r="C11" i="6"/>
  <c r="V11" i="6"/>
  <c r="B12" i="6"/>
  <c r="O12" i="6"/>
  <c r="N12" i="6" s="1"/>
  <c r="R12" i="6"/>
  <c r="S12" i="6"/>
  <c r="X12" i="6"/>
  <c r="Y12" i="6"/>
  <c r="AA12" i="6"/>
  <c r="AB12" i="6" s="1"/>
  <c r="B13" i="6"/>
  <c r="O13" i="6"/>
  <c r="N13" i="6" s="1"/>
  <c r="R13" i="6"/>
  <c r="S13" i="6"/>
  <c r="X13" i="6"/>
  <c r="Y13" i="6"/>
  <c r="AA13" i="6"/>
  <c r="AB13" i="6" s="1"/>
  <c r="B14" i="6"/>
  <c r="N14" i="6"/>
  <c r="O14" i="6"/>
  <c r="R14" i="6"/>
  <c r="S14" i="6"/>
  <c r="X14" i="6"/>
  <c r="Y14" i="6" s="1"/>
  <c r="AA14" i="6"/>
  <c r="AB14" i="6" s="1"/>
  <c r="B15" i="6"/>
  <c r="O15" i="6"/>
  <c r="N15" i="6" s="1"/>
  <c r="R15" i="6"/>
  <c r="S15" i="6"/>
  <c r="X15" i="6"/>
  <c r="Y15" i="6"/>
  <c r="AA15" i="6"/>
  <c r="AB15" i="6" s="1"/>
  <c r="B16" i="6"/>
  <c r="O16" i="6"/>
  <c r="N16" i="6" s="1"/>
  <c r="R16" i="6"/>
  <c r="S16" i="6"/>
  <c r="X16" i="6"/>
  <c r="Y16" i="6"/>
  <c r="AA16" i="6"/>
  <c r="AB16" i="6" s="1"/>
  <c r="B17" i="6"/>
  <c r="N17" i="6"/>
  <c r="O17" i="6"/>
  <c r="S17" i="6"/>
  <c r="R17" i="6" s="1"/>
  <c r="X17" i="6"/>
  <c r="Y17" i="6" s="1"/>
  <c r="AA17" i="6"/>
  <c r="AB17" i="6"/>
  <c r="B18" i="6"/>
  <c r="N18" i="6"/>
  <c r="O18" i="6"/>
  <c r="S18" i="6"/>
  <c r="R18" i="6" s="1"/>
  <c r="X18" i="6"/>
  <c r="Y18" i="6" s="1"/>
  <c r="AA18" i="6"/>
  <c r="AB18" i="6"/>
  <c r="B19" i="6"/>
  <c r="N19" i="6"/>
  <c r="O19" i="6"/>
  <c r="S19" i="6"/>
  <c r="R19" i="6" s="1"/>
  <c r="X19" i="6"/>
  <c r="Y19" i="6" s="1"/>
  <c r="AA19" i="6"/>
  <c r="AB19" i="6"/>
  <c r="B20" i="6"/>
  <c r="N20" i="6"/>
  <c r="O20" i="6"/>
  <c r="S20" i="6"/>
  <c r="R20" i="6" s="1"/>
  <c r="X20" i="6"/>
  <c r="Y20" i="6" s="1"/>
  <c r="AA20" i="6"/>
  <c r="AB20" i="6"/>
  <c r="B21" i="6"/>
  <c r="N21" i="6"/>
  <c r="O21" i="6"/>
  <c r="R21" i="6"/>
  <c r="S21" i="6"/>
  <c r="X21" i="6"/>
  <c r="Y21" i="6" s="1"/>
  <c r="AA21" i="6"/>
  <c r="AB21" i="6" s="1"/>
  <c r="C22" i="6"/>
  <c r="V22" i="6"/>
  <c r="B23" i="6"/>
  <c r="N23" i="6"/>
  <c r="O23" i="6"/>
  <c r="S23" i="6"/>
  <c r="R23" i="6" s="1"/>
  <c r="X23" i="6"/>
  <c r="Y23" i="6" s="1"/>
  <c r="AA23" i="6"/>
  <c r="AB23" i="6"/>
  <c r="B24" i="6"/>
  <c r="N24" i="6"/>
  <c r="O24" i="6"/>
  <c r="R24" i="6"/>
  <c r="S24" i="6"/>
  <c r="X24" i="6"/>
  <c r="Y24" i="6" s="1"/>
  <c r="AA24" i="6"/>
  <c r="AB24" i="6"/>
  <c r="C25" i="6"/>
  <c r="V25" i="6"/>
  <c r="B26" i="6"/>
  <c r="O26" i="6"/>
  <c r="N26" i="6" s="1"/>
  <c r="R26" i="6"/>
  <c r="S26" i="6"/>
  <c r="X26" i="6"/>
  <c r="Y26" i="6"/>
  <c r="AA26" i="6"/>
  <c r="AB26" i="6" s="1"/>
  <c r="C27" i="6"/>
  <c r="V27" i="6"/>
  <c r="B28" i="6"/>
  <c r="N28" i="6"/>
  <c r="O28" i="6"/>
  <c r="R28" i="6"/>
  <c r="S28" i="6"/>
  <c r="X28" i="6"/>
  <c r="Y28" i="6" s="1"/>
  <c r="AA28" i="6"/>
  <c r="AB28" i="6"/>
  <c r="C29" i="6"/>
  <c r="P29" i="6"/>
  <c r="P27" i="6" s="1"/>
  <c r="P25" i="6" s="1"/>
  <c r="P22" i="6" s="1"/>
  <c r="P11" i="6" s="1"/>
  <c r="V29" i="6"/>
  <c r="Z29" i="6"/>
  <c r="Z27" i="6" s="1"/>
  <c r="Z25" i="6" s="1"/>
  <c r="Z22" i="6" s="1"/>
  <c r="Z11" i="6" s="1"/>
  <c r="Z8" i="6" s="1"/>
  <c r="B30" i="6"/>
  <c r="O30" i="6"/>
  <c r="N30" i="6" s="1"/>
  <c r="R30" i="6"/>
  <c r="S30" i="6"/>
  <c r="X30" i="6"/>
  <c r="Y30" i="6"/>
  <c r="AA30" i="6"/>
  <c r="AB30" i="6" s="1"/>
  <c r="B31" i="6"/>
  <c r="N31" i="6"/>
  <c r="O31" i="6"/>
  <c r="R31" i="6"/>
  <c r="S31" i="6"/>
  <c r="X31" i="6"/>
  <c r="Y31" i="6" s="1"/>
  <c r="AA31" i="6"/>
  <c r="AB31" i="6" s="1"/>
  <c r="B32" i="6"/>
  <c r="O32" i="6"/>
  <c r="N32" i="6" s="1"/>
  <c r="R32" i="6"/>
  <c r="S32" i="6"/>
  <c r="X32" i="6"/>
  <c r="Y32" i="6"/>
  <c r="AA32" i="6"/>
  <c r="AB32" i="6" s="1"/>
  <c r="C33" i="6"/>
  <c r="Q33" i="6"/>
  <c r="Q29" i="6" s="1"/>
  <c r="Q27" i="6" s="1"/>
  <c r="Q25" i="6" s="1"/>
  <c r="Q22" i="6" s="1"/>
  <c r="Q11" i="6" s="1"/>
  <c r="V33" i="6"/>
  <c r="B34" i="6"/>
  <c r="N34" i="6"/>
  <c r="O34" i="6"/>
  <c r="R34" i="6"/>
  <c r="S34" i="6"/>
  <c r="X34" i="6"/>
  <c r="Y34" i="6" s="1"/>
  <c r="AA34" i="6"/>
  <c r="AB34" i="6"/>
  <c r="B35" i="6"/>
  <c r="N35" i="6"/>
  <c r="O35" i="6"/>
  <c r="S35" i="6"/>
  <c r="R35" i="6" s="1"/>
  <c r="X35" i="6"/>
  <c r="Y35" i="6" s="1"/>
  <c r="AA35" i="6"/>
  <c r="AB35" i="6"/>
  <c r="B36" i="6"/>
  <c r="O36" i="6"/>
  <c r="N36" i="6" s="1"/>
  <c r="R36" i="6"/>
  <c r="S36" i="6"/>
  <c r="X36" i="6"/>
  <c r="Y36" i="6"/>
  <c r="AA36" i="6"/>
  <c r="AB36" i="6" s="1"/>
  <c r="B37" i="6"/>
  <c r="N37" i="6"/>
  <c r="O37" i="6"/>
  <c r="S37" i="6"/>
  <c r="R37" i="6" s="1"/>
  <c r="X37" i="6"/>
  <c r="Y37" i="6" s="1"/>
  <c r="AA37" i="6"/>
  <c r="AB37" i="6" s="1"/>
  <c r="C38" i="6"/>
  <c r="P38" i="6"/>
  <c r="P33" i="6" s="1"/>
  <c r="Q38" i="6"/>
  <c r="T38" i="6"/>
  <c r="T33" i="6" s="1"/>
  <c r="T29" i="6" s="1"/>
  <c r="T27" i="6" s="1"/>
  <c r="T25" i="6" s="1"/>
  <c r="T22" i="6" s="1"/>
  <c r="T11" i="6" s="1"/>
  <c r="U38" i="6"/>
  <c r="U33" i="6" s="1"/>
  <c r="U29" i="6" s="1"/>
  <c r="U27" i="6" s="1"/>
  <c r="U25" i="6" s="1"/>
  <c r="U22" i="6" s="1"/>
  <c r="U11" i="6" s="1"/>
  <c r="V38" i="6"/>
  <c r="W38" i="6"/>
  <c r="W33" i="6" s="1"/>
  <c r="W29" i="6" s="1"/>
  <c r="W27" i="6" s="1"/>
  <c r="W25" i="6" s="1"/>
  <c r="W22" i="6" s="1"/>
  <c r="W11" i="6" s="1"/>
  <c r="W8" i="6" s="1"/>
  <c r="Z38" i="6"/>
  <c r="Z33" i="6" s="1"/>
  <c r="B39" i="6"/>
  <c r="N39" i="6"/>
  <c r="O39" i="6"/>
  <c r="S39" i="6"/>
  <c r="R39" i="6" s="1"/>
  <c r="X39" i="6"/>
  <c r="Y39" i="6" s="1"/>
  <c r="AA39" i="6"/>
  <c r="AB39" i="6"/>
  <c r="B40" i="6"/>
  <c r="N40" i="6"/>
  <c r="O40" i="6"/>
  <c r="S40" i="6"/>
  <c r="R40" i="6" s="1"/>
  <c r="X40" i="6"/>
  <c r="Y40" i="6" s="1"/>
  <c r="AA40" i="6"/>
  <c r="AB40" i="6"/>
  <c r="B41" i="6"/>
  <c r="N41" i="6"/>
  <c r="O41" i="6"/>
  <c r="S41" i="6"/>
  <c r="R41" i="6" s="1"/>
  <c r="X41" i="6"/>
  <c r="Y41" i="6" s="1"/>
  <c r="AA41" i="6"/>
  <c r="AB41" i="6"/>
  <c r="B42" i="6"/>
  <c r="N42" i="6"/>
  <c r="O42" i="6"/>
  <c r="S42" i="6"/>
  <c r="R42" i="6" s="1"/>
  <c r="X42" i="6"/>
  <c r="Y42" i="6"/>
  <c r="AA42" i="6"/>
  <c r="AB42" i="6"/>
  <c r="B43" i="6"/>
  <c r="O43" i="6"/>
  <c r="N43" i="6" s="1"/>
  <c r="S43" i="6"/>
  <c r="R43" i="6" s="1"/>
  <c r="S38" i="6" s="1"/>
  <c r="X43" i="6"/>
  <c r="Y43" i="6" s="1"/>
  <c r="AA43" i="6"/>
  <c r="AB43" i="6"/>
  <c r="B44" i="6"/>
  <c r="N44" i="6"/>
  <c r="O44" i="6"/>
  <c r="S44" i="6"/>
  <c r="R44" i="6" s="1"/>
  <c r="X44" i="6"/>
  <c r="Y44" i="6"/>
  <c r="AA44" i="6"/>
  <c r="AB44" i="6"/>
  <c r="B45" i="6"/>
  <c r="O45" i="6"/>
  <c r="N45" i="6" s="1"/>
  <c r="S45" i="6"/>
  <c r="R45" i="6" s="1"/>
  <c r="X45" i="6"/>
  <c r="Y45" i="6" s="1"/>
  <c r="AA45" i="6"/>
  <c r="AB45" i="6"/>
  <c r="B46" i="6"/>
  <c r="N46" i="6"/>
  <c r="O46" i="6"/>
  <c r="S46" i="6"/>
  <c r="R46" i="6" s="1"/>
  <c r="X46" i="6"/>
  <c r="Y46" i="6"/>
  <c r="AA46" i="6"/>
  <c r="AB46" i="6"/>
  <c r="B47" i="6"/>
  <c r="O47" i="6"/>
  <c r="N47" i="6" s="1"/>
  <c r="S47" i="6"/>
  <c r="R47" i="6" s="1"/>
  <c r="X47" i="6"/>
  <c r="Y47" i="6" s="1"/>
  <c r="AA47" i="6"/>
  <c r="AB47" i="6"/>
  <c r="T5" i="6" l="1"/>
  <c r="T8" i="6"/>
  <c r="S33" i="6"/>
  <c r="O29" i="6"/>
  <c r="O38" i="6"/>
  <c r="Q8" i="6"/>
  <c r="Q5" i="6"/>
  <c r="U5" i="6"/>
  <c r="U8" i="6"/>
  <c r="S27" i="6"/>
  <c r="O25" i="6"/>
  <c r="S22" i="6"/>
  <c r="P8" i="6"/>
  <c r="P5" i="6"/>
  <c r="S29" i="6"/>
  <c r="S25" i="6"/>
  <c r="O22" i="6"/>
  <c r="S8" i="6"/>
  <c r="S3" i="6" s="1"/>
  <c r="O33" i="6"/>
  <c r="O27" i="6"/>
  <c r="S11" i="6"/>
  <c r="W3" i="6"/>
  <c r="O3" i="6"/>
  <c r="O8" i="6"/>
  <c r="O11" i="6"/>
  <c r="Z3" i="6"/>
  <c r="A4" i="5" l="1"/>
  <c r="C8" i="5"/>
  <c r="W8" i="5"/>
  <c r="B9" i="5"/>
  <c r="O9" i="5"/>
  <c r="P9" i="5"/>
  <c r="S9" i="5"/>
  <c r="T9" i="5"/>
  <c r="Y9" i="5"/>
  <c r="AB9" i="5"/>
  <c r="AC9" i="5" s="1"/>
  <c r="B10" i="5"/>
  <c r="O10" i="5"/>
  <c r="P10" i="5"/>
  <c r="S10" i="5"/>
  <c r="T10" i="5"/>
  <c r="Y10" i="5"/>
  <c r="Z10" i="5" s="1"/>
  <c r="AB10" i="5"/>
  <c r="AC10" i="5" s="1"/>
  <c r="C11" i="5"/>
  <c r="W11" i="5"/>
  <c r="B12" i="5"/>
  <c r="P12" i="5"/>
  <c r="O12" i="5" s="1"/>
  <c r="T12" i="5"/>
  <c r="S12" i="5" s="1"/>
  <c r="Y12" i="5"/>
  <c r="Z12" i="5"/>
  <c r="AB12" i="5"/>
  <c r="AC12" i="5"/>
  <c r="B13" i="5"/>
  <c r="O13" i="5"/>
  <c r="P13" i="5"/>
  <c r="S13" i="5"/>
  <c r="T13" i="5"/>
  <c r="Y13" i="5"/>
  <c r="Z13" i="5" s="1"/>
  <c r="AB13" i="5"/>
  <c r="AC13" i="5" s="1"/>
  <c r="B14" i="5"/>
  <c r="P14" i="5"/>
  <c r="O14" i="5" s="1"/>
  <c r="T14" i="5"/>
  <c r="S14" i="5" s="1"/>
  <c r="Y14" i="5"/>
  <c r="Z14" i="5"/>
  <c r="AB14" i="5"/>
  <c r="AC14" i="5"/>
  <c r="B15" i="5"/>
  <c r="O15" i="5"/>
  <c r="P15" i="5"/>
  <c r="S15" i="5"/>
  <c r="T15" i="5"/>
  <c r="Y15" i="5"/>
  <c r="Z15" i="5" s="1"/>
  <c r="AB15" i="5"/>
  <c r="AC15" i="5" s="1"/>
  <c r="B16" i="5"/>
  <c r="O16" i="5"/>
  <c r="P16" i="5"/>
  <c r="S16" i="5"/>
  <c r="T16" i="5"/>
  <c r="Y16" i="5"/>
  <c r="Z16" i="5" s="1"/>
  <c r="AB16" i="5"/>
  <c r="AC16" i="5" s="1"/>
  <c r="B17" i="5"/>
  <c r="O17" i="5"/>
  <c r="P17" i="5"/>
  <c r="S17" i="5"/>
  <c r="T17" i="5"/>
  <c r="Y17" i="5"/>
  <c r="Z17" i="5" s="1"/>
  <c r="AB17" i="5"/>
  <c r="AC17" i="5" s="1"/>
  <c r="B18" i="5"/>
  <c r="O18" i="5"/>
  <c r="P18" i="5"/>
  <c r="S18" i="5"/>
  <c r="T18" i="5"/>
  <c r="Y18" i="5"/>
  <c r="Z18" i="5" s="1"/>
  <c r="AB18" i="5"/>
  <c r="AC18" i="5" s="1"/>
  <c r="B19" i="5"/>
  <c r="P19" i="5"/>
  <c r="O19" i="5" s="1"/>
  <c r="T19" i="5"/>
  <c r="S19" i="5" s="1"/>
  <c r="Y19" i="5"/>
  <c r="Z19" i="5"/>
  <c r="AB19" i="5"/>
  <c r="AC19" i="5"/>
  <c r="B20" i="5"/>
  <c r="O20" i="5"/>
  <c r="P20" i="5"/>
  <c r="S20" i="5"/>
  <c r="T20" i="5"/>
  <c r="Y20" i="5"/>
  <c r="Z20" i="5" s="1"/>
  <c r="AB20" i="5"/>
  <c r="AC20" i="5" s="1"/>
  <c r="B21" i="5"/>
  <c r="O21" i="5"/>
  <c r="P21" i="5"/>
  <c r="S21" i="5"/>
  <c r="T21" i="5"/>
  <c r="Y21" i="5"/>
  <c r="Z21" i="5" s="1"/>
  <c r="AB21" i="5"/>
  <c r="AC21" i="5" s="1"/>
  <c r="C22" i="5"/>
  <c r="W22" i="5"/>
  <c r="B23" i="5"/>
  <c r="P23" i="5"/>
  <c r="O23" i="5" s="1"/>
  <c r="T23" i="5"/>
  <c r="S23" i="5" s="1"/>
  <c r="Y23" i="5"/>
  <c r="Z23" i="5"/>
  <c r="AB23" i="5"/>
  <c r="AC23" i="5"/>
  <c r="B24" i="5"/>
  <c r="O24" i="5"/>
  <c r="P24" i="5"/>
  <c r="S24" i="5"/>
  <c r="T24" i="5"/>
  <c r="Y24" i="5"/>
  <c r="Z24" i="5" s="1"/>
  <c r="AB24" i="5"/>
  <c r="AC24" i="5" s="1"/>
  <c r="C25" i="5"/>
  <c r="R25" i="5"/>
  <c r="R22" i="5" s="1"/>
  <c r="R11" i="5" s="1"/>
  <c r="W25" i="5"/>
  <c r="B26" i="5"/>
  <c r="P26" i="5"/>
  <c r="O26" i="5" s="1"/>
  <c r="T26" i="5"/>
  <c r="S26" i="5" s="1"/>
  <c r="Y26" i="5"/>
  <c r="Z26" i="5"/>
  <c r="AB26" i="5"/>
  <c r="AC26" i="5"/>
  <c r="C27" i="5"/>
  <c r="W27" i="5"/>
  <c r="B28" i="5"/>
  <c r="O28" i="5"/>
  <c r="P28" i="5"/>
  <c r="S28" i="5"/>
  <c r="T28" i="5"/>
  <c r="Y28" i="5"/>
  <c r="Z28" i="5" s="1"/>
  <c r="AB28" i="5"/>
  <c r="AC28" i="5" s="1"/>
  <c r="C29" i="5"/>
  <c r="W29" i="5"/>
  <c r="AA29" i="5"/>
  <c r="AA27" i="5" s="1"/>
  <c r="AA25" i="5" s="1"/>
  <c r="AA22" i="5" s="1"/>
  <c r="AA11" i="5" s="1"/>
  <c r="AA8" i="5" s="1"/>
  <c r="B30" i="5"/>
  <c r="P30" i="5"/>
  <c r="O30" i="5" s="1"/>
  <c r="T30" i="5"/>
  <c r="S30" i="5" s="1"/>
  <c r="Y30" i="5"/>
  <c r="Z30" i="5"/>
  <c r="AB30" i="5"/>
  <c r="AC30" i="5"/>
  <c r="B31" i="5"/>
  <c r="O31" i="5"/>
  <c r="P31" i="5"/>
  <c r="S31" i="5"/>
  <c r="T31" i="5"/>
  <c r="Y31" i="5"/>
  <c r="Z31" i="5" s="1"/>
  <c r="AB31" i="5"/>
  <c r="AC31" i="5" s="1"/>
  <c r="B32" i="5"/>
  <c r="P32" i="5"/>
  <c r="O32" i="5" s="1"/>
  <c r="T32" i="5"/>
  <c r="S32" i="5" s="1"/>
  <c r="Y32" i="5"/>
  <c r="Z32" i="5"/>
  <c r="AB32" i="5"/>
  <c r="AC32" i="5"/>
  <c r="C33" i="5"/>
  <c r="W33" i="5"/>
  <c r="X33" i="5"/>
  <c r="X29" i="5" s="1"/>
  <c r="X27" i="5" s="1"/>
  <c r="X25" i="5" s="1"/>
  <c r="X22" i="5" s="1"/>
  <c r="X11" i="5" s="1"/>
  <c r="X8" i="5" s="1"/>
  <c r="B34" i="5"/>
  <c r="O34" i="5"/>
  <c r="P34" i="5"/>
  <c r="S34" i="5"/>
  <c r="T33" i="5" s="1"/>
  <c r="T34" i="5"/>
  <c r="Y34" i="5"/>
  <c r="Z34" i="5" s="1"/>
  <c r="AB34" i="5"/>
  <c r="AC34" i="5" s="1"/>
  <c r="B35" i="5"/>
  <c r="O35" i="5"/>
  <c r="P35" i="5"/>
  <c r="S35" i="5"/>
  <c r="T35" i="5"/>
  <c r="Y35" i="5"/>
  <c r="Z35" i="5" s="1"/>
  <c r="AB35" i="5"/>
  <c r="AC35" i="5" s="1"/>
  <c r="B36" i="5"/>
  <c r="O36" i="5"/>
  <c r="P36" i="5"/>
  <c r="S36" i="5"/>
  <c r="T36" i="5"/>
  <c r="Y36" i="5"/>
  <c r="Z36" i="5" s="1"/>
  <c r="AB36" i="5"/>
  <c r="AC36" i="5" s="1"/>
  <c r="B37" i="5"/>
  <c r="O37" i="5"/>
  <c r="P37" i="5"/>
  <c r="S37" i="5"/>
  <c r="T37" i="5"/>
  <c r="Y37" i="5"/>
  <c r="Z37" i="5" s="1"/>
  <c r="AB37" i="5"/>
  <c r="AC37" i="5" s="1"/>
  <c r="C38" i="5"/>
  <c r="Q38" i="5"/>
  <c r="Q33" i="5" s="1"/>
  <c r="Q29" i="5" s="1"/>
  <c r="Q27" i="5" s="1"/>
  <c r="Q25" i="5" s="1"/>
  <c r="Q22" i="5" s="1"/>
  <c r="Q11" i="5" s="1"/>
  <c r="R38" i="5"/>
  <c r="R33" i="5" s="1"/>
  <c r="R29" i="5" s="1"/>
  <c r="R27" i="5" s="1"/>
  <c r="U38" i="5"/>
  <c r="U33" i="5" s="1"/>
  <c r="U29" i="5" s="1"/>
  <c r="U27" i="5" s="1"/>
  <c r="U25" i="5" s="1"/>
  <c r="U22" i="5" s="1"/>
  <c r="U11" i="5" s="1"/>
  <c r="V38" i="5"/>
  <c r="V33" i="5" s="1"/>
  <c r="V29" i="5" s="1"/>
  <c r="V27" i="5" s="1"/>
  <c r="V25" i="5" s="1"/>
  <c r="V22" i="5" s="1"/>
  <c r="V11" i="5" s="1"/>
  <c r="W38" i="5"/>
  <c r="X38" i="5"/>
  <c r="AA38" i="5"/>
  <c r="AA33" i="5" s="1"/>
  <c r="B39" i="5"/>
  <c r="O39" i="5"/>
  <c r="P39" i="5"/>
  <c r="S39" i="5"/>
  <c r="T39" i="5"/>
  <c r="Y39" i="5"/>
  <c r="Z39" i="5" s="1"/>
  <c r="AB39" i="5"/>
  <c r="AC39" i="5" s="1"/>
  <c r="B40" i="5"/>
  <c r="O40" i="5"/>
  <c r="P40" i="5"/>
  <c r="S40" i="5"/>
  <c r="T40" i="5"/>
  <c r="Y40" i="5"/>
  <c r="Z40" i="5" s="1"/>
  <c r="AB40" i="5"/>
  <c r="AC40" i="5" s="1"/>
  <c r="B41" i="5"/>
  <c r="O41" i="5"/>
  <c r="P41" i="5"/>
  <c r="S41" i="5"/>
  <c r="T41" i="5"/>
  <c r="Y41" i="5"/>
  <c r="Z41" i="5" s="1"/>
  <c r="AB41" i="5"/>
  <c r="AC41" i="5" s="1"/>
  <c r="B42" i="5"/>
  <c r="O42" i="5"/>
  <c r="P42" i="5"/>
  <c r="S42" i="5"/>
  <c r="T42" i="5"/>
  <c r="Y42" i="5"/>
  <c r="Z42" i="5" s="1"/>
  <c r="AB42" i="5"/>
  <c r="AC42" i="5" s="1"/>
  <c r="B43" i="5"/>
  <c r="P43" i="5"/>
  <c r="O43" i="5" s="1"/>
  <c r="T43" i="5"/>
  <c r="S43" i="5" s="1"/>
  <c r="Y43" i="5"/>
  <c r="Z43" i="5"/>
  <c r="AB43" i="5"/>
  <c r="AC43" i="5"/>
  <c r="B44" i="5"/>
  <c r="P44" i="5"/>
  <c r="O44" i="5" s="1"/>
  <c r="T44" i="5"/>
  <c r="S44" i="5" s="1"/>
  <c r="Y44" i="5"/>
  <c r="Z44" i="5"/>
  <c r="AB44" i="5"/>
  <c r="AC44" i="5"/>
  <c r="B45" i="5"/>
  <c r="O45" i="5"/>
  <c r="P45" i="5"/>
  <c r="S45" i="5"/>
  <c r="T45" i="5"/>
  <c r="Y45" i="5"/>
  <c r="Z45" i="5" s="1"/>
  <c r="AB45" i="5"/>
  <c r="AC45" i="5" s="1"/>
  <c r="B46" i="5"/>
  <c r="P46" i="5"/>
  <c r="O46" i="5" s="1"/>
  <c r="S46" i="5"/>
  <c r="T46" i="5"/>
  <c r="Y46" i="5"/>
  <c r="Z46" i="5"/>
  <c r="AB46" i="5"/>
  <c r="AC46" i="5" s="1"/>
  <c r="B47" i="5"/>
  <c r="O47" i="5"/>
  <c r="P47" i="5"/>
  <c r="S47" i="5"/>
  <c r="T47" i="5"/>
  <c r="Y47" i="5"/>
  <c r="Z47" i="5" s="1"/>
  <c r="AB47" i="5"/>
  <c r="AC47" i="5" s="1"/>
  <c r="B48" i="5"/>
  <c r="O48" i="5"/>
  <c r="P48" i="5"/>
  <c r="T48" i="5"/>
  <c r="S48" i="5" s="1"/>
  <c r="Y48" i="5"/>
  <c r="Z48" i="5" s="1"/>
  <c r="AB48" i="5"/>
  <c r="AC48" i="5"/>
  <c r="U5" i="5" l="1"/>
  <c r="U8" i="5"/>
  <c r="R8" i="5"/>
  <c r="R5" i="5"/>
  <c r="P38" i="5"/>
  <c r="T29" i="5"/>
  <c r="Z9" i="5"/>
  <c r="X3" i="5"/>
  <c r="P3" i="5"/>
  <c r="P8" i="5"/>
  <c r="V5" i="5"/>
  <c r="V8" i="5"/>
  <c r="T11" i="5"/>
  <c r="T38" i="5"/>
  <c r="P33" i="5"/>
  <c r="T25" i="5"/>
  <c r="T22" i="5"/>
  <c r="P11" i="5"/>
  <c r="T8" i="5"/>
  <c r="Q8" i="5"/>
  <c r="Q5" i="5"/>
  <c r="P29" i="5"/>
  <c r="P27" i="5"/>
  <c r="T27" i="5"/>
  <c r="P25" i="5"/>
  <c r="P22" i="5"/>
  <c r="AA3" i="5"/>
  <c r="T3" i="5" l="1"/>
  <c r="A8" i="4" l="1"/>
  <c r="C8" i="4"/>
  <c r="V8" i="4"/>
  <c r="B9" i="4"/>
  <c r="N9" i="4"/>
  <c r="O9" i="4"/>
  <c r="R9" i="4"/>
  <c r="S9" i="4"/>
  <c r="X9" i="4"/>
  <c r="AA9" i="4"/>
  <c r="AB9" i="4" s="1"/>
  <c r="B10" i="4"/>
  <c r="N10" i="4"/>
  <c r="O10" i="4"/>
  <c r="R10" i="4"/>
  <c r="S10" i="4"/>
  <c r="X10" i="4"/>
  <c r="Y10" i="4" s="1"/>
  <c r="AA10" i="4"/>
  <c r="AB10" i="4" s="1"/>
  <c r="B11" i="4"/>
  <c r="N11" i="4"/>
  <c r="O11" i="4"/>
  <c r="R11" i="4"/>
  <c r="S11" i="4"/>
  <c r="X11" i="4"/>
  <c r="Y11" i="4" s="1"/>
  <c r="AA11" i="4"/>
  <c r="AB11" i="4" s="1"/>
  <c r="B12" i="4"/>
  <c r="N12" i="4"/>
  <c r="O12" i="4"/>
  <c r="R12" i="4"/>
  <c r="S12" i="4"/>
  <c r="X12" i="4"/>
  <c r="Y12" i="4" s="1"/>
  <c r="AA12" i="4"/>
  <c r="AB12" i="4" s="1"/>
  <c r="B13" i="4"/>
  <c r="N13" i="4"/>
  <c r="O13" i="4"/>
  <c r="R13" i="4"/>
  <c r="S13" i="4"/>
  <c r="X13" i="4"/>
  <c r="Y13" i="4" s="1"/>
  <c r="AA13" i="4"/>
  <c r="AB13" i="4" s="1"/>
  <c r="B14" i="4"/>
  <c r="N14" i="4"/>
  <c r="O14" i="4"/>
  <c r="R14" i="4"/>
  <c r="S14" i="4"/>
  <c r="X14" i="4"/>
  <c r="Y14" i="4" s="1"/>
  <c r="AA14" i="4"/>
  <c r="AB14" i="4" s="1"/>
  <c r="B15" i="4"/>
  <c r="N15" i="4"/>
  <c r="O15" i="4"/>
  <c r="R15" i="4"/>
  <c r="S15" i="4"/>
  <c r="X15" i="4"/>
  <c r="Y15" i="4" s="1"/>
  <c r="AA15" i="4"/>
  <c r="AB15" i="4" s="1"/>
  <c r="B16" i="4"/>
  <c r="N16" i="4"/>
  <c r="O16" i="4"/>
  <c r="R16" i="4"/>
  <c r="S16" i="4"/>
  <c r="X16" i="4"/>
  <c r="Y16" i="4" s="1"/>
  <c r="AA16" i="4"/>
  <c r="AB16" i="4" s="1"/>
  <c r="B17" i="4"/>
  <c r="N17" i="4"/>
  <c r="O17" i="4"/>
  <c r="R17" i="4"/>
  <c r="S17" i="4"/>
  <c r="X17" i="4"/>
  <c r="Y17" i="4" s="1"/>
  <c r="AA17" i="4"/>
  <c r="AB17" i="4" s="1"/>
  <c r="B18" i="4"/>
  <c r="N18" i="4"/>
  <c r="O18" i="4"/>
  <c r="R18" i="4"/>
  <c r="S18" i="4"/>
  <c r="X18" i="4"/>
  <c r="Y18" i="4" s="1"/>
  <c r="AA18" i="4"/>
  <c r="AB18" i="4" s="1"/>
  <c r="B19" i="4"/>
  <c r="N19" i="4"/>
  <c r="O19" i="4"/>
  <c r="R19" i="4"/>
  <c r="S19" i="4"/>
  <c r="X19" i="4"/>
  <c r="Y19" i="4" s="1"/>
  <c r="AA19" i="4"/>
  <c r="AB19" i="4" s="1"/>
  <c r="B20" i="4"/>
  <c r="N20" i="4"/>
  <c r="O20" i="4"/>
  <c r="R20" i="4"/>
  <c r="S20" i="4"/>
  <c r="X20" i="4"/>
  <c r="Y20" i="4" s="1"/>
  <c r="AA20" i="4"/>
  <c r="AB20" i="4" s="1"/>
  <c r="B21" i="4"/>
  <c r="N21" i="4"/>
  <c r="O21" i="4"/>
  <c r="R21" i="4"/>
  <c r="S21" i="4"/>
  <c r="X21" i="4"/>
  <c r="Y21" i="4" s="1"/>
  <c r="AA21" i="4"/>
  <c r="AB21" i="4" s="1"/>
  <c r="B22" i="4"/>
  <c r="N22" i="4"/>
  <c r="O22" i="4"/>
  <c r="R22" i="4"/>
  <c r="S22" i="4"/>
  <c r="X22" i="4"/>
  <c r="Y22" i="4" s="1"/>
  <c r="AA22" i="4"/>
  <c r="AB22" i="4" s="1"/>
  <c r="B23" i="4"/>
  <c r="N23" i="4"/>
  <c r="O23" i="4"/>
  <c r="R23" i="4"/>
  <c r="S23" i="4"/>
  <c r="X23" i="4"/>
  <c r="Y23" i="4" s="1"/>
  <c r="AA23" i="4"/>
  <c r="AB23" i="4" s="1"/>
  <c r="B24" i="4"/>
  <c r="N24" i="4"/>
  <c r="O24" i="4"/>
  <c r="R24" i="4"/>
  <c r="S24" i="4"/>
  <c r="X24" i="4"/>
  <c r="Y24" i="4" s="1"/>
  <c r="AA24" i="4"/>
  <c r="AB24" i="4" s="1"/>
  <c r="B25" i="4"/>
  <c r="N25" i="4"/>
  <c r="O25" i="4"/>
  <c r="R25" i="4"/>
  <c r="S25" i="4"/>
  <c r="X25" i="4"/>
  <c r="Y25" i="4" s="1"/>
  <c r="AA25" i="4"/>
  <c r="AB25" i="4" s="1"/>
  <c r="B26" i="4"/>
  <c r="N26" i="4"/>
  <c r="O26" i="4"/>
  <c r="R26" i="4"/>
  <c r="S26" i="4"/>
  <c r="X26" i="4"/>
  <c r="Y26" i="4" s="1"/>
  <c r="AA26" i="4"/>
  <c r="AB26" i="4" s="1"/>
  <c r="A27" i="4"/>
  <c r="C27" i="4"/>
  <c r="V27" i="4"/>
  <c r="B28" i="4"/>
  <c r="N28" i="4"/>
  <c r="O28" i="4"/>
  <c r="S28" i="4"/>
  <c r="R28" i="4" s="1"/>
  <c r="X28" i="4"/>
  <c r="Y28" i="4" s="1"/>
  <c r="AA28" i="4"/>
  <c r="AB28" i="4"/>
  <c r="B29" i="4"/>
  <c r="O29" i="4"/>
  <c r="N29" i="4" s="1"/>
  <c r="S29" i="4"/>
  <c r="R29" i="4" s="1"/>
  <c r="X29" i="4"/>
  <c r="Y29" i="4"/>
  <c r="AA29" i="4"/>
  <c r="AB29" i="4"/>
  <c r="B30" i="4"/>
  <c r="O30" i="4"/>
  <c r="N30" i="4" s="1"/>
  <c r="R30" i="4"/>
  <c r="S30" i="4"/>
  <c r="X30" i="4"/>
  <c r="Y30" i="4"/>
  <c r="AA30" i="4"/>
  <c r="AB30" i="4" s="1"/>
  <c r="B31" i="4"/>
  <c r="N31" i="4"/>
  <c r="O31" i="4"/>
  <c r="S31" i="4"/>
  <c r="R31" i="4" s="1"/>
  <c r="X31" i="4"/>
  <c r="Y31" i="4" s="1"/>
  <c r="AA31" i="4"/>
  <c r="AB31" i="4"/>
  <c r="B32" i="4"/>
  <c r="O32" i="4"/>
  <c r="N32" i="4" s="1"/>
  <c r="R32" i="4"/>
  <c r="S32" i="4"/>
  <c r="X32" i="4"/>
  <c r="Y32" i="4"/>
  <c r="AA32" i="4"/>
  <c r="AB32" i="4" s="1"/>
  <c r="B33" i="4"/>
  <c r="N33" i="4"/>
  <c r="O33" i="4"/>
  <c r="S33" i="4"/>
  <c r="R33" i="4" s="1"/>
  <c r="X33" i="4"/>
  <c r="Y33" i="4" s="1"/>
  <c r="AA33" i="4"/>
  <c r="AB33" i="4"/>
  <c r="B34" i="4"/>
  <c r="N34" i="4"/>
  <c r="O34" i="4"/>
  <c r="S34" i="4"/>
  <c r="R34" i="4" s="1"/>
  <c r="X34" i="4"/>
  <c r="Y34" i="4" s="1"/>
  <c r="AA34" i="4"/>
  <c r="AB34" i="4"/>
  <c r="B35" i="4"/>
  <c r="N35" i="4"/>
  <c r="O35" i="4"/>
  <c r="S35" i="4"/>
  <c r="R35" i="4" s="1"/>
  <c r="X35" i="4"/>
  <c r="Y35" i="4" s="1"/>
  <c r="AA35" i="4"/>
  <c r="AB35" i="4"/>
  <c r="B36" i="4"/>
  <c r="N36" i="4"/>
  <c r="O36" i="4"/>
  <c r="S36" i="4"/>
  <c r="R36" i="4" s="1"/>
  <c r="X36" i="4"/>
  <c r="Y36" i="4" s="1"/>
  <c r="AA36" i="4"/>
  <c r="AB36" i="4"/>
  <c r="A37" i="4"/>
  <c r="C37" i="4"/>
  <c r="V37" i="4"/>
  <c r="B38" i="4"/>
  <c r="N38" i="4"/>
  <c r="O38" i="4"/>
  <c r="S38" i="4"/>
  <c r="R38" i="4" s="1"/>
  <c r="X38" i="4"/>
  <c r="Y38" i="4" s="1"/>
  <c r="AA38" i="4"/>
  <c r="AB38" i="4"/>
  <c r="B39" i="4"/>
  <c r="O39" i="4"/>
  <c r="N39" i="4" s="1"/>
  <c r="S39" i="4"/>
  <c r="R39" i="4" s="1"/>
  <c r="X39" i="4"/>
  <c r="Y39" i="4"/>
  <c r="AA39" i="4"/>
  <c r="AB39" i="4"/>
  <c r="B40" i="4"/>
  <c r="O40" i="4"/>
  <c r="N40" i="4" s="1"/>
  <c r="R40" i="4"/>
  <c r="S40" i="4"/>
  <c r="X40" i="4"/>
  <c r="Y40" i="4"/>
  <c r="AA40" i="4"/>
  <c r="AB40" i="4" s="1"/>
  <c r="B41" i="4"/>
  <c r="O41" i="4"/>
  <c r="N41" i="4" s="1"/>
  <c r="S41" i="4"/>
  <c r="R41" i="4" s="1"/>
  <c r="X41" i="4"/>
  <c r="Y41" i="4"/>
  <c r="AA41" i="4"/>
  <c r="AB41" i="4"/>
  <c r="B42" i="4"/>
  <c r="N42" i="4"/>
  <c r="O42" i="4"/>
  <c r="S42" i="4"/>
  <c r="R42" i="4" s="1"/>
  <c r="X42" i="4"/>
  <c r="Y42" i="4" s="1"/>
  <c r="AA42" i="4"/>
  <c r="AB42" i="4"/>
  <c r="B43" i="4"/>
  <c r="O43" i="4"/>
  <c r="N43" i="4" s="1"/>
  <c r="S43" i="4"/>
  <c r="R43" i="4" s="1"/>
  <c r="X43" i="4"/>
  <c r="Y43" i="4"/>
  <c r="AA43" i="4"/>
  <c r="AB43" i="4"/>
  <c r="B44" i="4"/>
  <c r="O44" i="4"/>
  <c r="N44" i="4" s="1"/>
  <c r="S44" i="4"/>
  <c r="R44" i="4" s="1"/>
  <c r="X44" i="4"/>
  <c r="Y44" i="4"/>
  <c r="AA44" i="4"/>
  <c r="AB44" i="4"/>
  <c r="B45" i="4"/>
  <c r="N45" i="4"/>
  <c r="O45" i="4"/>
  <c r="S45" i="4"/>
  <c r="R45" i="4" s="1"/>
  <c r="X45" i="4"/>
  <c r="Y45" i="4" s="1"/>
  <c r="AA45" i="4"/>
  <c r="AB45" i="4"/>
  <c r="B46" i="4"/>
  <c r="O46" i="4"/>
  <c r="N46" i="4" s="1"/>
  <c r="R46" i="4"/>
  <c r="S46" i="4"/>
  <c r="X46" i="4"/>
  <c r="Y46" i="4"/>
  <c r="AA46" i="4"/>
  <c r="AB46" i="4" s="1"/>
  <c r="B47" i="4"/>
  <c r="O47" i="4"/>
  <c r="N47" i="4" s="1"/>
  <c r="S47" i="4"/>
  <c r="R47" i="4" s="1"/>
  <c r="X47" i="4"/>
  <c r="Y47" i="4" s="1"/>
  <c r="AA47" i="4"/>
  <c r="AB47" i="4"/>
  <c r="B48" i="4"/>
  <c r="O48" i="4"/>
  <c r="N48" i="4" s="1"/>
  <c r="S48" i="4"/>
  <c r="R48" i="4" s="1"/>
  <c r="X48" i="4"/>
  <c r="Y48" i="4"/>
  <c r="AA48" i="4"/>
  <c r="AB48" i="4"/>
  <c r="B49" i="4"/>
  <c r="N49" i="4"/>
  <c r="O49" i="4"/>
  <c r="S49" i="4"/>
  <c r="R49" i="4" s="1"/>
  <c r="X49" i="4"/>
  <c r="Y49" i="4"/>
  <c r="AA49" i="4"/>
  <c r="AB49" i="4"/>
  <c r="B50" i="4"/>
  <c r="O50" i="4"/>
  <c r="N50" i="4" s="1"/>
  <c r="S50" i="4"/>
  <c r="R50" i="4" s="1"/>
  <c r="X50" i="4"/>
  <c r="Y50" i="4" s="1"/>
  <c r="AA50" i="4"/>
  <c r="AB50" i="4"/>
  <c r="B51" i="4"/>
  <c r="N51" i="4"/>
  <c r="O51" i="4"/>
  <c r="S51" i="4"/>
  <c r="R51" i="4" s="1"/>
  <c r="X51" i="4"/>
  <c r="Y51" i="4"/>
  <c r="AA51" i="4"/>
  <c r="AB51" i="4"/>
  <c r="B52" i="4"/>
  <c r="N52" i="4"/>
  <c r="O52" i="4"/>
  <c r="S52" i="4"/>
  <c r="R52" i="4" s="1"/>
  <c r="X52" i="4"/>
  <c r="Y52" i="4" s="1"/>
  <c r="AA52" i="4"/>
  <c r="AB52" i="4"/>
  <c r="B53" i="4"/>
  <c r="O53" i="4"/>
  <c r="N53" i="4" s="1"/>
  <c r="S53" i="4"/>
  <c r="R53" i="4" s="1"/>
  <c r="X53" i="4"/>
  <c r="Y53" i="4"/>
  <c r="AA53" i="4"/>
  <c r="AB53" i="4"/>
  <c r="B54" i="4"/>
  <c r="N54" i="4"/>
  <c r="O54" i="4"/>
  <c r="S54" i="4"/>
  <c r="R54" i="4" s="1"/>
  <c r="X54" i="4"/>
  <c r="Y54" i="4" s="1"/>
  <c r="AA54" i="4"/>
  <c r="AB54" i="4"/>
  <c r="B55" i="4"/>
  <c r="O55" i="4"/>
  <c r="N55" i="4" s="1"/>
  <c r="S55" i="4"/>
  <c r="R55" i="4" s="1"/>
  <c r="X55" i="4"/>
  <c r="Y55" i="4"/>
  <c r="AA55" i="4"/>
  <c r="AB55" i="4"/>
  <c r="C56" i="4"/>
  <c r="V56" i="4"/>
  <c r="B57" i="4"/>
  <c r="N57" i="4"/>
  <c r="O56" i="4" s="1"/>
  <c r="O57" i="4"/>
  <c r="S57" i="4"/>
  <c r="R57" i="4" s="1"/>
  <c r="X57" i="4"/>
  <c r="Y57" i="4" s="1"/>
  <c r="AA57" i="4"/>
  <c r="AB57" i="4" s="1"/>
  <c r="B58" i="4"/>
  <c r="O58" i="4"/>
  <c r="N58" i="4" s="1"/>
  <c r="R58" i="4"/>
  <c r="S58" i="4"/>
  <c r="X58" i="4"/>
  <c r="Y58" i="4"/>
  <c r="AA58" i="4"/>
  <c r="AB58" i="4" s="1"/>
  <c r="B59" i="4"/>
  <c r="N59" i="4"/>
  <c r="O59" i="4"/>
  <c r="S59" i="4"/>
  <c r="R59" i="4" s="1"/>
  <c r="X59" i="4"/>
  <c r="Y59" i="4" s="1"/>
  <c r="AA59" i="4"/>
  <c r="AB59" i="4"/>
  <c r="B60" i="4"/>
  <c r="O60" i="4"/>
  <c r="N60" i="4" s="1"/>
  <c r="R60" i="4"/>
  <c r="S60" i="4"/>
  <c r="X60" i="4"/>
  <c r="Y60" i="4"/>
  <c r="AA60" i="4"/>
  <c r="AB60" i="4" s="1"/>
  <c r="B61" i="4"/>
  <c r="O61" i="4"/>
  <c r="N61" i="4" s="1"/>
  <c r="R61" i="4"/>
  <c r="S61" i="4"/>
  <c r="X61" i="4"/>
  <c r="Y61" i="4"/>
  <c r="AA61" i="4"/>
  <c r="AB61" i="4" s="1"/>
  <c r="B62" i="4"/>
  <c r="O62" i="4"/>
  <c r="N62" i="4" s="1"/>
  <c r="R62" i="4"/>
  <c r="S62" i="4"/>
  <c r="X62" i="4"/>
  <c r="Y62" i="4"/>
  <c r="AA62" i="4"/>
  <c r="AB62" i="4" s="1"/>
  <c r="C63" i="4"/>
  <c r="V63" i="4"/>
  <c r="B64" i="4"/>
  <c r="O64" i="4"/>
  <c r="N64" i="4" s="1"/>
  <c r="R64" i="4"/>
  <c r="S64" i="4"/>
  <c r="X64" i="4"/>
  <c r="Y64" i="4"/>
  <c r="AA64" i="4"/>
  <c r="AB64" i="4" s="1"/>
  <c r="B65" i="4"/>
  <c r="O65" i="4"/>
  <c r="N65" i="4" s="1"/>
  <c r="R65" i="4"/>
  <c r="S65" i="4"/>
  <c r="X65" i="4"/>
  <c r="Y65" i="4"/>
  <c r="AA65" i="4"/>
  <c r="AB65" i="4" s="1"/>
  <c r="B66" i="4"/>
  <c r="N66" i="4"/>
  <c r="O66" i="4"/>
  <c r="S66" i="4"/>
  <c r="R66" i="4" s="1"/>
  <c r="X66" i="4"/>
  <c r="Y66" i="4" s="1"/>
  <c r="AA66" i="4"/>
  <c r="AB66" i="4"/>
  <c r="B67" i="4"/>
  <c r="O67" i="4"/>
  <c r="N67" i="4" s="1"/>
  <c r="R67" i="4"/>
  <c r="S67" i="4"/>
  <c r="X67" i="4"/>
  <c r="Y67" i="4"/>
  <c r="AA67" i="4"/>
  <c r="AB67" i="4" s="1"/>
  <c r="B68" i="4"/>
  <c r="O68" i="4"/>
  <c r="N68" i="4" s="1"/>
  <c r="R68" i="4"/>
  <c r="S68" i="4"/>
  <c r="X68" i="4"/>
  <c r="Y68" i="4"/>
  <c r="AA68" i="4"/>
  <c r="AB68" i="4" s="1"/>
  <c r="B69" i="4"/>
  <c r="O69" i="4"/>
  <c r="N69" i="4" s="1"/>
  <c r="R69" i="4"/>
  <c r="S69" i="4"/>
  <c r="X69" i="4"/>
  <c r="Y69" i="4"/>
  <c r="AA69" i="4"/>
  <c r="AB69" i="4" s="1"/>
  <c r="A70" i="4"/>
  <c r="A63" i="4" s="1"/>
  <c r="A56" i="4" s="1"/>
  <c r="C70" i="4"/>
  <c r="P70" i="4"/>
  <c r="P63" i="4" s="1"/>
  <c r="P56" i="4" s="1"/>
  <c r="P37" i="4" s="1"/>
  <c r="P27" i="4" s="1"/>
  <c r="Q70" i="4"/>
  <c r="Q63" i="4" s="1"/>
  <c r="Q56" i="4" s="1"/>
  <c r="Q37" i="4" s="1"/>
  <c r="Q27" i="4" s="1"/>
  <c r="T70" i="4"/>
  <c r="T63" i="4" s="1"/>
  <c r="T56" i="4" s="1"/>
  <c r="T37" i="4" s="1"/>
  <c r="T27" i="4" s="1"/>
  <c r="U70" i="4"/>
  <c r="U63" i="4" s="1"/>
  <c r="U56" i="4" s="1"/>
  <c r="U37" i="4" s="1"/>
  <c r="U27" i="4" s="1"/>
  <c r="V70" i="4"/>
  <c r="W70" i="4"/>
  <c r="W63" i="4" s="1"/>
  <c r="W56" i="4" s="1"/>
  <c r="W37" i="4" s="1"/>
  <c r="W27" i="4" s="1"/>
  <c r="W8" i="4" s="1"/>
  <c r="Z70" i="4"/>
  <c r="Z63" i="4" s="1"/>
  <c r="Z56" i="4" s="1"/>
  <c r="Z37" i="4" s="1"/>
  <c r="Z27" i="4" s="1"/>
  <c r="Z8" i="4" s="1"/>
  <c r="B71" i="4"/>
  <c r="O71" i="4"/>
  <c r="N71" i="4" s="1"/>
  <c r="O70" i="4" s="1"/>
  <c r="R71" i="4"/>
  <c r="S71" i="4"/>
  <c r="X71" i="4"/>
  <c r="Y71" i="4"/>
  <c r="AA71" i="4"/>
  <c r="AB71" i="4" s="1"/>
  <c r="B72" i="4"/>
  <c r="N72" i="4"/>
  <c r="O72" i="4"/>
  <c r="S72" i="4"/>
  <c r="R72" i="4" s="1"/>
  <c r="X72" i="4"/>
  <c r="Y72" i="4" s="1"/>
  <c r="AA72" i="4"/>
  <c r="AB72" i="4"/>
  <c r="B73" i="4"/>
  <c r="O73" i="4"/>
  <c r="N73" i="4" s="1"/>
  <c r="R73" i="4"/>
  <c r="S73" i="4"/>
  <c r="X73" i="4"/>
  <c r="Y73" i="4"/>
  <c r="AA73" i="4"/>
  <c r="AB73" i="4" s="1"/>
  <c r="B74" i="4"/>
  <c r="N74" i="4"/>
  <c r="O74" i="4"/>
  <c r="S74" i="4"/>
  <c r="R74" i="4" s="1"/>
  <c r="X74" i="4"/>
  <c r="Y74" i="4" s="1"/>
  <c r="AA74" i="4"/>
  <c r="AB74" i="4"/>
  <c r="B75" i="4"/>
  <c r="N75" i="4"/>
  <c r="O75" i="4"/>
  <c r="S75" i="4"/>
  <c r="R75" i="4" s="1"/>
  <c r="X75" i="4"/>
  <c r="Y75" i="4" s="1"/>
  <c r="AA75" i="4"/>
  <c r="AB75" i="4"/>
  <c r="B76" i="4"/>
  <c r="N76" i="4"/>
  <c r="O76" i="4"/>
  <c r="S76" i="4"/>
  <c r="R76" i="4" s="1"/>
  <c r="X76" i="4"/>
  <c r="Y76" i="4" s="1"/>
  <c r="AA76" i="4"/>
  <c r="AB76" i="4"/>
  <c r="S63" i="4" l="1"/>
  <c r="T8" i="4"/>
  <c r="T5" i="4"/>
  <c r="Z3" i="4"/>
  <c r="Q8" i="4"/>
  <c r="Q5" i="4"/>
  <c r="O63" i="4"/>
  <c r="S56" i="4"/>
  <c r="O27" i="4"/>
  <c r="P5" i="4"/>
  <c r="P8" i="4"/>
  <c r="S70" i="4"/>
  <c r="U5" i="4"/>
  <c r="U8" i="4"/>
  <c r="O37" i="4"/>
  <c r="A4" i="4"/>
  <c r="S27" i="4"/>
  <c r="Y9" i="4"/>
  <c r="W3" i="4" s="1"/>
  <c r="O3" i="4"/>
  <c r="O8" i="4"/>
  <c r="S37" i="4"/>
  <c r="S8" i="4"/>
  <c r="S3" i="4" s="1"/>
  <c r="C8" i="3" l="1"/>
  <c r="V8" i="3"/>
  <c r="B9" i="3"/>
  <c r="N9" i="3"/>
  <c r="O9" i="3"/>
  <c r="S9" i="3"/>
  <c r="R9" i="3" s="1"/>
  <c r="X9" i="3"/>
  <c r="AA9" i="3"/>
  <c r="AB9" i="3" s="1"/>
  <c r="B10" i="3"/>
  <c r="O10" i="3"/>
  <c r="N10" i="3" s="1"/>
  <c r="S10" i="3"/>
  <c r="R10" i="3" s="1"/>
  <c r="X10" i="3"/>
  <c r="Y10" i="3" s="1"/>
  <c r="AA10" i="3"/>
  <c r="AB10" i="3"/>
  <c r="B11" i="3"/>
  <c r="O11" i="3"/>
  <c r="N11" i="3" s="1"/>
  <c r="S11" i="3"/>
  <c r="R11" i="3" s="1"/>
  <c r="X11" i="3"/>
  <c r="Y11" i="3"/>
  <c r="AA11" i="3"/>
  <c r="AB11" i="3" s="1"/>
  <c r="B12" i="3"/>
  <c r="O12" i="3"/>
  <c r="N12" i="3" s="1"/>
  <c r="S12" i="3"/>
  <c r="R12" i="3" s="1"/>
  <c r="X12" i="3"/>
  <c r="Y12" i="3" s="1"/>
  <c r="AA12" i="3"/>
  <c r="AB12" i="3" s="1"/>
  <c r="B13" i="3"/>
  <c r="O13" i="3"/>
  <c r="N13" i="3" s="1"/>
  <c r="S13" i="3"/>
  <c r="R13" i="3" s="1"/>
  <c r="X13" i="3"/>
  <c r="Y13" i="3" s="1"/>
  <c r="AA13" i="3"/>
  <c r="AB13" i="3" s="1"/>
  <c r="B14" i="3"/>
  <c r="O14" i="3"/>
  <c r="N14" i="3" s="1"/>
  <c r="S14" i="3"/>
  <c r="R14" i="3" s="1"/>
  <c r="X14" i="3"/>
  <c r="Y14" i="3" s="1"/>
  <c r="AA14" i="3"/>
  <c r="AB14" i="3" s="1"/>
  <c r="B15" i="3"/>
  <c r="O15" i="3"/>
  <c r="N15" i="3" s="1"/>
  <c r="S15" i="3"/>
  <c r="R15" i="3" s="1"/>
  <c r="X15" i="3"/>
  <c r="Y15" i="3" s="1"/>
  <c r="AA15" i="3"/>
  <c r="AB15" i="3" s="1"/>
  <c r="B16" i="3"/>
  <c r="O16" i="3"/>
  <c r="N16" i="3" s="1"/>
  <c r="S16" i="3"/>
  <c r="R16" i="3" s="1"/>
  <c r="X16" i="3"/>
  <c r="Y16" i="3" s="1"/>
  <c r="AA16" i="3"/>
  <c r="AB16" i="3" s="1"/>
  <c r="C17" i="3"/>
  <c r="V17" i="3"/>
  <c r="B18" i="3"/>
  <c r="O18" i="3"/>
  <c r="N18" i="3" s="1"/>
  <c r="S18" i="3"/>
  <c r="R18" i="3" s="1"/>
  <c r="X18" i="3"/>
  <c r="Y18" i="3"/>
  <c r="AA18" i="3"/>
  <c r="AB18" i="3" s="1"/>
  <c r="B19" i="3"/>
  <c r="O19" i="3"/>
  <c r="N19" i="3" s="1"/>
  <c r="S19" i="3"/>
  <c r="R19" i="3" s="1"/>
  <c r="X19" i="3"/>
  <c r="Y19" i="3" s="1"/>
  <c r="AA19" i="3"/>
  <c r="AB19" i="3" s="1"/>
  <c r="B20" i="3"/>
  <c r="O20" i="3"/>
  <c r="N20" i="3" s="1"/>
  <c r="S20" i="3"/>
  <c r="R20" i="3" s="1"/>
  <c r="X20" i="3"/>
  <c r="Y20" i="3" s="1"/>
  <c r="AA20" i="3"/>
  <c r="AB20" i="3" s="1"/>
  <c r="B21" i="3"/>
  <c r="O21" i="3"/>
  <c r="N21" i="3" s="1"/>
  <c r="S21" i="3"/>
  <c r="R21" i="3" s="1"/>
  <c r="X21" i="3"/>
  <c r="Y21" i="3" s="1"/>
  <c r="AA21" i="3"/>
  <c r="AB21" i="3" s="1"/>
  <c r="B22" i="3"/>
  <c r="O22" i="3"/>
  <c r="N22" i="3" s="1"/>
  <c r="S22" i="3"/>
  <c r="R22" i="3" s="1"/>
  <c r="X22" i="3"/>
  <c r="Y22" i="3" s="1"/>
  <c r="AA22" i="3"/>
  <c r="AB22" i="3" s="1"/>
  <c r="B23" i="3"/>
  <c r="O23" i="3"/>
  <c r="N23" i="3" s="1"/>
  <c r="S23" i="3"/>
  <c r="R23" i="3" s="1"/>
  <c r="X23" i="3"/>
  <c r="Y23" i="3" s="1"/>
  <c r="AA23" i="3"/>
  <c r="AB23" i="3" s="1"/>
  <c r="B24" i="3"/>
  <c r="O24" i="3"/>
  <c r="N24" i="3" s="1"/>
  <c r="S24" i="3"/>
  <c r="R24" i="3" s="1"/>
  <c r="X24" i="3"/>
  <c r="Y24" i="3" s="1"/>
  <c r="AA24" i="3"/>
  <c r="AB24" i="3" s="1"/>
  <c r="B25" i="3"/>
  <c r="O25" i="3"/>
  <c r="N25" i="3" s="1"/>
  <c r="S25" i="3"/>
  <c r="R25" i="3" s="1"/>
  <c r="X25" i="3"/>
  <c r="Y25" i="3" s="1"/>
  <c r="AA25" i="3"/>
  <c r="AB25" i="3"/>
  <c r="B26" i="3"/>
  <c r="O26" i="3"/>
  <c r="N26" i="3" s="1"/>
  <c r="S26" i="3"/>
  <c r="R26" i="3" s="1"/>
  <c r="X26" i="3"/>
  <c r="Y26" i="3" s="1"/>
  <c r="AA26" i="3"/>
  <c r="AB26" i="3" s="1"/>
  <c r="B27" i="3"/>
  <c r="O27" i="3"/>
  <c r="N27" i="3" s="1"/>
  <c r="S27" i="3"/>
  <c r="R27" i="3" s="1"/>
  <c r="X27" i="3"/>
  <c r="Y27" i="3" s="1"/>
  <c r="AA27" i="3"/>
  <c r="AB27" i="3" s="1"/>
  <c r="B28" i="3"/>
  <c r="O28" i="3"/>
  <c r="N28" i="3" s="1"/>
  <c r="S28" i="3"/>
  <c r="R28" i="3" s="1"/>
  <c r="X28" i="3"/>
  <c r="Y28" i="3" s="1"/>
  <c r="AA28" i="3"/>
  <c r="AB28" i="3" s="1"/>
  <c r="B29" i="3"/>
  <c r="O29" i="3"/>
  <c r="N29" i="3" s="1"/>
  <c r="S29" i="3"/>
  <c r="R29" i="3" s="1"/>
  <c r="X29" i="3"/>
  <c r="Y29" i="3" s="1"/>
  <c r="AA29" i="3"/>
  <c r="AB29" i="3"/>
  <c r="B30" i="3"/>
  <c r="O30" i="3"/>
  <c r="N30" i="3" s="1"/>
  <c r="S30" i="3"/>
  <c r="R30" i="3" s="1"/>
  <c r="X30" i="3"/>
  <c r="Y30" i="3" s="1"/>
  <c r="AA30" i="3"/>
  <c r="AB30" i="3" s="1"/>
  <c r="A31" i="3"/>
  <c r="C31" i="3"/>
  <c r="V31" i="3"/>
  <c r="B32" i="3"/>
  <c r="O32" i="3"/>
  <c r="N32" i="3" s="1"/>
  <c r="S32" i="3"/>
  <c r="R32" i="3" s="1"/>
  <c r="X32" i="3"/>
  <c r="Y32" i="3" s="1"/>
  <c r="AA32" i="3"/>
  <c r="AB32" i="3"/>
  <c r="B33" i="3"/>
  <c r="O33" i="3"/>
  <c r="N33" i="3" s="1"/>
  <c r="S33" i="3"/>
  <c r="R33" i="3" s="1"/>
  <c r="X33" i="3"/>
  <c r="Y33" i="3"/>
  <c r="AA33" i="3"/>
  <c r="AB33" i="3" s="1"/>
  <c r="B34" i="3"/>
  <c r="O34" i="3"/>
  <c r="N34" i="3" s="1"/>
  <c r="S34" i="3"/>
  <c r="R34" i="3" s="1"/>
  <c r="X34" i="3"/>
  <c r="Y34" i="3" s="1"/>
  <c r="AA34" i="3"/>
  <c r="AB34" i="3" s="1"/>
  <c r="B35" i="3"/>
  <c r="O35" i="3"/>
  <c r="N35" i="3" s="1"/>
  <c r="S35" i="3"/>
  <c r="R35" i="3" s="1"/>
  <c r="X35" i="3"/>
  <c r="Y35" i="3" s="1"/>
  <c r="AA35" i="3"/>
  <c r="AB35" i="3"/>
  <c r="B36" i="3"/>
  <c r="O36" i="3"/>
  <c r="N36" i="3" s="1"/>
  <c r="S36" i="3"/>
  <c r="R36" i="3" s="1"/>
  <c r="X36" i="3"/>
  <c r="Y36" i="3" s="1"/>
  <c r="AA36" i="3"/>
  <c r="AB36" i="3" s="1"/>
  <c r="B37" i="3"/>
  <c r="O37" i="3"/>
  <c r="N37" i="3" s="1"/>
  <c r="S37" i="3"/>
  <c r="R37" i="3" s="1"/>
  <c r="X37" i="3"/>
  <c r="Y37" i="3" s="1"/>
  <c r="AA37" i="3"/>
  <c r="AB37" i="3" s="1"/>
  <c r="B38" i="3"/>
  <c r="O38" i="3"/>
  <c r="N38" i="3" s="1"/>
  <c r="S38" i="3"/>
  <c r="R38" i="3" s="1"/>
  <c r="X38" i="3"/>
  <c r="Y38" i="3" s="1"/>
  <c r="AA38" i="3"/>
  <c r="AB38" i="3" s="1"/>
  <c r="C39" i="3"/>
  <c r="V39" i="3"/>
  <c r="B40" i="3"/>
  <c r="O40" i="3"/>
  <c r="N40" i="3" s="1"/>
  <c r="S40" i="3"/>
  <c r="R40" i="3" s="1"/>
  <c r="X40" i="3"/>
  <c r="Y40" i="3" s="1"/>
  <c r="AA40" i="3"/>
  <c r="AB40" i="3" s="1"/>
  <c r="B41" i="3"/>
  <c r="O41" i="3"/>
  <c r="N41" i="3" s="1"/>
  <c r="S41" i="3"/>
  <c r="R41" i="3" s="1"/>
  <c r="X41" i="3"/>
  <c r="Y41" i="3"/>
  <c r="AA41" i="3"/>
  <c r="AB41" i="3"/>
  <c r="B42" i="3"/>
  <c r="O42" i="3"/>
  <c r="N42" i="3" s="1"/>
  <c r="S42" i="3"/>
  <c r="R42" i="3" s="1"/>
  <c r="X42" i="3"/>
  <c r="Y42" i="3" s="1"/>
  <c r="AA42" i="3"/>
  <c r="AB42" i="3" s="1"/>
  <c r="B43" i="3"/>
  <c r="O43" i="3"/>
  <c r="N43" i="3" s="1"/>
  <c r="S43" i="3"/>
  <c r="R43" i="3" s="1"/>
  <c r="X43" i="3"/>
  <c r="Y43" i="3" s="1"/>
  <c r="AA43" i="3"/>
  <c r="AB43" i="3"/>
  <c r="B44" i="3"/>
  <c r="O44" i="3"/>
  <c r="N44" i="3" s="1"/>
  <c r="S44" i="3"/>
  <c r="R44" i="3" s="1"/>
  <c r="X44" i="3"/>
  <c r="Y44" i="3" s="1"/>
  <c r="AA44" i="3"/>
  <c r="AB44" i="3" s="1"/>
  <c r="B45" i="3"/>
  <c r="O45" i="3"/>
  <c r="N45" i="3" s="1"/>
  <c r="S45" i="3"/>
  <c r="R45" i="3" s="1"/>
  <c r="X45" i="3"/>
  <c r="Y45" i="3"/>
  <c r="AA45" i="3"/>
  <c r="AB45" i="3" s="1"/>
  <c r="B46" i="3"/>
  <c r="O46" i="3"/>
  <c r="N46" i="3" s="1"/>
  <c r="S46" i="3"/>
  <c r="R46" i="3" s="1"/>
  <c r="X46" i="3"/>
  <c r="Y46" i="3"/>
  <c r="AA46" i="3"/>
  <c r="AB46" i="3" s="1"/>
  <c r="B47" i="3"/>
  <c r="O47" i="3"/>
  <c r="N47" i="3" s="1"/>
  <c r="S47" i="3"/>
  <c r="R47" i="3" s="1"/>
  <c r="X47" i="3"/>
  <c r="Y47" i="3" s="1"/>
  <c r="AA47" i="3"/>
  <c r="AB47" i="3" s="1"/>
  <c r="B48" i="3"/>
  <c r="O48" i="3"/>
  <c r="N48" i="3" s="1"/>
  <c r="S48" i="3"/>
  <c r="R48" i="3" s="1"/>
  <c r="X48" i="3"/>
  <c r="Y48" i="3" s="1"/>
  <c r="AA48" i="3"/>
  <c r="AB48" i="3" s="1"/>
  <c r="B49" i="3"/>
  <c r="O49" i="3"/>
  <c r="N49" i="3" s="1"/>
  <c r="S49" i="3"/>
  <c r="R49" i="3" s="1"/>
  <c r="X49" i="3"/>
  <c r="Y49" i="3"/>
  <c r="AA49" i="3"/>
  <c r="AB49" i="3"/>
  <c r="B50" i="3"/>
  <c r="O50" i="3"/>
  <c r="N50" i="3" s="1"/>
  <c r="S50" i="3"/>
  <c r="R50" i="3" s="1"/>
  <c r="X50" i="3"/>
  <c r="Y50" i="3"/>
  <c r="AA50" i="3"/>
  <c r="AB50" i="3" s="1"/>
  <c r="C51" i="3"/>
  <c r="V51" i="3"/>
  <c r="B52" i="3"/>
  <c r="O52" i="3"/>
  <c r="N52" i="3" s="1"/>
  <c r="S52" i="3"/>
  <c r="R52" i="3" s="1"/>
  <c r="X52" i="3"/>
  <c r="Y52" i="3"/>
  <c r="AA52" i="3"/>
  <c r="AB52" i="3" s="1"/>
  <c r="B53" i="3"/>
  <c r="O53" i="3"/>
  <c r="N53" i="3" s="1"/>
  <c r="S53" i="3"/>
  <c r="R53" i="3" s="1"/>
  <c r="X53" i="3"/>
  <c r="Y53" i="3" s="1"/>
  <c r="AA53" i="3"/>
  <c r="AB53" i="3"/>
  <c r="B54" i="3"/>
  <c r="O54" i="3"/>
  <c r="N54" i="3" s="1"/>
  <c r="S54" i="3"/>
  <c r="R54" i="3" s="1"/>
  <c r="X54" i="3"/>
  <c r="Y54" i="3" s="1"/>
  <c r="AA54" i="3"/>
  <c r="AB54" i="3" s="1"/>
  <c r="B55" i="3"/>
  <c r="O55" i="3"/>
  <c r="N55" i="3" s="1"/>
  <c r="S55" i="3"/>
  <c r="R55" i="3" s="1"/>
  <c r="X55" i="3"/>
  <c r="Y55" i="3" s="1"/>
  <c r="AA55" i="3"/>
  <c r="AB55" i="3" s="1"/>
  <c r="B56" i="3"/>
  <c r="O56" i="3"/>
  <c r="N56" i="3" s="1"/>
  <c r="S56" i="3"/>
  <c r="R56" i="3" s="1"/>
  <c r="X56" i="3"/>
  <c r="Y56" i="3" s="1"/>
  <c r="AA56" i="3"/>
  <c r="AB56" i="3" s="1"/>
  <c r="B57" i="3"/>
  <c r="O57" i="3"/>
  <c r="N57" i="3" s="1"/>
  <c r="S57" i="3"/>
  <c r="R57" i="3" s="1"/>
  <c r="X57" i="3"/>
  <c r="Y57" i="3" s="1"/>
  <c r="AA57" i="3"/>
  <c r="AB57" i="3" s="1"/>
  <c r="B58" i="3"/>
  <c r="O58" i="3"/>
  <c r="N58" i="3" s="1"/>
  <c r="S58" i="3"/>
  <c r="R58" i="3" s="1"/>
  <c r="X58" i="3"/>
  <c r="Y58" i="3" s="1"/>
  <c r="AA58" i="3"/>
  <c r="AB58" i="3" s="1"/>
  <c r="B59" i="3"/>
  <c r="O59" i="3"/>
  <c r="N59" i="3" s="1"/>
  <c r="S59" i="3"/>
  <c r="R59" i="3" s="1"/>
  <c r="X59" i="3"/>
  <c r="Y59" i="3"/>
  <c r="AA59" i="3"/>
  <c r="AB59" i="3" s="1"/>
  <c r="B60" i="3"/>
  <c r="O60" i="3"/>
  <c r="N60" i="3" s="1"/>
  <c r="S60" i="3"/>
  <c r="R60" i="3" s="1"/>
  <c r="X60" i="3"/>
  <c r="Y60" i="3" s="1"/>
  <c r="AA60" i="3"/>
  <c r="AB60" i="3"/>
  <c r="C61" i="3"/>
  <c r="V61" i="3"/>
  <c r="B62" i="3"/>
  <c r="O62" i="3"/>
  <c r="N62" i="3" s="1"/>
  <c r="S62" i="3"/>
  <c r="R62" i="3" s="1"/>
  <c r="X62" i="3"/>
  <c r="Y62" i="3"/>
  <c r="AA62" i="3"/>
  <c r="AB62" i="3" s="1"/>
  <c r="B63" i="3"/>
  <c r="O63" i="3"/>
  <c r="N63" i="3" s="1"/>
  <c r="S63" i="3"/>
  <c r="R63" i="3" s="1"/>
  <c r="X63" i="3"/>
  <c r="Y63" i="3" s="1"/>
  <c r="AA63" i="3"/>
  <c r="AB63" i="3" s="1"/>
  <c r="B64" i="3"/>
  <c r="O64" i="3"/>
  <c r="N64" i="3" s="1"/>
  <c r="S64" i="3"/>
  <c r="R64" i="3" s="1"/>
  <c r="X64" i="3"/>
  <c r="Y64" i="3" s="1"/>
  <c r="AA64" i="3"/>
  <c r="AB64" i="3" s="1"/>
  <c r="B65" i="3"/>
  <c r="O65" i="3"/>
  <c r="N65" i="3" s="1"/>
  <c r="S65" i="3"/>
  <c r="R65" i="3" s="1"/>
  <c r="X65" i="3"/>
  <c r="Y65" i="3" s="1"/>
  <c r="AA65" i="3"/>
  <c r="AB65" i="3" s="1"/>
  <c r="B66" i="3"/>
  <c r="O66" i="3"/>
  <c r="N66" i="3" s="1"/>
  <c r="S66" i="3"/>
  <c r="R66" i="3" s="1"/>
  <c r="X66" i="3"/>
  <c r="Y66" i="3" s="1"/>
  <c r="AA66" i="3"/>
  <c r="AB66" i="3"/>
  <c r="B67" i="3"/>
  <c r="O67" i="3"/>
  <c r="N67" i="3" s="1"/>
  <c r="S67" i="3"/>
  <c r="R67" i="3" s="1"/>
  <c r="X67" i="3"/>
  <c r="Y67" i="3" s="1"/>
  <c r="AA67" i="3"/>
  <c r="AB67" i="3" s="1"/>
  <c r="B68" i="3"/>
  <c r="O68" i="3"/>
  <c r="N68" i="3" s="1"/>
  <c r="S68" i="3"/>
  <c r="R68" i="3" s="1"/>
  <c r="X68" i="3"/>
  <c r="Y68" i="3"/>
  <c r="AA68" i="3"/>
  <c r="AB68" i="3"/>
  <c r="B69" i="3"/>
  <c r="O69" i="3"/>
  <c r="N69" i="3" s="1"/>
  <c r="S69" i="3"/>
  <c r="R69" i="3" s="1"/>
  <c r="X69" i="3"/>
  <c r="Y69" i="3" s="1"/>
  <c r="AA69" i="3"/>
  <c r="AB69" i="3" s="1"/>
  <c r="B70" i="3"/>
  <c r="O70" i="3"/>
  <c r="N70" i="3" s="1"/>
  <c r="S70" i="3"/>
  <c r="R70" i="3" s="1"/>
  <c r="X70" i="3"/>
  <c r="Y70" i="3"/>
  <c r="AA70" i="3"/>
  <c r="AB70" i="3" s="1"/>
  <c r="B71" i="3"/>
  <c r="O71" i="3"/>
  <c r="N71" i="3" s="1"/>
  <c r="S71" i="3"/>
  <c r="R71" i="3" s="1"/>
  <c r="X71" i="3"/>
  <c r="Y71" i="3"/>
  <c r="AA71" i="3"/>
  <c r="AB71" i="3" s="1"/>
  <c r="B72" i="3"/>
  <c r="O72" i="3"/>
  <c r="N72" i="3" s="1"/>
  <c r="S72" i="3"/>
  <c r="R72" i="3" s="1"/>
  <c r="X72" i="3"/>
  <c r="Y72" i="3" s="1"/>
  <c r="AA72" i="3"/>
  <c r="AB72" i="3" s="1"/>
  <c r="C73" i="3"/>
  <c r="V73" i="3"/>
  <c r="B74" i="3"/>
  <c r="B75" i="3"/>
  <c r="B76" i="3"/>
  <c r="B77" i="3"/>
  <c r="B78" i="3"/>
  <c r="B79" i="3"/>
  <c r="B80" i="3"/>
  <c r="B81" i="3"/>
  <c r="C82" i="3"/>
  <c r="V82" i="3"/>
  <c r="B83" i="3"/>
  <c r="B84" i="3"/>
  <c r="B85" i="3"/>
  <c r="B86" i="3"/>
  <c r="B87" i="3"/>
  <c r="B88" i="3"/>
  <c r="B89" i="3"/>
  <c r="B90" i="3"/>
  <c r="B91" i="3"/>
  <c r="B92" i="3"/>
  <c r="B93" i="3"/>
  <c r="A94" i="3"/>
  <c r="A82" i="3" s="1"/>
  <c r="C94" i="3"/>
  <c r="P94" i="3"/>
  <c r="P82" i="3" s="1"/>
  <c r="Q94" i="3"/>
  <c r="Q82" i="3" s="1"/>
  <c r="Q73" i="3" s="1"/>
  <c r="Q61" i="3" s="1"/>
  <c r="Q51" i="3" s="1"/>
  <c r="Q39" i="3" s="1"/>
  <c r="Q31" i="3" s="1"/>
  <c r="Q17" i="3" s="1"/>
  <c r="T94" i="3"/>
  <c r="T82" i="3" s="1"/>
  <c r="T73" i="3" s="1"/>
  <c r="U94" i="3"/>
  <c r="U82" i="3" s="1"/>
  <c r="U73" i="3" s="1"/>
  <c r="U61" i="3" s="1"/>
  <c r="U51" i="3" s="1"/>
  <c r="U39" i="3" s="1"/>
  <c r="U31" i="3" s="1"/>
  <c r="U17" i="3" s="1"/>
  <c r="V94" i="3"/>
  <c r="W94" i="3"/>
  <c r="W82" i="3" s="1"/>
  <c r="W73" i="3" s="1"/>
  <c r="W61" i="3" s="1"/>
  <c r="W51" i="3" s="1"/>
  <c r="W39" i="3" s="1"/>
  <c r="W31" i="3" s="1"/>
  <c r="W17" i="3" s="1"/>
  <c r="W8" i="3" s="1"/>
  <c r="Z94" i="3"/>
  <c r="Z82" i="3" s="1"/>
  <c r="Z73" i="3" s="1"/>
  <c r="Z61" i="3" s="1"/>
  <c r="Z51" i="3" s="1"/>
  <c r="Z39" i="3" s="1"/>
  <c r="Z31" i="3" s="1"/>
  <c r="Z17" i="3" s="1"/>
  <c r="Z8" i="3" s="1"/>
  <c r="B95" i="3"/>
  <c r="O95" i="3"/>
  <c r="N95" i="3" s="1"/>
  <c r="S95" i="3"/>
  <c r="R95" i="3" s="1"/>
  <c r="X95" i="3"/>
  <c r="Y95" i="3" s="1"/>
  <c r="AA95" i="3"/>
  <c r="AB95" i="3" s="1"/>
  <c r="B96" i="3"/>
  <c r="O96" i="3"/>
  <c r="N96" i="3" s="1"/>
  <c r="S96" i="3"/>
  <c r="R96" i="3" s="1"/>
  <c r="X96" i="3"/>
  <c r="Y96" i="3" s="1"/>
  <c r="AA96" i="3"/>
  <c r="AB96" i="3" s="1"/>
  <c r="B97" i="3"/>
  <c r="O97" i="3"/>
  <c r="N97" i="3" s="1"/>
  <c r="S97" i="3"/>
  <c r="R97" i="3" s="1"/>
  <c r="X97" i="3"/>
  <c r="Y97" i="3" s="1"/>
  <c r="AA97" i="3"/>
  <c r="AB97" i="3"/>
  <c r="B98" i="3"/>
  <c r="O98" i="3"/>
  <c r="N98" i="3" s="1"/>
  <c r="S98" i="3"/>
  <c r="R98" i="3" s="1"/>
  <c r="X98" i="3"/>
  <c r="Y98" i="3" s="1"/>
  <c r="AA98" i="3"/>
  <c r="AB98" i="3" s="1"/>
  <c r="A4" i="3" l="1"/>
  <c r="O3" i="3"/>
  <c r="Q5" i="3"/>
  <c r="Q8" i="3"/>
  <c r="S94" i="3"/>
  <c r="O82" i="3"/>
  <c r="P73" i="3"/>
  <c r="T61" i="3"/>
  <c r="T51" i="3" s="1"/>
  <c r="T39" i="3" s="1"/>
  <c r="T31" i="3" s="1"/>
  <c r="T17" i="3" s="1"/>
  <c r="S17" i="3" s="1"/>
  <c r="S73" i="3"/>
  <c r="O94" i="3"/>
  <c r="U8" i="3"/>
  <c r="U5" i="3"/>
  <c r="Z3" i="3"/>
  <c r="S82" i="3"/>
  <c r="Y9" i="3"/>
  <c r="W3" i="3" s="1"/>
  <c r="S31" i="3" l="1"/>
  <c r="S39" i="3"/>
  <c r="S61" i="3"/>
  <c r="S51" i="3"/>
  <c r="P61" i="3"/>
  <c r="O73" i="3"/>
  <c r="T8" i="3"/>
  <c r="S8" i="3" s="1"/>
  <c r="T5" i="3"/>
  <c r="S3" i="3" l="1"/>
  <c r="P51" i="3"/>
  <c r="O61" i="3"/>
  <c r="P39" i="3" l="1"/>
  <c r="O51" i="3"/>
  <c r="P31" i="3" l="1"/>
  <c r="O39" i="3"/>
  <c r="P17" i="3" l="1"/>
  <c r="O31" i="3"/>
  <c r="P5" i="3" l="1"/>
  <c r="P8" i="3"/>
  <c r="O8" i="3" s="1"/>
  <c r="O17" i="3"/>
  <c r="A4" i="2" l="1"/>
  <c r="C8" i="2"/>
  <c r="V8" i="2"/>
  <c r="B9" i="2"/>
  <c r="O9" i="2"/>
  <c r="N9" i="2" s="1"/>
  <c r="S9" i="2"/>
  <c r="R9" i="2" s="1"/>
  <c r="X9" i="2"/>
  <c r="Y9" i="2" s="1"/>
  <c r="AA9" i="2"/>
  <c r="AB9" i="2" s="1"/>
  <c r="B10" i="2"/>
  <c r="O10" i="2"/>
  <c r="N10" i="2" s="1"/>
  <c r="S10" i="2"/>
  <c r="R10" i="2" s="1"/>
  <c r="X10" i="2"/>
  <c r="Y10" i="2" s="1"/>
  <c r="AA10" i="2"/>
  <c r="AB10" i="2" s="1"/>
  <c r="B11" i="2"/>
  <c r="O11" i="2"/>
  <c r="N11" i="2" s="1"/>
  <c r="S11" i="2"/>
  <c r="R11" i="2" s="1"/>
  <c r="X11" i="2"/>
  <c r="Y11" i="2" s="1"/>
  <c r="AA11" i="2"/>
  <c r="AB11" i="2"/>
  <c r="B12" i="2"/>
  <c r="O12" i="2"/>
  <c r="N12" i="2" s="1"/>
  <c r="S12" i="2"/>
  <c r="R12" i="2" s="1"/>
  <c r="X12" i="2"/>
  <c r="Y12" i="2" s="1"/>
  <c r="AA12" i="2"/>
  <c r="AB12" i="2" s="1"/>
  <c r="B13" i="2"/>
  <c r="O13" i="2"/>
  <c r="N13" i="2" s="1"/>
  <c r="S13" i="2"/>
  <c r="R13" i="2" s="1"/>
  <c r="X13" i="2"/>
  <c r="Y13" i="2"/>
  <c r="AA13" i="2"/>
  <c r="AB13" i="2" s="1"/>
  <c r="B14" i="2"/>
  <c r="O14" i="2"/>
  <c r="N14" i="2" s="1"/>
  <c r="S14" i="2"/>
  <c r="R14" i="2" s="1"/>
  <c r="X14" i="2"/>
  <c r="Y14" i="2" s="1"/>
  <c r="AA14" i="2"/>
  <c r="AB14" i="2" s="1"/>
  <c r="B15" i="2"/>
  <c r="O15" i="2"/>
  <c r="N15" i="2" s="1"/>
  <c r="S15" i="2"/>
  <c r="R15" i="2" s="1"/>
  <c r="X15" i="2"/>
  <c r="Y15" i="2" s="1"/>
  <c r="AA15" i="2"/>
  <c r="AB15" i="2" s="1"/>
  <c r="B16" i="2"/>
  <c r="O16" i="2"/>
  <c r="N16" i="2" s="1"/>
  <c r="S16" i="2"/>
  <c r="R16" i="2" s="1"/>
  <c r="X16" i="2"/>
  <c r="Y16" i="2" s="1"/>
  <c r="AA16" i="2"/>
  <c r="AB16" i="2" s="1"/>
  <c r="B17" i="2"/>
  <c r="O17" i="2"/>
  <c r="N17" i="2" s="1"/>
  <c r="S17" i="2"/>
  <c r="R17" i="2" s="1"/>
  <c r="X17" i="2"/>
  <c r="Y17" i="2"/>
  <c r="AA17" i="2"/>
  <c r="AB17" i="2" s="1"/>
  <c r="B18" i="2"/>
  <c r="O18" i="2"/>
  <c r="N18" i="2" s="1"/>
  <c r="S18" i="2"/>
  <c r="R18" i="2" s="1"/>
  <c r="X18" i="2"/>
  <c r="Y18" i="2" s="1"/>
  <c r="AA18" i="2"/>
  <c r="AB18" i="2"/>
  <c r="B19" i="2"/>
  <c r="O19" i="2"/>
  <c r="N19" i="2" s="1"/>
  <c r="S19" i="2"/>
  <c r="R19" i="2" s="1"/>
  <c r="X19" i="2"/>
  <c r="Y19" i="2" s="1"/>
  <c r="AA19" i="2"/>
  <c r="AB19" i="2" s="1"/>
  <c r="B20" i="2"/>
  <c r="O20" i="2"/>
  <c r="N20" i="2" s="1"/>
  <c r="S20" i="2"/>
  <c r="R20" i="2" s="1"/>
  <c r="X20" i="2"/>
  <c r="Y20" i="2" s="1"/>
  <c r="AA20" i="2"/>
  <c r="AB20" i="2"/>
  <c r="B21" i="2"/>
  <c r="O21" i="2"/>
  <c r="N21" i="2" s="1"/>
  <c r="S21" i="2"/>
  <c r="R21" i="2" s="1"/>
  <c r="X21" i="2"/>
  <c r="Y21" i="2" s="1"/>
  <c r="AA21" i="2"/>
  <c r="AB21" i="2" s="1"/>
  <c r="B22" i="2"/>
  <c r="O22" i="2"/>
  <c r="N22" i="2" s="1"/>
  <c r="S22" i="2"/>
  <c r="R22" i="2" s="1"/>
  <c r="X22" i="2"/>
  <c r="Y22" i="2" s="1"/>
  <c r="AA22" i="2"/>
  <c r="AB22" i="2" s="1"/>
  <c r="B23" i="2"/>
  <c r="O23" i="2"/>
  <c r="N23" i="2" s="1"/>
  <c r="S23" i="2"/>
  <c r="R23" i="2" s="1"/>
  <c r="X23" i="2"/>
  <c r="Y23" i="2" s="1"/>
  <c r="AA23" i="2"/>
  <c r="AB23" i="2"/>
  <c r="B24" i="2"/>
  <c r="O24" i="2"/>
  <c r="N24" i="2" s="1"/>
  <c r="S24" i="2"/>
  <c r="R24" i="2" s="1"/>
  <c r="X24" i="2"/>
  <c r="Y24" i="2" s="1"/>
  <c r="AA24" i="2"/>
  <c r="AB24" i="2"/>
  <c r="B25" i="2"/>
  <c r="O25" i="2"/>
  <c r="N25" i="2" s="1"/>
  <c r="S25" i="2"/>
  <c r="R25" i="2" s="1"/>
  <c r="X25" i="2"/>
  <c r="Y25" i="2" s="1"/>
  <c r="AA25" i="2"/>
  <c r="AB25" i="2" s="1"/>
  <c r="B26" i="2"/>
  <c r="O26" i="2"/>
  <c r="N26" i="2" s="1"/>
  <c r="S26" i="2"/>
  <c r="R26" i="2" s="1"/>
  <c r="X26" i="2"/>
  <c r="Y26" i="2"/>
  <c r="AA26" i="2"/>
  <c r="AB26" i="2" s="1"/>
  <c r="B27" i="2"/>
  <c r="O27" i="2"/>
  <c r="N27" i="2" s="1"/>
  <c r="S27" i="2"/>
  <c r="R27" i="2" s="1"/>
  <c r="X27" i="2"/>
  <c r="Y27" i="2" s="1"/>
  <c r="AA27" i="2"/>
  <c r="AB27" i="2" s="1"/>
  <c r="B28" i="2"/>
  <c r="O28" i="2"/>
  <c r="N28" i="2" s="1"/>
  <c r="S28" i="2"/>
  <c r="R28" i="2" s="1"/>
  <c r="X28" i="2"/>
  <c r="Y28" i="2" s="1"/>
  <c r="AA28" i="2"/>
  <c r="AB28" i="2" s="1"/>
  <c r="B29" i="2"/>
  <c r="O29" i="2"/>
  <c r="N29" i="2" s="1"/>
  <c r="S29" i="2"/>
  <c r="R29" i="2" s="1"/>
  <c r="X29" i="2"/>
  <c r="Y29" i="2" s="1"/>
  <c r="AA29" i="2"/>
  <c r="AB29" i="2" s="1"/>
  <c r="B30" i="2"/>
  <c r="O30" i="2"/>
  <c r="N30" i="2" s="1"/>
  <c r="S30" i="2"/>
  <c r="R30" i="2" s="1"/>
  <c r="X30" i="2"/>
  <c r="Y30" i="2"/>
  <c r="AA30" i="2"/>
  <c r="AB30" i="2" s="1"/>
  <c r="B31" i="2"/>
  <c r="O31" i="2"/>
  <c r="N31" i="2" s="1"/>
  <c r="S31" i="2"/>
  <c r="R31" i="2" s="1"/>
  <c r="X31" i="2"/>
  <c r="Y31" i="2" s="1"/>
  <c r="AA31" i="2"/>
  <c r="AB31" i="2"/>
  <c r="B32" i="2"/>
  <c r="B33" i="2"/>
  <c r="O33" i="2"/>
  <c r="N33" i="2" s="1"/>
  <c r="S33" i="2"/>
  <c r="R33" i="2" s="1"/>
  <c r="X33" i="2"/>
  <c r="Y33" i="2" s="1"/>
  <c r="AA33" i="2"/>
  <c r="AB33" i="2" s="1"/>
  <c r="B34" i="2"/>
  <c r="O34" i="2"/>
  <c r="N34" i="2" s="1"/>
  <c r="S34" i="2"/>
  <c r="R34" i="2" s="1"/>
  <c r="X34" i="2"/>
  <c r="Y34" i="2" s="1"/>
  <c r="AA34" i="2"/>
  <c r="AB34" i="2"/>
  <c r="C35" i="2"/>
  <c r="P35" i="2"/>
  <c r="P5" i="2" s="1"/>
  <c r="Q35" i="2"/>
  <c r="Q5" i="2" s="1"/>
  <c r="T35" i="2"/>
  <c r="T8" i="2" s="1"/>
  <c r="U35" i="2"/>
  <c r="U5" i="2" s="1"/>
  <c r="V35" i="2"/>
  <c r="W35" i="2"/>
  <c r="W8" i="2" s="1"/>
  <c r="Z35" i="2"/>
  <c r="Z8" i="2" s="1"/>
  <c r="B36" i="2"/>
  <c r="O36" i="2"/>
  <c r="N36" i="2" s="1"/>
  <c r="O35" i="2" s="1"/>
  <c r="S36" i="2"/>
  <c r="R36" i="2" s="1"/>
  <c r="X36" i="2"/>
  <c r="Y36" i="2"/>
  <c r="AA36" i="2"/>
  <c r="AB36" i="2" s="1"/>
  <c r="S35" i="2" l="1"/>
  <c r="O3" i="2"/>
  <c r="W3" i="2"/>
  <c r="P8" i="2"/>
  <c r="T5" i="2"/>
  <c r="Z3" i="2"/>
  <c r="U8" i="2"/>
  <c r="S8" i="2" s="1"/>
  <c r="S3" i="2" s="1"/>
  <c r="Q8" i="2"/>
  <c r="O8" i="2" l="1"/>
</calcChain>
</file>

<file path=xl/sharedStrings.xml><?xml version="1.0" encoding="utf-8"?>
<sst xmlns="http://schemas.openxmlformats.org/spreadsheetml/2006/main" count="11673" uniqueCount="3893">
  <si>
    <t>►</t>
  </si>
  <si>
    <t>BA24 : 5fr - Eeuwfeest van de Belgische spoorwegen (Rozelila)</t>
  </si>
  <si>
    <t>reeks</t>
  </si>
  <si>
    <t>BA8-Cu : 80c - Rijkswapen (violet)</t>
  </si>
  <si>
    <t>BA6-Cu : 60c - Rijkswapen (oranje)</t>
  </si>
  <si>
    <t>Omgekeerde opdruk</t>
  </si>
  <si>
    <t>BA23 : 50 fr - Rijkswapen (bistergeel)</t>
  </si>
  <si>
    <t>BA22 : 40fr - Rijkswapen (grijs)</t>
  </si>
  <si>
    <t>BA21 : 30fr - Rijkswapen (smaragdgroen)</t>
  </si>
  <si>
    <t>BA20 : 20fr - Rijkswapen (lilaroze)</t>
  </si>
  <si>
    <t>BA19 : 10fr - Rijkswapen (groen)</t>
  </si>
  <si>
    <t>BA18 : 9fr - Rijkswapen (lilaroze)</t>
  </si>
  <si>
    <t>BA17 : 8fr - Rijkswapen (bruin)</t>
  </si>
  <si>
    <t>BA16 : 7fr - Rijkswapen (donkergeel)</t>
  </si>
  <si>
    <t>BA15 : 6fr - Rijkswapen (bleekbruin)</t>
  </si>
  <si>
    <t>BA14 : 5fr - Rijkswapen (violet)</t>
  </si>
  <si>
    <t>BA12 : 3fr - Rijkswapen (vermiljoen)</t>
  </si>
  <si>
    <t>BA11 : 2fr - Rijkswapen (olijf)</t>
  </si>
  <si>
    <t>BA10a : 1fr - Rijkswapen (helderblauw)</t>
  </si>
  <si>
    <t>BA10 : 1fr - Rijkswapen (blauw)</t>
  </si>
  <si>
    <t>BA9 : 90c - Rijkswapen (schaliekleur)</t>
  </si>
  <si>
    <t>BA8 : 80c - Rijkswapen (violet)</t>
  </si>
  <si>
    <t>BA7 : 70c - Rijkswapen (bruin)</t>
  </si>
  <si>
    <t>BA6 : 60c - Rijkswapen (oranje)</t>
  </si>
  <si>
    <t>BA5 : 50c - Rijkswapen (lila)</t>
  </si>
  <si>
    <t>BA4 : 40c - Rijkswapen (olijf)</t>
  </si>
  <si>
    <t>BA3 : 30c - Rijkswapen (paars)</t>
  </si>
  <si>
    <t>BA2 : 20c - Rijkswapen (blauwgroen)</t>
  </si>
  <si>
    <t>BA1 : 10c - Rijkswapen (vermiljoen)</t>
  </si>
  <si>
    <t>BA1 / BA23 - Zegels voor reisgoed: Belgische spoorwegzegels van J1923►J1931 met opdruk «BAGAGES-REISGOED»</t>
  </si>
  <si>
    <t>▲ref. datum</t>
  </si>
  <si>
    <t>▼</t>
  </si>
  <si>
    <t>▼◄ aantal zegels-items  / reeks</t>
  </si>
  <si>
    <t>▼ ▼</t>
  </si>
  <si>
    <t xml:space="preserve">▼ </t>
  </si>
  <si>
    <t>▼uitbreidbaar: invoeging rijen/copie met formules▼</t>
  </si>
  <si>
    <r>
      <rPr>
        <b/>
        <sz val="16"/>
        <color rgb="FF008000"/>
        <rFont val="Arial"/>
        <family val="2"/>
      </rPr>
      <t xml:space="preserve">◙    </t>
    </r>
    <r>
      <rPr>
        <b/>
        <sz val="8"/>
        <color rgb="FF008000"/>
        <rFont val="Arial"/>
        <family val="2"/>
      </rPr>
      <t xml:space="preserve"> </t>
    </r>
    <r>
      <rPr>
        <b/>
        <sz val="14"/>
        <color rgb="FF008000"/>
        <rFont val="Arial"/>
        <family val="2"/>
      </rPr>
      <t>2..x</t>
    </r>
  </si>
  <si>
    <t>◙</t>
  </si>
  <si>
    <t>1ste uitgavedatum</t>
  </si>
  <si>
    <t>◙    2..x</t>
  </si>
  <si>
    <t>€</t>
  </si>
  <si>
    <r>
      <rPr>
        <b/>
        <sz val="16"/>
        <color rgb="FF008000"/>
        <rFont val="Arial"/>
        <family val="2"/>
      </rPr>
      <t xml:space="preserve">* * </t>
    </r>
    <r>
      <rPr>
        <b/>
        <sz val="12"/>
        <color rgb="FF008000"/>
        <rFont val="Arial"/>
        <family val="2"/>
      </rPr>
      <t xml:space="preserve">    2..x</t>
    </r>
  </si>
  <si>
    <t>**</t>
  </si>
  <si>
    <t xml:space="preserve"> speciale uitgave &amp; opmerkingen</t>
  </si>
  <si>
    <t xml:space="preserve">▼ uitgiftedatum ▼                </t>
  </si>
  <si>
    <t>Omschrijving</t>
  </si>
  <si>
    <t>BEF</t>
  </si>
  <si>
    <t>jaar</t>
  </si>
  <si>
    <t>N°r</t>
  </si>
  <si>
    <r>
      <rPr>
        <b/>
        <sz val="24"/>
        <rFont val="Calibri"/>
        <family val="2"/>
        <scheme val="minor"/>
      </rPr>
      <t>↨</t>
    </r>
    <r>
      <rPr>
        <b/>
        <sz val="24"/>
        <color rgb="FFC00000"/>
        <rFont val="Calibri"/>
        <family val="2"/>
        <scheme val="minor"/>
      </rPr>
      <t xml:space="preserve"> </t>
    </r>
    <r>
      <rPr>
        <b/>
        <sz val="10"/>
        <color rgb="FFC00000"/>
        <rFont val="Calibri"/>
        <family val="2"/>
        <scheme val="minor"/>
      </rPr>
      <t>missende scans</t>
    </r>
  </si>
  <si>
    <r>
      <rPr>
        <sz val="18"/>
        <rFont val="Arial"/>
        <family val="2"/>
      </rPr>
      <t xml:space="preserve">◙ </t>
    </r>
    <r>
      <rPr>
        <sz val="10"/>
        <rFont val="Arial"/>
        <family val="2"/>
      </rPr>
      <t xml:space="preserve"> </t>
    </r>
    <r>
      <rPr>
        <sz val="12"/>
        <rFont val="Arial"/>
        <family val="2"/>
      </rPr>
      <t xml:space="preserve"> </t>
    </r>
    <r>
      <rPr>
        <b/>
        <sz val="12"/>
        <rFont val="Arial"/>
        <family val="2"/>
      </rPr>
      <t xml:space="preserve">gestempeld </t>
    </r>
  </si>
  <si>
    <t xml:space="preserve">**                postfris </t>
  </si>
  <si>
    <r>
      <rPr>
        <b/>
        <sz val="11"/>
        <color rgb="FFFF0000"/>
        <rFont val="Arial"/>
        <family val="2"/>
      </rPr>
      <t xml:space="preserve">◙ </t>
    </r>
    <r>
      <rPr>
        <b/>
        <sz val="11"/>
        <rFont val="Arial"/>
        <family val="2"/>
      </rPr>
      <t xml:space="preserve">of </t>
    </r>
    <r>
      <rPr>
        <b/>
        <sz val="11"/>
        <color rgb="FF008000"/>
        <rFont val="Arial"/>
        <family val="2"/>
      </rPr>
      <t xml:space="preserve">◙ </t>
    </r>
    <r>
      <rPr>
        <b/>
        <sz val="11"/>
        <rFont val="Arial"/>
        <family val="2"/>
      </rPr>
      <t>gestempeld          ▼ totaal ▼</t>
    </r>
  </si>
  <si>
    <t xml:space="preserve">◄  ◄  ◄  FILTER </t>
  </si>
  <si>
    <r>
      <rPr>
        <b/>
        <sz val="14"/>
        <color rgb="FFFF0000"/>
        <rFont val="Arial"/>
        <family val="2"/>
      </rPr>
      <t>◙</t>
    </r>
    <r>
      <rPr>
        <b/>
        <sz val="14"/>
        <rFont val="Arial"/>
        <family val="2"/>
      </rPr>
      <t xml:space="preserve"> of </t>
    </r>
    <r>
      <rPr>
        <b/>
        <sz val="14"/>
        <color rgb="FF00B050"/>
        <rFont val="Arial"/>
        <family val="2"/>
      </rPr>
      <t>◙</t>
    </r>
    <r>
      <rPr>
        <b/>
        <sz val="14"/>
        <rFont val="Arial"/>
        <family val="2"/>
      </rPr>
      <t xml:space="preserve">  postfris       ▼totaal▼</t>
    </r>
  </si>
  <si>
    <r>
      <t xml:space="preserve"> info-invulvakken        </t>
    </r>
    <r>
      <rPr>
        <sz val="14"/>
        <color rgb="FF7030A0"/>
        <rFont val="Calibri"/>
        <family val="2"/>
        <scheme val="minor"/>
      </rPr>
      <t>(niet beveiligd)</t>
    </r>
  </si>
  <si>
    <t>……………………………………………………………………..</t>
  </si>
  <si>
    <t>Zegels</t>
  </si>
  <si>
    <t>Opmerkingen</t>
  </si>
  <si>
    <t>BA-zegels verzameling:  inventaris van:</t>
  </si>
  <si>
    <r>
      <t xml:space="preserve">▼ totaal </t>
    </r>
    <r>
      <rPr>
        <b/>
        <sz val="18"/>
        <color rgb="FFFF0000"/>
        <rFont val="Arial"/>
        <family val="2"/>
      </rPr>
      <t>€</t>
    </r>
    <r>
      <rPr>
        <sz val="18"/>
        <rFont val="Arial"/>
        <family val="2"/>
      </rPr>
      <t xml:space="preserve"> ▼</t>
    </r>
  </si>
  <si>
    <t>◄ aantal zegels-items  / reeks</t>
  </si>
  <si>
    <r>
      <rPr>
        <b/>
        <sz val="14"/>
        <color rgb="FFFF0000"/>
        <rFont val="Arial"/>
        <family val="2"/>
      </rPr>
      <t>◄= missend</t>
    </r>
    <r>
      <rPr>
        <b/>
        <sz val="14"/>
        <color indexed="12"/>
        <rFont val="Arial"/>
        <family val="2"/>
      </rPr>
      <t xml:space="preserve">      ◄►beiden                                         </t>
    </r>
    <r>
      <rPr>
        <b/>
        <sz val="14"/>
        <color rgb="FF008000"/>
        <rFont val="Arial"/>
        <family val="2"/>
      </rPr>
      <t xml:space="preserve">► = dubbel </t>
    </r>
    <r>
      <rPr>
        <b/>
        <sz val="14"/>
        <color indexed="12"/>
        <rFont val="Arial"/>
        <family val="2"/>
      </rPr>
      <t xml:space="preserve"> </t>
    </r>
    <r>
      <rPr>
        <b/>
        <sz val="14"/>
        <color rgb="FF0070C0"/>
        <rFont val="Arial"/>
        <family val="2"/>
      </rPr>
      <t>? =fout</t>
    </r>
  </si>
  <si>
    <r>
      <t xml:space="preserve"> - beschrijving ► zwarte tekst kleur                                                                                                            - </t>
    </r>
    <r>
      <rPr>
        <i/>
        <sz val="12"/>
        <color theme="1"/>
        <rFont val="Calibri"/>
        <family val="2"/>
        <scheme val="minor"/>
      </rPr>
      <t>cursief</t>
    </r>
    <r>
      <rPr>
        <sz val="12"/>
        <color theme="1"/>
        <rFont val="Calibri"/>
        <family val="2"/>
        <scheme val="minor"/>
      </rPr>
      <t xml:space="preserve"> = niet in OBP</t>
    </r>
    <r>
      <rPr>
        <sz val="12"/>
        <color rgb="FF7030A0"/>
        <rFont val="Calibri"/>
        <family val="2"/>
        <scheme val="minor"/>
      </rPr>
      <t xml:space="preserve">                                                                                                                                     - </t>
    </r>
    <r>
      <rPr>
        <b/>
        <sz val="12"/>
        <color rgb="FF7030A0"/>
        <rFont val="Calibri"/>
        <family val="2"/>
        <scheme val="minor"/>
      </rPr>
      <t xml:space="preserve">Info ► </t>
    </r>
    <r>
      <rPr>
        <sz val="12"/>
        <color rgb="FF7030A0"/>
        <rFont val="Calibri"/>
        <family val="2"/>
        <scheme val="minor"/>
      </rPr>
      <t xml:space="preserve">paarse tekst kleur                    </t>
    </r>
  </si>
  <si>
    <t>BA-Reisgoedzegels</t>
  </si>
  <si>
    <t xml:space="preserve"> ◄ aantal  zegels-items /reeks</t>
  </si>
  <si>
    <t xml:space="preserve">   x=missend</t>
  </si>
  <si>
    <t>JO37 / JO40 - Zegels type «Rijkswapen» van 1923-31 met opdruk «JOURNAUX-DAGBLADEN» zonder jaartal (horizontale zegels) type II: aanvullende waarden</t>
  </si>
  <si>
    <t>◄</t>
  </si>
  <si>
    <t/>
  </si>
  <si>
    <t>(omgekeerde opdruk)</t>
  </si>
  <si>
    <r>
      <rPr>
        <sz val="9"/>
        <color rgb="FF0000FF"/>
        <rFont val="Verdana"/>
        <family val="2"/>
      </rPr>
      <t>JO18a</t>
    </r>
    <r>
      <rPr>
        <b/>
        <sz val="9"/>
        <color rgb="FF0000FF"/>
        <rFont val="Verdana"/>
        <family val="2"/>
      </rPr>
      <t xml:space="preserve"> (ex TR167) </t>
    </r>
  </si>
  <si>
    <r>
      <rPr>
        <sz val="9"/>
        <color rgb="FF0000FF"/>
        <rFont val="Verdana"/>
        <family val="2"/>
      </rPr>
      <t>JO8a</t>
    </r>
    <r>
      <rPr>
        <b/>
        <sz val="9"/>
        <color rgb="FF0000FF"/>
        <rFont val="Verdana"/>
        <family val="2"/>
      </rPr>
      <t xml:space="preserve"> (ex TR146a) </t>
    </r>
  </si>
  <si>
    <r>
      <t xml:space="preserve">JO2bis (ex </t>
    </r>
    <r>
      <rPr>
        <b/>
        <sz val="9"/>
        <color rgb="FF0000FF"/>
        <rFont val="Verdana"/>
        <family val="2"/>
      </rPr>
      <t>TR138</t>
    </r>
    <r>
      <rPr>
        <sz val="9"/>
        <color rgb="FF0000FF"/>
        <rFont val="Verdana"/>
        <family val="2"/>
      </rPr>
      <t xml:space="preserve">) </t>
    </r>
  </si>
  <si>
    <t>Opmerkingen &amp; plaats</t>
  </si>
  <si>
    <t>Jaar</t>
  </si>
  <si>
    <t>Nr.:</t>
  </si>
  <si>
    <r>
      <rPr>
        <b/>
        <sz val="24"/>
        <rFont val="Calibri"/>
        <family val="2"/>
        <scheme val="minor"/>
      </rPr>
      <t>↨</t>
    </r>
    <r>
      <rPr>
        <b/>
        <sz val="24"/>
        <color rgb="FFC00000"/>
        <rFont val="Calibri"/>
        <family val="2"/>
        <scheme val="minor"/>
      </rPr>
      <t xml:space="preserve"> </t>
    </r>
    <r>
      <rPr>
        <b/>
        <sz val="10"/>
        <color rgb="FFC00000"/>
        <rFont val="Calibri"/>
        <family val="2"/>
        <scheme val="minor"/>
      </rPr>
      <t>missen-de scans</t>
    </r>
  </si>
  <si>
    <r>
      <t xml:space="preserve"> = invulvakken                </t>
    </r>
    <r>
      <rPr>
        <sz val="14"/>
        <color rgb="FF7030A0"/>
        <rFont val="Calibri"/>
        <family val="2"/>
        <scheme val="minor"/>
      </rPr>
      <t>(niet beveiligd)</t>
    </r>
  </si>
  <si>
    <t>JO-zegels verzameling:  inventaris van:</t>
  </si>
  <si>
    <r>
      <t xml:space="preserve"> - beschrijving ► zwarte tekst kleur                                                                                            - </t>
    </r>
    <r>
      <rPr>
        <i/>
        <sz val="12"/>
        <color theme="1"/>
        <rFont val="Calibri"/>
        <family val="2"/>
        <scheme val="minor"/>
      </rPr>
      <t>cursief</t>
    </r>
    <r>
      <rPr>
        <sz val="12"/>
        <color theme="1"/>
        <rFont val="Calibri"/>
        <family val="2"/>
        <scheme val="minor"/>
      </rPr>
      <t xml:space="preserve"> = niet in OBP</t>
    </r>
    <r>
      <rPr>
        <sz val="12"/>
        <color rgb="FF7030A0"/>
        <rFont val="Calibri"/>
        <family val="2"/>
        <scheme val="minor"/>
      </rPr>
      <t xml:space="preserve">                                                                                                                                         - </t>
    </r>
    <r>
      <rPr>
        <b/>
        <sz val="12"/>
        <color rgb="FF7030A0"/>
        <rFont val="Calibri"/>
        <family val="2"/>
        <scheme val="minor"/>
      </rPr>
      <t xml:space="preserve">Info ► </t>
    </r>
    <r>
      <rPr>
        <sz val="12"/>
        <color rgb="FF7030A0"/>
        <rFont val="Calibri"/>
        <family val="2"/>
        <scheme val="minor"/>
      </rPr>
      <t xml:space="preserve">paarse tekst kleur                    </t>
    </r>
  </si>
  <si>
    <t>JO- Dagbladzegels</t>
  </si>
  <si>
    <t>Ki.B15</t>
  </si>
  <si>
    <t>Ki.B14</t>
  </si>
  <si>
    <t>24a</t>
  </si>
  <si>
    <t>23a</t>
  </si>
  <si>
    <t>Ki.B13</t>
  </si>
  <si>
    <t>Ki.B12</t>
  </si>
  <si>
    <t>22a</t>
  </si>
  <si>
    <t>21a</t>
  </si>
  <si>
    <t>Ki.B11</t>
  </si>
  <si>
    <t>Ki.B10</t>
  </si>
  <si>
    <t>20a</t>
  </si>
  <si>
    <t>19a</t>
  </si>
  <si>
    <t>(30kg)</t>
  </si>
  <si>
    <t>Ki.B9</t>
  </si>
  <si>
    <t>(20kg)</t>
  </si>
  <si>
    <t>Ki.B8</t>
  </si>
  <si>
    <t>(10kg)</t>
  </si>
  <si>
    <t>Ki.B7</t>
  </si>
  <si>
    <t>(5kg)</t>
  </si>
  <si>
    <t>Ki.B6</t>
  </si>
  <si>
    <t>(4kg)</t>
  </si>
  <si>
    <t>Ki.B5</t>
  </si>
  <si>
    <t>(3kg)</t>
  </si>
  <si>
    <t xml:space="preserve">Ki.B4 </t>
  </si>
  <si>
    <t>18a</t>
  </si>
  <si>
    <t>16a</t>
  </si>
  <si>
    <t>15a</t>
  </si>
  <si>
    <t>14a</t>
  </si>
  <si>
    <t>13a</t>
  </si>
  <si>
    <t>(2kg)</t>
  </si>
  <si>
    <t>Ki.B3</t>
  </si>
  <si>
    <t>(1kg)</t>
  </si>
  <si>
    <t>Ki.B2</t>
  </si>
  <si>
    <t>(0,5kg)</t>
  </si>
  <si>
    <t>Ki.B1</t>
  </si>
  <si>
    <t>12a</t>
  </si>
  <si>
    <t>11a</t>
  </si>
  <si>
    <t>10a</t>
  </si>
  <si>
    <t>V10-Ki9</t>
  </si>
  <si>
    <t>V10-Ki8</t>
  </si>
  <si>
    <t>V10-Ki7</t>
  </si>
  <si>
    <t>V10-Ki6</t>
  </si>
  <si>
    <t>V10-Ki5</t>
  </si>
  <si>
    <t>V10-Ki4</t>
  </si>
  <si>
    <t>V10-Ki3</t>
  </si>
  <si>
    <t>V10-Ki2</t>
  </si>
  <si>
    <t>V10-Ki1</t>
  </si>
  <si>
    <t>Ki</t>
  </si>
  <si>
    <r>
      <t xml:space="preserve">1ste uitgavedatum + </t>
    </r>
    <r>
      <rPr>
        <b/>
        <sz val="11"/>
        <color rgb="FFFFC000"/>
        <rFont val="Arial"/>
        <family val="2"/>
      </rPr>
      <t>Philanews</t>
    </r>
  </si>
  <si>
    <t xml:space="preserve">▼uitgiftedatum▼                </t>
  </si>
  <si>
    <r>
      <rPr>
        <b/>
        <sz val="12"/>
        <color rgb="FFFF0000"/>
        <rFont val="Arial"/>
        <family val="2"/>
      </rPr>
      <t>◙</t>
    </r>
    <r>
      <rPr>
        <b/>
        <sz val="12"/>
        <rFont val="Arial"/>
        <family val="2"/>
      </rPr>
      <t xml:space="preserve"> of </t>
    </r>
    <r>
      <rPr>
        <b/>
        <sz val="12"/>
        <color rgb="FF00B050"/>
        <rFont val="Arial"/>
        <family val="2"/>
      </rPr>
      <t>◙</t>
    </r>
    <r>
      <rPr>
        <b/>
        <sz val="12"/>
        <rFont val="Arial"/>
        <family val="2"/>
      </rPr>
      <t xml:space="preserve">  postfris       ▼totaal▼</t>
    </r>
  </si>
  <si>
    <t>Ki-zegels verzameling:  inventaris van:</t>
  </si>
  <si>
    <r>
      <t xml:space="preserve"> - beschrijving ► zwarte tekst kleur                                                                                                          - </t>
    </r>
    <r>
      <rPr>
        <i/>
        <sz val="12"/>
        <color theme="1"/>
        <rFont val="Calibri"/>
        <family val="2"/>
        <scheme val="minor"/>
      </rPr>
      <t>cursief</t>
    </r>
    <r>
      <rPr>
        <sz val="12"/>
        <color theme="1"/>
        <rFont val="Calibri"/>
        <family val="2"/>
        <scheme val="minor"/>
      </rPr>
      <t xml:space="preserve"> = niet in OBP</t>
    </r>
    <r>
      <rPr>
        <sz val="12"/>
        <color rgb="FF7030A0"/>
        <rFont val="Calibri"/>
        <family val="2"/>
        <scheme val="minor"/>
      </rPr>
      <t xml:space="preserve">                                                                                                                                         - </t>
    </r>
    <r>
      <rPr>
        <b/>
        <sz val="12"/>
        <color rgb="FF7030A0"/>
        <rFont val="Calibri"/>
        <family val="2"/>
        <scheme val="minor"/>
      </rPr>
      <t xml:space="preserve">Info ► </t>
    </r>
    <r>
      <rPr>
        <sz val="12"/>
        <color rgb="FF7030A0"/>
        <rFont val="Calibri"/>
        <family val="2"/>
        <scheme val="minor"/>
      </rPr>
      <t xml:space="preserve">paarse tekst kleur                    </t>
    </r>
  </si>
  <si>
    <t>Ki - Kilopost</t>
  </si>
  <si>
    <t>0,5F &amp; 6,5F</t>
  </si>
  <si>
    <t xml:space="preserve"> = 1762d</t>
  </si>
  <si>
    <t>0,5F &amp; 4,5F</t>
  </si>
  <si>
    <t>1975</t>
  </si>
  <si>
    <t xml:space="preserve"> = 1762c</t>
  </si>
  <si>
    <t xml:space="preserve"> = 1901b</t>
  </si>
  <si>
    <t>1978</t>
  </si>
  <si>
    <t xml:space="preserve"> = 1900b</t>
  </si>
  <si>
    <r>
      <t xml:space="preserve">5F &amp; 5F </t>
    </r>
    <r>
      <rPr>
        <i/>
        <sz val="10"/>
        <color rgb="FFFF0000"/>
        <rFont val="Verdana"/>
        <family val="2"/>
      </rPr>
      <t>(niet in OBP)</t>
    </r>
  </si>
  <si>
    <t xml:space="preserve"> = 1764da</t>
  </si>
  <si>
    <t>27a</t>
  </si>
  <si>
    <t xml:space="preserve"> = 1764d</t>
  </si>
  <si>
    <t xml:space="preserve"> = 1702f</t>
  </si>
  <si>
    <t xml:space="preserve"> = 1702e</t>
  </si>
  <si>
    <t xml:space="preserve"> = 1701e</t>
  </si>
  <si>
    <t>1973</t>
  </si>
  <si>
    <t xml:space="preserve"> = 1700a</t>
  </si>
  <si>
    <t>▬ folder Nr. 7/78 ▬</t>
  </si>
  <si>
    <t>▬ folder Nr. 6 / 75 ▬</t>
  </si>
  <si>
    <t>▬ folder N°. 23 /73 ▬</t>
  </si>
  <si>
    <t>1941</t>
  </si>
  <si>
    <t>1938</t>
  </si>
  <si>
    <t>1936</t>
  </si>
  <si>
    <t>1935</t>
  </si>
  <si>
    <t>1932</t>
  </si>
  <si>
    <t>1930</t>
  </si>
  <si>
    <t>1929</t>
  </si>
  <si>
    <t>1927</t>
  </si>
  <si>
    <t>KP</t>
  </si>
  <si>
    <t>▼zie ook▼</t>
  </si>
  <si>
    <t>zegel &amp; zegel</t>
  </si>
  <si>
    <t>KP-zegels verzameling:  inventaris van:</t>
  </si>
  <si>
    <t>KP - Kopstaande zegels (zonder tussenpaneel)</t>
  </si>
  <si>
    <t>ex beeld</t>
  </si>
  <si>
    <t>KT</t>
  </si>
  <si>
    <t>opm.</t>
  </si>
  <si>
    <t xml:space="preserve"> 2x zegel</t>
  </si>
  <si>
    <t>KT-zegels verzameling:  inventaris van:</t>
  </si>
  <si>
    <t>KT-Kopstaande zegels met tussenpaneel</t>
  </si>
  <si>
    <t>M</t>
  </si>
  <si>
    <t>zie ▼◄</t>
  </si>
  <si>
    <t>1-V</t>
  </si>
  <si>
    <t>1a</t>
  </si>
  <si>
    <t>M-zegels verzameling:  inventaris van:</t>
  </si>
  <si>
    <r>
      <t xml:space="preserve"> - beschrijving ► zwarte tekst kleur                                                                                                                  - </t>
    </r>
    <r>
      <rPr>
        <i/>
        <sz val="12"/>
        <color theme="1"/>
        <rFont val="Calibri"/>
        <family val="2"/>
        <scheme val="minor"/>
      </rPr>
      <t>cursief</t>
    </r>
    <r>
      <rPr>
        <sz val="12"/>
        <color theme="1"/>
        <rFont val="Calibri"/>
        <family val="2"/>
        <scheme val="minor"/>
      </rPr>
      <t xml:space="preserve"> = niet in OBP</t>
    </r>
    <r>
      <rPr>
        <sz val="12"/>
        <color rgb="FF7030A0"/>
        <rFont val="Calibri"/>
        <family val="2"/>
        <scheme val="minor"/>
      </rPr>
      <t xml:space="preserve">                                                                                                                                         - </t>
    </r>
    <r>
      <rPr>
        <b/>
        <sz val="12"/>
        <color rgb="FF7030A0"/>
        <rFont val="Calibri"/>
        <family val="2"/>
        <scheme val="minor"/>
      </rPr>
      <t xml:space="preserve">Info ► </t>
    </r>
    <r>
      <rPr>
        <sz val="12"/>
        <color rgb="FF7030A0"/>
        <rFont val="Calibri"/>
        <family val="2"/>
        <scheme val="minor"/>
      </rPr>
      <t xml:space="preserve">paarse tekst kleur                    </t>
    </r>
  </si>
  <si>
    <t>M- Zegels voor militairen</t>
  </si>
  <si>
    <t>T14</t>
  </si>
  <si>
    <t>105-V2</t>
  </si>
  <si>
    <t>104-V1</t>
  </si>
  <si>
    <t>103-V</t>
  </si>
  <si>
    <t>102-V2</t>
  </si>
  <si>
    <t>101-V2</t>
  </si>
  <si>
    <t>105-V1</t>
  </si>
  <si>
    <t>102-V1</t>
  </si>
  <si>
    <t>101-V1</t>
  </si>
  <si>
    <t>T15</t>
  </si>
  <si>
    <t>100a-T15</t>
  </si>
  <si>
    <t>100-T15</t>
  </si>
  <si>
    <t>5F</t>
  </si>
  <si>
    <t>99-T15</t>
  </si>
  <si>
    <t>98a-T15</t>
  </si>
  <si>
    <t>2F</t>
  </si>
  <si>
    <t>98-T15</t>
  </si>
  <si>
    <t>97a-T15</t>
  </si>
  <si>
    <t>1F</t>
  </si>
  <si>
    <t>97-T15</t>
  </si>
  <si>
    <t>95-T15</t>
  </si>
  <si>
    <t>94-T15</t>
  </si>
  <si>
    <t>93-T15</t>
  </si>
  <si>
    <t xml:space="preserve"> OV93-T15 / OC100-T15 - Zegels van [164+142/149 - Verschillende stadsgezichten en voorstellingen] met zwarte opdruk «Eupen»</t>
  </si>
  <si>
    <t>99-V</t>
  </si>
  <si>
    <t>92-V</t>
  </si>
  <si>
    <t>100a</t>
  </si>
  <si>
    <t>10F</t>
  </si>
  <si>
    <t>98a</t>
  </si>
  <si>
    <t>97a</t>
  </si>
  <si>
    <t>88-Dr</t>
  </si>
  <si>
    <t>91-V</t>
  </si>
  <si>
    <t>90-V</t>
  </si>
  <si>
    <t>87Bbis</t>
  </si>
  <si>
    <t>90A</t>
  </si>
  <si>
    <t>87B</t>
  </si>
  <si>
    <t>85B</t>
  </si>
  <si>
    <t>87A</t>
  </si>
  <si>
    <t>85A</t>
  </si>
  <si>
    <t>89A</t>
  </si>
  <si>
    <t>91a</t>
  </si>
  <si>
    <t>90a</t>
  </si>
  <si>
    <t>89a</t>
  </si>
  <si>
    <t>88a</t>
  </si>
  <si>
    <t>87a</t>
  </si>
  <si>
    <t>86a</t>
  </si>
  <si>
    <t>85a</t>
  </si>
  <si>
    <t>84a</t>
  </si>
  <si>
    <t>80-Dr</t>
  </si>
  <si>
    <t>83V</t>
  </si>
  <si>
    <t>80-V</t>
  </si>
  <si>
    <t>79-V</t>
  </si>
  <si>
    <t>OC</t>
  </si>
  <si>
    <t>78a-T15</t>
  </si>
  <si>
    <t>78-T15</t>
  </si>
  <si>
    <t>77-T15</t>
  </si>
  <si>
    <t>76a-T15</t>
  </si>
  <si>
    <t>76-T15</t>
  </si>
  <si>
    <t>75a-T15</t>
  </si>
  <si>
    <t>75-T15</t>
  </si>
  <si>
    <t>73-T15</t>
  </si>
  <si>
    <t>72-T15</t>
  </si>
  <si>
    <t>71-T15</t>
  </si>
  <si>
    <t>68A</t>
  </si>
  <si>
    <t>67A</t>
  </si>
  <si>
    <t>66A</t>
  </si>
  <si>
    <t>65C</t>
  </si>
  <si>
    <t>65B</t>
  </si>
  <si>
    <t>65A</t>
  </si>
  <si>
    <t>63B</t>
  </si>
  <si>
    <t>63A</t>
  </si>
  <si>
    <t>71-V</t>
  </si>
  <si>
    <t>70-V</t>
  </si>
  <si>
    <t>78a</t>
  </si>
  <si>
    <t>76a</t>
  </si>
  <si>
    <t>75a</t>
  </si>
  <si>
    <t>64-V</t>
  </si>
  <si>
    <t>69a</t>
  </si>
  <si>
    <t>68a</t>
  </si>
  <si>
    <t>67a</t>
  </si>
  <si>
    <t>66a</t>
  </si>
  <si>
    <t>65a</t>
  </si>
  <si>
    <t>63a</t>
  </si>
  <si>
    <t>62a</t>
  </si>
  <si>
    <t>1,25M op 1F</t>
  </si>
  <si>
    <t>61-T15</t>
  </si>
  <si>
    <t>75Pf op 50c</t>
  </si>
  <si>
    <t>60-T15</t>
  </si>
  <si>
    <t>(gebroken «P» van «EUPENF» Niet in OBP</t>
  </si>
  <si>
    <t>10Pf op 10c</t>
  </si>
  <si>
    <t>56-Cu</t>
  </si>
  <si>
    <t>56-V</t>
  </si>
  <si>
    <t>15Pf op 15c</t>
  </si>
  <si>
    <t>57A</t>
  </si>
  <si>
    <t>30Pf op 25c</t>
  </si>
  <si>
    <t>59a</t>
  </si>
  <si>
    <t>20Pf op 20c</t>
  </si>
  <si>
    <t>58a</t>
  </si>
  <si>
    <t>57a</t>
  </si>
  <si>
    <t>56a</t>
  </si>
  <si>
    <t>5Pf op 5c</t>
  </si>
  <si>
    <t>55a</t>
  </si>
  <si>
    <t>54Aa-T15</t>
  </si>
  <si>
    <t>54A-T15</t>
  </si>
  <si>
    <t>53A-T15</t>
  </si>
  <si>
    <t>52Ab-T15</t>
  </si>
  <si>
    <t>52Aa-T15</t>
  </si>
  <si>
    <t>52A-T15</t>
  </si>
  <si>
    <t>51Aa-T15</t>
  </si>
  <si>
    <t>51A-T15</t>
  </si>
  <si>
    <t>54a-T15</t>
  </si>
  <si>
    <t>54-T15</t>
  </si>
  <si>
    <t>53-T15</t>
  </si>
  <si>
    <t>52b-T15</t>
  </si>
  <si>
    <t>52a-T15</t>
  </si>
  <si>
    <t>52-T15</t>
  </si>
  <si>
    <t>51a-T15</t>
  </si>
  <si>
    <t>51-T15</t>
  </si>
  <si>
    <t>49-T15</t>
  </si>
  <si>
    <t>48-T15</t>
  </si>
  <si>
    <t>47-T15</t>
  </si>
  <si>
    <t>45-V</t>
  </si>
  <si>
    <t>44-V</t>
  </si>
  <si>
    <t>43-V</t>
  </si>
  <si>
    <t>42-V</t>
  </si>
  <si>
    <t>41-V</t>
  </si>
  <si>
    <t>39-V</t>
  </si>
  <si>
    <t>38-V</t>
  </si>
  <si>
    <t>54Aa</t>
  </si>
  <si>
    <t>54A</t>
  </si>
  <si>
    <t>53A</t>
  </si>
  <si>
    <t>52Ab</t>
  </si>
  <si>
    <t>52Aa</t>
  </si>
  <si>
    <t>52A</t>
  </si>
  <si>
    <t>51Aa</t>
  </si>
  <si>
    <t>51A</t>
  </si>
  <si>
    <t>44A</t>
  </si>
  <si>
    <t>41B</t>
  </si>
  <si>
    <t>41A</t>
  </si>
  <si>
    <t>43A</t>
  </si>
  <si>
    <t>54a</t>
  </si>
  <si>
    <t>52b</t>
  </si>
  <si>
    <t>52a</t>
  </si>
  <si>
    <t>45a</t>
  </si>
  <si>
    <t>44a</t>
  </si>
  <si>
    <t>43a</t>
  </si>
  <si>
    <t>42a</t>
  </si>
  <si>
    <t>41a</t>
  </si>
  <si>
    <t>40a</t>
  </si>
  <si>
    <t>39a</t>
  </si>
  <si>
    <t>2C</t>
  </si>
  <si>
    <t>38a</t>
  </si>
  <si>
    <t>1C</t>
  </si>
  <si>
    <t>1,25F op 1M</t>
  </si>
  <si>
    <t>37-Cu</t>
  </si>
  <si>
    <t>36-Cu</t>
  </si>
  <si>
    <t>37-V</t>
  </si>
  <si>
    <t>36-V</t>
  </si>
  <si>
    <t>8c op 7½Pf</t>
  </si>
  <si>
    <t>28-V</t>
  </si>
  <si>
    <t xml:space="preserve"> (26 gaatjes)</t>
  </si>
  <si>
    <t xml:space="preserve">T=14¼ x 14 </t>
  </si>
  <si>
    <t>36A</t>
  </si>
  <si>
    <t xml:space="preserve"> (25 gaatjes)</t>
  </si>
  <si>
    <t xml:space="preserve">T=14¾ x 14 </t>
  </si>
  <si>
    <t>37a</t>
  </si>
  <si>
    <t>2,50F op 2M</t>
  </si>
  <si>
    <t>(26 gaatjes)</t>
  </si>
  <si>
    <t>T=14¾ x 14</t>
  </si>
  <si>
    <t>36a</t>
  </si>
  <si>
    <t>T=14¼ x 14</t>
  </si>
  <si>
    <t>1F op 80Pf</t>
  </si>
  <si>
    <t>75c op 60Pf</t>
  </si>
  <si>
    <t>34a</t>
  </si>
  <si>
    <t>50c op 40Pf</t>
  </si>
  <si>
    <t>40c op 30Pf</t>
  </si>
  <si>
    <t>25c op 20Pf</t>
  </si>
  <si>
    <t>31b</t>
  </si>
  <si>
    <t>31a</t>
  </si>
  <si>
    <t>25c op 25Pf</t>
  </si>
  <si>
    <t>15c op 15Pf</t>
  </si>
  <si>
    <t>10c op 10Pf</t>
  </si>
  <si>
    <t>29a</t>
  </si>
  <si>
    <t>5c op 5Pf</t>
  </si>
  <si>
    <t>3c op 3Pf</t>
  </si>
  <si>
    <t>6,25F op 5M</t>
  </si>
  <si>
    <t>25A</t>
  </si>
  <si>
    <t>23A</t>
  </si>
  <si>
    <t>20c op 20Pf</t>
  </si>
  <si>
    <t>20c op 25Pf</t>
  </si>
  <si>
    <t>2c op 2Pf</t>
  </si>
  <si>
    <t>(1/10/1914)</t>
  </si>
  <si>
    <t>2,50F op 2M - blauw</t>
  </si>
  <si>
    <t>9-Cu</t>
  </si>
  <si>
    <t>1,25F op 1M - karmijn</t>
  </si>
  <si>
    <t>8-Cu</t>
  </si>
  <si>
    <t>6a</t>
  </si>
  <si>
    <t>▼opmerkingen▼</t>
  </si>
  <si>
    <t>▼ex….▼</t>
  </si>
  <si>
    <t>tanding</t>
  </si>
  <si>
    <t>uitgavedatum</t>
  </si>
  <si>
    <t>C / BEF</t>
  </si>
  <si>
    <t>▼missende scans</t>
  </si>
  <si>
    <t>OC-zegels verzameling:  inventaris van:</t>
  </si>
  <si>
    <r>
      <t xml:space="preserve"> - beschrijving ► zwarte tekst kleur                                                                                                                           - </t>
    </r>
    <r>
      <rPr>
        <i/>
        <sz val="12"/>
        <color theme="1"/>
        <rFont val="Calibri"/>
        <family val="2"/>
        <scheme val="minor"/>
      </rPr>
      <t>cursief</t>
    </r>
    <r>
      <rPr>
        <sz val="12"/>
        <color theme="1"/>
        <rFont val="Calibri"/>
        <family val="2"/>
        <scheme val="minor"/>
      </rPr>
      <t xml:space="preserve"> = niet in OBP</t>
    </r>
    <r>
      <rPr>
        <sz val="12"/>
        <color rgb="FF7030A0"/>
        <rFont val="Calibri"/>
        <family val="2"/>
        <scheme val="minor"/>
      </rPr>
      <t xml:space="preserve">                                                                                                                                         - </t>
    </r>
    <r>
      <rPr>
        <b/>
        <sz val="12"/>
        <color rgb="FF7030A0"/>
        <rFont val="Calibri"/>
        <family val="2"/>
        <scheme val="minor"/>
      </rPr>
      <t xml:space="preserve">Info ► </t>
    </r>
    <r>
      <rPr>
        <sz val="12"/>
        <color rgb="FF7030A0"/>
        <rFont val="Calibri"/>
        <family val="2"/>
        <scheme val="minor"/>
      </rPr>
      <t xml:space="preserve">paarse tekst kleur                    </t>
    </r>
  </si>
  <si>
    <t>OC-bezettingszegels</t>
  </si>
  <si>
    <t xml:space="preserve">      x=missend</t>
  </si>
  <si>
    <t>PA27</t>
  </si>
  <si>
    <t>PA26</t>
  </si>
  <si>
    <t>PA25</t>
  </si>
  <si>
    <t xml:space="preserve"> Zie ook ►</t>
  </si>
  <si>
    <t>(François Bovess)</t>
  </si>
  <si>
    <r>
      <t xml:space="preserve">1,5F + 2,5F op 1,35F (ex </t>
    </r>
    <r>
      <rPr>
        <b/>
        <sz val="10"/>
        <color rgb="FF0000FF"/>
        <rFont val="Verdana"/>
        <family val="2"/>
      </rPr>
      <t>735-V2</t>
    </r>
    <r>
      <rPr>
        <sz val="10"/>
        <rFont val="Verdana"/>
        <family val="2"/>
      </rPr>
      <t>)</t>
    </r>
  </si>
  <si>
    <t>BEF 1,50+2,50 op 1,35</t>
  </si>
  <si>
    <r>
      <t xml:space="preserve">1,5F + 2,5F op 1,35F (ex </t>
    </r>
    <r>
      <rPr>
        <b/>
        <sz val="10"/>
        <color rgb="FF0000FF"/>
        <rFont val="Verdana"/>
        <family val="2"/>
      </rPr>
      <t>735-V1</t>
    </r>
    <r>
      <rPr>
        <sz val="10"/>
        <rFont val="Verdana"/>
        <family val="2"/>
      </rPr>
      <t>)</t>
    </r>
  </si>
  <si>
    <t>(Pallas-Athene)</t>
  </si>
  <si>
    <r>
      <t xml:space="preserve">1F + 2F op 65c (ex: </t>
    </r>
    <r>
      <rPr>
        <b/>
        <sz val="10"/>
        <color rgb="FF0000FF"/>
        <rFont val="Verdana"/>
        <family val="2"/>
      </rPr>
      <t>734-V</t>
    </r>
    <r>
      <rPr>
        <sz val="10"/>
        <rFont val="Verdana"/>
        <family val="2"/>
      </rPr>
      <t>)</t>
    </r>
  </si>
  <si>
    <t>BEF 1,00+2,00 op 0,65</t>
  </si>
  <si>
    <t>(Pater Damiaan (Molokai)</t>
  </si>
  <si>
    <r>
      <t xml:space="preserve">1,5F + 2,5F op 1,35F (ex </t>
    </r>
    <r>
      <rPr>
        <b/>
        <sz val="10"/>
        <color rgb="FF0000FF"/>
        <rFont val="Verdana"/>
        <family val="2"/>
      </rPr>
      <t>729-V</t>
    </r>
    <r>
      <rPr>
        <sz val="10"/>
        <rFont val="Verdana"/>
        <family val="2"/>
      </rPr>
      <t>)</t>
    </r>
  </si>
  <si>
    <t xml:space="preserve">  + perforatie «IMABA»</t>
  </si>
  <si>
    <t>(Allegorie.)</t>
  </si>
  <si>
    <r>
      <t>2F + 45F op 1,75F (ex</t>
    </r>
    <r>
      <rPr>
        <b/>
        <sz val="10"/>
        <color rgb="FF0000FF"/>
        <rFont val="Verdana"/>
        <family val="2"/>
      </rPr>
      <t xml:space="preserve"> 736</t>
    </r>
    <r>
      <rPr>
        <sz val="10"/>
        <rFont val="Verdana"/>
        <family val="2"/>
      </rPr>
      <t>)</t>
    </r>
  </si>
  <si>
    <t>BEF 2+45 op 1,75</t>
  </si>
  <si>
    <t>PA23A-P</t>
  </si>
  <si>
    <r>
      <t xml:space="preserve">1,5F + 2,5F op 1,35F (ex </t>
    </r>
    <r>
      <rPr>
        <b/>
        <sz val="10"/>
        <color rgb="FF0000FF"/>
        <rFont val="Verdana"/>
        <family val="2"/>
      </rPr>
      <t>735</t>
    </r>
    <r>
      <rPr>
        <sz val="10"/>
        <rFont val="Verdana"/>
        <family val="2"/>
      </rPr>
      <t>)</t>
    </r>
  </si>
  <si>
    <t>PA22A-P</t>
  </si>
  <si>
    <r>
      <t xml:space="preserve">1F + 2F op 65c (ex: </t>
    </r>
    <r>
      <rPr>
        <b/>
        <sz val="10"/>
        <color rgb="FF0000FF"/>
        <rFont val="Verdana"/>
        <family val="2"/>
      </rPr>
      <t>734</t>
    </r>
    <r>
      <rPr>
        <sz val="10"/>
        <rFont val="Verdana"/>
        <family val="2"/>
      </rPr>
      <t>)</t>
    </r>
  </si>
  <si>
    <t>BEF 1+2 op 0,65</t>
  </si>
  <si>
    <t>PA21A-P</t>
  </si>
  <si>
    <t>(De Zaaier)</t>
  </si>
  <si>
    <r>
      <t xml:space="preserve">2F + 45F op 1,75F (ex </t>
    </r>
    <r>
      <rPr>
        <b/>
        <sz val="10"/>
        <color rgb="FF0000FF"/>
        <rFont val="Verdana"/>
        <family val="2"/>
      </rPr>
      <t>733</t>
    </r>
    <r>
      <rPr>
        <sz val="10"/>
        <rFont val="Verdana"/>
        <family val="2"/>
      </rPr>
      <t>)</t>
    </r>
  </si>
  <si>
    <t>PA20A-P</t>
  </si>
  <si>
    <t>(Allegorie)</t>
  </si>
  <si>
    <r>
      <t xml:space="preserve">1,5F + 2,5F op 1,35F (ex </t>
    </r>
    <r>
      <rPr>
        <b/>
        <sz val="10"/>
        <color rgb="FF0000FF"/>
        <rFont val="Verdana"/>
        <family val="2"/>
      </rPr>
      <t>732</t>
    </r>
    <r>
      <rPr>
        <sz val="10"/>
        <rFont val="Verdana"/>
        <family val="2"/>
      </rPr>
      <t>)</t>
    </r>
  </si>
  <si>
    <t>PA19A-P</t>
  </si>
  <si>
    <t>(Emile Vandervelde)</t>
  </si>
  <si>
    <r>
      <t>1F + 2F op 65c (ex</t>
    </r>
    <r>
      <rPr>
        <b/>
        <sz val="10"/>
        <color rgb="FF0000FF"/>
        <rFont val="Verdana"/>
        <family val="2"/>
      </rPr>
      <t xml:space="preserve"> 731</t>
    </r>
    <r>
      <rPr>
        <sz val="10"/>
        <rFont val="Verdana"/>
        <family val="2"/>
      </rPr>
      <t>)</t>
    </r>
  </si>
  <si>
    <t>PA18A-P</t>
  </si>
  <si>
    <t>(Pater Damiaan (Standbeeld Constantin Meunier)</t>
  </si>
  <si>
    <r>
      <t xml:space="preserve">2F + 45F op 1,75F (ex </t>
    </r>
    <r>
      <rPr>
        <b/>
        <sz val="10"/>
        <color rgb="FF0000FF"/>
        <rFont val="Verdana"/>
        <family val="2"/>
      </rPr>
      <t>730</t>
    </r>
    <r>
      <rPr>
        <sz val="10"/>
        <rFont val="Verdana"/>
        <family val="2"/>
      </rPr>
      <t>)</t>
    </r>
  </si>
  <si>
    <t>PA17A-P</t>
  </si>
  <si>
    <r>
      <t>1,5F + 2,5F op 1,35F (ex</t>
    </r>
    <r>
      <rPr>
        <b/>
        <sz val="10"/>
        <color rgb="FF0000FF"/>
        <rFont val="Verdana"/>
        <family val="2"/>
      </rPr>
      <t xml:space="preserve"> 729</t>
    </r>
    <r>
      <rPr>
        <sz val="10"/>
        <rFont val="Verdana"/>
        <family val="2"/>
      </rPr>
      <t>)</t>
    </r>
  </si>
  <si>
    <t>PA16A-P</t>
  </si>
  <si>
    <t>(Pater Damiaan)</t>
  </si>
  <si>
    <r>
      <t xml:space="preserve">1F + 2F op 65c (ex </t>
    </r>
    <r>
      <rPr>
        <b/>
        <sz val="10"/>
        <color rgb="FF0000FF"/>
        <rFont val="Verdana"/>
        <family val="2"/>
      </rPr>
      <t>728</t>
    </r>
    <r>
      <rPr>
        <sz val="10"/>
        <rFont val="Verdana"/>
        <family val="2"/>
      </rPr>
      <t>)</t>
    </r>
  </si>
  <si>
    <t>PA15A-P</t>
  </si>
  <si>
    <t>PA23A</t>
  </si>
  <si>
    <t>PA22A</t>
  </si>
  <si>
    <t>PA21A</t>
  </si>
  <si>
    <t>PA20A</t>
  </si>
  <si>
    <t>PA19A</t>
  </si>
  <si>
    <t>PA18A</t>
  </si>
  <si>
    <t>PA17A</t>
  </si>
  <si>
    <t>PA16A</t>
  </si>
  <si>
    <t>PA15A</t>
  </si>
  <si>
    <r>
      <t xml:space="preserve">2F + 45F op 1,75F (ex </t>
    </r>
    <r>
      <rPr>
        <b/>
        <sz val="10"/>
        <color rgb="FF0000FF"/>
        <rFont val="Verdana"/>
        <family val="2"/>
      </rPr>
      <t>736</t>
    </r>
    <r>
      <rPr>
        <sz val="10"/>
        <rFont val="Verdana"/>
        <family val="2"/>
      </rPr>
      <t>)</t>
    </r>
  </si>
  <si>
    <t>PA23</t>
  </si>
  <si>
    <t>PA22</t>
  </si>
  <si>
    <t>PA21</t>
  </si>
  <si>
    <r>
      <t>2F + 45F op 1,75F (</t>
    </r>
    <r>
      <rPr>
        <b/>
        <sz val="10"/>
        <color rgb="FF0000FF"/>
        <rFont val="Verdana"/>
        <family val="2"/>
      </rPr>
      <t>ex 733</t>
    </r>
    <r>
      <rPr>
        <sz val="10"/>
        <rFont val="Verdana"/>
        <family val="2"/>
      </rPr>
      <t>)</t>
    </r>
  </si>
  <si>
    <t>PA20</t>
  </si>
  <si>
    <t>PA19</t>
  </si>
  <si>
    <r>
      <t xml:space="preserve">1F + 2F op 65c (ex </t>
    </r>
    <r>
      <rPr>
        <b/>
        <sz val="10"/>
        <color rgb="FF0000FF"/>
        <rFont val="Verdana"/>
        <family val="2"/>
      </rPr>
      <t>731</t>
    </r>
    <r>
      <rPr>
        <sz val="10"/>
        <rFont val="Verdana"/>
        <family val="2"/>
      </rPr>
      <t>)</t>
    </r>
  </si>
  <si>
    <t>PA18</t>
  </si>
  <si>
    <t>PA17</t>
  </si>
  <si>
    <r>
      <t xml:space="preserve">1,5F + 2,5F op 1,35F (ex </t>
    </r>
    <r>
      <rPr>
        <b/>
        <sz val="10"/>
        <color rgb="FF0000FF"/>
        <rFont val="Verdana"/>
        <family val="2"/>
      </rPr>
      <t>729</t>
    </r>
    <r>
      <rPr>
        <sz val="10"/>
        <rFont val="Verdana"/>
        <family val="2"/>
      </rPr>
      <t>)</t>
    </r>
  </si>
  <si>
    <t>PA16</t>
  </si>
  <si>
    <t>PA15</t>
  </si>
  <si>
    <t>BEF 2,00 +8,00</t>
  </si>
  <si>
    <t>PA14</t>
  </si>
  <si>
    <t>BEF 17,50 +62,50</t>
  </si>
  <si>
    <t>PA13</t>
  </si>
  <si>
    <t>PA12</t>
  </si>
  <si>
    <t>PA11A</t>
  </si>
  <si>
    <t>PA10A</t>
  </si>
  <si>
    <t>../../1954</t>
  </si>
  <si>
    <t>PA11</t>
  </si>
  <si>
    <t>PA10</t>
  </si>
  <si>
    <t>PA9</t>
  </si>
  <si>
    <t>PA8</t>
  </si>
  <si>
    <t>4F op 5F-roodbruin (Brussel-Bruxelles)</t>
  </si>
  <si>
    <t>BEF 1,00 op 1,50</t>
  </si>
  <si>
    <t>PA7-V</t>
  </si>
  <si>
    <t>PA6-V2</t>
  </si>
  <si>
    <t>PA6-V1</t>
  </si>
  <si>
    <t>BEF 4,00 op 5,00</t>
  </si>
  <si>
    <t>PA7</t>
  </si>
  <si>
    <t>PA6</t>
  </si>
  <si>
    <t>PA5-V</t>
  </si>
  <si>
    <t>PA5</t>
  </si>
  <si>
    <t>50c-Oostende</t>
  </si>
  <si>
    <t>PA1-e</t>
  </si>
  <si>
    <t xml:space="preserve">PA1-d </t>
  </si>
  <si>
    <t xml:space="preserve">PA1-c </t>
  </si>
  <si>
    <t>PA1-b</t>
  </si>
  <si>
    <t xml:space="preserve">PA1-a </t>
  </si>
  <si>
    <t>PA4-V</t>
  </si>
  <si>
    <t>PA2-V2</t>
  </si>
  <si>
    <t>PA2-V1</t>
  </si>
  <si>
    <t>PA1-V3</t>
  </si>
  <si>
    <t xml:space="preserve">PA1-V2 </t>
  </si>
  <si>
    <t>PA1-V1</t>
  </si>
  <si>
    <t>PA4</t>
  </si>
  <si>
    <t>PA3</t>
  </si>
  <si>
    <t>PA2</t>
  </si>
  <si>
    <t>(Op andere sites soms LP-zegels genoemd)</t>
  </si>
  <si>
    <t>PA-zegels verzameling:  inventaris van:</t>
  </si>
  <si>
    <r>
      <t xml:space="preserve"> </t>
    </r>
    <r>
      <rPr>
        <b/>
        <sz val="12"/>
        <color rgb="FF002060"/>
        <rFont val="Arial"/>
        <family val="2"/>
      </rPr>
      <t>◄ ◄</t>
    </r>
    <r>
      <rPr>
        <b/>
        <sz val="12"/>
        <color rgb="FF7030A0"/>
        <rFont val="Arial"/>
        <family val="2"/>
      </rPr>
      <t xml:space="preserve"> eventuele  ▼uitbreiding▼</t>
    </r>
  </si>
  <si>
    <t>PA-luchtpostzegels</t>
  </si>
  <si>
    <t>(20/12/1982)</t>
  </si>
  <si>
    <t>83-V</t>
  </si>
  <si>
    <t>50c</t>
  </si>
  <si>
    <t>1982</t>
  </si>
  <si>
    <t>(14/04/1980)</t>
  </si>
  <si>
    <t>9F</t>
  </si>
  <si>
    <t>1980</t>
  </si>
  <si>
    <t>(28/01/1980)</t>
  </si>
  <si>
    <t>30F</t>
  </si>
  <si>
    <t>8F</t>
  </si>
  <si>
    <t>6F</t>
  </si>
  <si>
    <t>Ty_1 (P7)</t>
  </si>
  <si>
    <t>(10/01/1977)</t>
  </si>
  <si>
    <t>67P7</t>
  </si>
  <si>
    <t>WP-P2</t>
  </si>
  <si>
    <t>4F</t>
  </si>
  <si>
    <t>1977</t>
  </si>
  <si>
    <t>(5/07/1976)</t>
  </si>
  <si>
    <t>1976</t>
  </si>
  <si>
    <t>3F</t>
  </si>
  <si>
    <t>4,50F</t>
  </si>
  <si>
    <t>(3/03/1975)</t>
  </si>
  <si>
    <t>PF-P5a</t>
  </si>
  <si>
    <t>71P5a</t>
  </si>
  <si>
    <t>PF-P5</t>
  </si>
  <si>
    <t>71P5</t>
  </si>
  <si>
    <t>70P5</t>
  </si>
  <si>
    <t>P-P3</t>
  </si>
  <si>
    <t>DP-P1</t>
  </si>
  <si>
    <t>15F</t>
  </si>
  <si>
    <t>67P5</t>
  </si>
  <si>
    <t>7F</t>
  </si>
  <si>
    <t>66P5</t>
  </si>
  <si>
    <t>3,50F</t>
  </si>
  <si>
    <t>64P2</t>
  </si>
  <si>
    <t>(24/05/1971)</t>
  </si>
  <si>
    <t>(01/03/1954)</t>
  </si>
  <si>
    <t>63b</t>
  </si>
  <si>
    <t>62-V</t>
  </si>
  <si>
    <t>61A</t>
  </si>
  <si>
    <t>(1959)</t>
  </si>
  <si>
    <t>61a</t>
  </si>
  <si>
    <t>2,50F</t>
  </si>
  <si>
    <t>60b</t>
  </si>
  <si>
    <t>59b</t>
  </si>
  <si>
    <t>1,50F</t>
  </si>
  <si>
    <t>Ty_1(P7) (T=13½ x 14)</t>
  </si>
  <si>
    <t>56AP7</t>
  </si>
  <si>
    <t>P-P6 (T=13½ x 14)</t>
  </si>
  <si>
    <t>56AP6</t>
  </si>
  <si>
    <t>WP-P2 (T=13½ x 14)</t>
  </si>
  <si>
    <t>(15/12/1952)</t>
  </si>
  <si>
    <t>56AP2</t>
  </si>
  <si>
    <t>56P2</t>
  </si>
  <si>
    <t>51P2</t>
  </si>
  <si>
    <t>DP-P1:( T13¾ x 13¼)(16 tanden ↨ i.p.v. 17)</t>
  </si>
  <si>
    <t>56B</t>
  </si>
  <si>
    <t>DP-P1 (T=13½ x 14)</t>
  </si>
  <si>
    <t>90c</t>
  </si>
  <si>
    <t>80c</t>
  </si>
  <si>
    <t>10c</t>
  </si>
  <si>
    <t>65c</t>
  </si>
  <si>
    <t>60c</t>
  </si>
  <si>
    <t>51a</t>
  </si>
  <si>
    <t>40c</t>
  </si>
  <si>
    <t>50a</t>
  </si>
  <si>
    <t>30c</t>
  </si>
  <si>
    <t>20c</t>
  </si>
  <si>
    <t>47a</t>
  </si>
  <si>
    <t>(15/06/1948)</t>
  </si>
  <si>
    <t>3,15F</t>
  </si>
  <si>
    <t>1,75F</t>
  </si>
  <si>
    <t>1,35F</t>
  </si>
  <si>
    <t>(1943-1949)</t>
  </si>
  <si>
    <t>75c</t>
  </si>
  <si>
    <t>(12/1943)</t>
  </si>
  <si>
    <t>2,25F</t>
  </si>
  <si>
    <t>ex S24 &amp; 480</t>
  </si>
  <si>
    <t>(01/1942)</t>
  </si>
  <si>
    <t>50c op 70c</t>
  </si>
  <si>
    <t>33-V2</t>
  </si>
  <si>
    <t>ex S21 &amp; 427-V2</t>
  </si>
  <si>
    <t>33-V1</t>
  </si>
  <si>
    <t>ex S21 &amp;427-V1</t>
  </si>
  <si>
    <t>ex S24 &amp; 427</t>
  </si>
  <si>
    <t>ex S21 &amp; 425</t>
  </si>
  <si>
    <t>10c op 35c</t>
  </si>
  <si>
    <t>(05/1941)</t>
  </si>
  <si>
    <t>28-Cu</t>
  </si>
  <si>
    <t>26-Cu</t>
  </si>
  <si>
    <t>25-V1</t>
  </si>
  <si>
    <t>(22/01/1936)</t>
  </si>
  <si>
    <t>70c</t>
  </si>
  <si>
    <t>24-V2</t>
  </si>
  <si>
    <t>24-V1</t>
  </si>
  <si>
    <t>35c</t>
  </si>
  <si>
    <t>(01/02/1935)</t>
  </si>
  <si>
    <t>(1/01/1932)</t>
  </si>
  <si>
    <t>16-V2</t>
  </si>
  <si>
    <t>16-V1</t>
  </si>
  <si>
    <t>(1929)</t>
  </si>
  <si>
    <t>25c</t>
  </si>
  <si>
    <t>5a</t>
  </si>
  <si>
    <t>5c</t>
  </si>
  <si>
    <t>S</t>
  </si>
  <si>
    <t>PAPIER</t>
  </si>
  <si>
    <t>EX.</t>
  </si>
  <si>
    <t>S-zegels verzameling:  inventaris van:</t>
  </si>
  <si>
    <t>S-dienstzegels</t>
  </si>
  <si>
    <t>1899</t>
  </si>
  <si>
    <t>1891</t>
  </si>
  <si>
    <t>1896</t>
  </si>
  <si>
    <t>1892</t>
  </si>
  <si>
    <t>21A</t>
  </si>
  <si>
    <t>13A</t>
  </si>
  <si>
    <t>17a</t>
  </si>
  <si>
    <t xml:space="preserve">3F </t>
  </si>
  <si>
    <t xml:space="preserve">1F </t>
  </si>
  <si>
    <t xml:space="preserve">50c </t>
  </si>
  <si>
    <t xml:space="preserve"> zie reeks C) Derde druk</t>
  </si>
  <si>
    <t xml:space="preserve">25c </t>
  </si>
  <si>
    <t>3Aa</t>
  </si>
  <si>
    <t>TE</t>
  </si>
  <si>
    <t>4a</t>
  </si>
  <si>
    <t>3a</t>
  </si>
  <si>
    <t>2a</t>
  </si>
  <si>
    <t>7A</t>
  </si>
  <si>
    <t>3A</t>
  </si>
  <si>
    <t>TE-zegels verzameling:  inventaris van:</t>
  </si>
  <si>
    <t>TE-Telefoonzegels</t>
  </si>
  <si>
    <t>17A</t>
  </si>
  <si>
    <t>1880?</t>
  </si>
  <si>
    <t>15c</t>
  </si>
  <si>
    <t>15b</t>
  </si>
  <si>
    <t>1897</t>
  </si>
  <si>
    <t>1880</t>
  </si>
  <si>
    <t>14b</t>
  </si>
  <si>
    <t>11b</t>
  </si>
  <si>
    <t>1881</t>
  </si>
  <si>
    <t>1889</t>
  </si>
  <si>
    <t>10A-SP</t>
  </si>
  <si>
    <t>10-SP</t>
  </si>
  <si>
    <t>10A</t>
  </si>
  <si>
    <t>1979</t>
  </si>
  <si>
    <t>8B-SP</t>
  </si>
  <si>
    <t>8B</t>
  </si>
  <si>
    <t>1879?</t>
  </si>
  <si>
    <t>9b</t>
  </si>
  <si>
    <t>1893</t>
  </si>
  <si>
    <t>1879</t>
  </si>
  <si>
    <t>7B</t>
  </si>
  <si>
    <t>3B</t>
  </si>
  <si>
    <t>1871</t>
  </si>
  <si>
    <t>7Aa</t>
  </si>
  <si>
    <t>6Ac</t>
  </si>
  <si>
    <t>6Ab</t>
  </si>
  <si>
    <t>6Aa</t>
  </si>
  <si>
    <t>6A</t>
  </si>
  <si>
    <t>5Aa</t>
  </si>
  <si>
    <t>5A</t>
  </si>
  <si>
    <t>4Aa</t>
  </si>
  <si>
    <t>4A</t>
  </si>
  <si>
    <t>3Ab</t>
  </si>
  <si>
    <t>TG</t>
  </si>
  <si>
    <t>7-SP</t>
  </si>
  <si>
    <t>1871?</t>
  </si>
  <si>
    <t>7a</t>
  </si>
  <si>
    <t>1872</t>
  </si>
  <si>
    <t>6-Sp</t>
  </si>
  <si>
    <t>6b</t>
  </si>
  <si>
    <t>5-Sp</t>
  </si>
  <si>
    <t>5b</t>
  </si>
  <si>
    <t>4-Sp</t>
  </si>
  <si>
    <t>4b</t>
  </si>
  <si>
    <t>3-SP</t>
  </si>
  <si>
    <t>1878</t>
  </si>
  <si>
    <t>rood</t>
  </si>
  <si>
    <t>stempel in het:</t>
  </si>
  <si>
    <t>1866</t>
  </si>
  <si>
    <t>SPr</t>
  </si>
  <si>
    <t>blauw</t>
  </si>
  <si>
    <t>SPb</t>
  </si>
  <si>
    <t>zwart</t>
  </si>
  <si>
    <t>SPz</t>
  </si>
  <si>
    <t>TG2-</t>
  </si>
  <si>
    <t>TG1-</t>
  </si>
  <si>
    <t>2A</t>
  </si>
  <si>
    <t>1Aa</t>
  </si>
  <si>
    <t>1A</t>
  </si>
  <si>
    <t>1c</t>
  </si>
  <si>
    <t>1b</t>
  </si>
  <si>
    <t>TG-zegels verzameling:  inventaris van:</t>
  </si>
  <si>
    <t>TG - Telegraafkwijtingszegels</t>
  </si>
  <si>
    <t>BLOK:</t>
  </si>
  <si>
    <t>../8/1985</t>
  </si>
  <si>
    <t>niet in OBP</t>
  </si>
  <si>
    <t>../09/1977</t>
  </si>
  <si>
    <t>../6/1976</t>
  </si>
  <si>
    <t>1975-1978</t>
  </si>
  <si>
    <t>../5/1974</t>
  </si>
  <si>
    <t xml:space="preserve"> (11/05/1976) – polyvalent papier</t>
  </si>
  <si>
    <t>26/05/1973-1976</t>
  </si>
  <si>
    <t>../02/1972</t>
  </si>
  <si>
    <r>
      <rPr>
        <sz val="9"/>
        <color rgb="FFFF0000"/>
        <rFont val="Verdana"/>
        <family val="2"/>
      </rPr>
      <t>66/</t>
    </r>
    <r>
      <rPr>
        <strike/>
        <sz val="9"/>
        <color rgb="FFFF0000"/>
        <rFont val="Verdana"/>
        <family val="2"/>
      </rPr>
      <t xml:space="preserve"> 61</t>
    </r>
  </si>
  <si>
    <r>
      <rPr>
        <sz val="9"/>
        <color rgb="FFFF0000"/>
        <rFont val="Verdana"/>
        <family val="2"/>
      </rPr>
      <t>59/</t>
    </r>
    <r>
      <rPr>
        <strike/>
        <sz val="9"/>
        <color rgb="FFFF0000"/>
        <rFont val="Verdana"/>
        <family val="2"/>
      </rPr>
      <t xml:space="preserve"> 54</t>
    </r>
  </si>
  <si>
    <r>
      <rPr>
        <sz val="9"/>
        <color rgb="FFFF0000"/>
        <rFont val="Verdana"/>
        <family val="2"/>
      </rPr>
      <t>56/</t>
    </r>
    <r>
      <rPr>
        <strike/>
        <sz val="9"/>
        <color rgb="FFFF0000"/>
        <rFont val="Verdana"/>
        <family val="2"/>
      </rPr>
      <t xml:space="preserve"> 52</t>
    </r>
  </si>
  <si>
    <r>
      <rPr>
        <sz val="9"/>
        <color rgb="FFFF0000"/>
        <rFont val="Verdana"/>
        <family val="2"/>
      </rPr>
      <t>53/</t>
    </r>
    <r>
      <rPr>
        <strike/>
        <sz val="9"/>
        <color rgb="FFFF0000"/>
        <rFont val="Verdana"/>
        <family val="2"/>
      </rPr>
      <t xml:space="preserve"> 42</t>
    </r>
  </si>
  <si>
    <r>
      <rPr>
        <sz val="9"/>
        <color rgb="FFFF0000"/>
        <rFont val="Verdana"/>
        <family val="2"/>
      </rPr>
      <t>47/</t>
    </r>
    <r>
      <rPr>
        <strike/>
        <sz val="9"/>
        <color rgb="FFFF0000"/>
        <rFont val="Verdana"/>
        <family val="2"/>
      </rPr>
      <t xml:space="preserve"> 44</t>
    </r>
  </si>
  <si>
    <r>
      <rPr>
        <sz val="9"/>
        <color rgb="FFFF0000"/>
        <rFont val="Verdana"/>
        <family val="2"/>
      </rPr>
      <t>40/</t>
    </r>
    <r>
      <rPr>
        <strike/>
        <sz val="9"/>
        <color rgb="FFFF0000"/>
        <rFont val="Verdana"/>
        <family val="2"/>
      </rPr>
      <t xml:space="preserve"> 37</t>
    </r>
  </si>
  <si>
    <r>
      <rPr>
        <sz val="9"/>
        <color rgb="FFFF0000"/>
        <rFont val="Verdana"/>
        <family val="2"/>
      </rPr>
      <t>34/</t>
    </r>
    <r>
      <rPr>
        <strike/>
        <sz val="9"/>
        <color rgb="FFFF0000"/>
        <rFont val="Verdana"/>
        <family val="2"/>
      </rPr>
      <t xml:space="preserve"> 32</t>
    </r>
  </si>
  <si>
    <t>../12/1971</t>
  </si>
  <si>
    <t>WP-P2(*)</t>
  </si>
  <si>
    <t>Druk op wit papier :</t>
  </si>
  <si>
    <t>../3/1971</t>
  </si>
  <si>
    <r>
      <rPr>
        <sz val="9"/>
        <color rgb="FFFF0000"/>
        <rFont val="Verdana"/>
        <family val="2"/>
      </rPr>
      <t xml:space="preserve"> 53/</t>
    </r>
    <r>
      <rPr>
        <strike/>
        <sz val="9"/>
        <color rgb="FFFF0000"/>
        <rFont val="Verdana"/>
        <family val="2"/>
      </rPr>
      <t xml:space="preserve"> 40</t>
    </r>
  </si>
  <si>
    <r>
      <rPr>
        <sz val="9"/>
        <color rgb="FFFF0000"/>
        <rFont val="Verdana"/>
        <family val="2"/>
      </rPr>
      <t>48/</t>
    </r>
    <r>
      <rPr>
        <strike/>
        <sz val="9"/>
        <color rgb="FFFF0000"/>
        <rFont val="Verdana"/>
        <family val="2"/>
      </rPr>
      <t xml:space="preserve"> 35</t>
    </r>
  </si>
  <si>
    <r>
      <rPr>
        <sz val="9"/>
        <color rgb="FFFF0000"/>
        <rFont val="Verdana"/>
        <family val="2"/>
      </rPr>
      <t>37/</t>
    </r>
    <r>
      <rPr>
        <strike/>
        <sz val="9"/>
        <color rgb="FFFF0000"/>
        <rFont val="Verdana"/>
        <family val="2"/>
      </rPr>
      <t xml:space="preserve"> 25</t>
    </r>
  </si>
  <si>
    <t>../12/1970</t>
  </si>
  <si>
    <t>12/06/1967-1968</t>
  </si>
  <si>
    <t>../06/1968</t>
  </si>
  <si>
    <t>(e)  – type 019</t>
  </si>
  <si>
    <t>(d)  – type 205</t>
  </si>
  <si>
    <t>(c)   – type 148</t>
  </si>
  <si>
    <t>(b)  – type 136</t>
  </si>
  <si>
    <t>(a)  – type 122</t>
  </si>
  <si>
    <t>Type locomotief :</t>
  </si>
  <si>
    <t>1976-1978</t>
  </si>
  <si>
    <t>TR380P4 / TR397P4 -  Electrische en diesellocomotieven</t>
  </si>
  <si>
    <t>1972-1975</t>
  </si>
  <si>
    <r>
      <rPr>
        <sz val="9"/>
        <color rgb="FFFF0000"/>
        <rFont val="Verdana"/>
        <family val="2"/>
      </rPr>
      <t xml:space="preserve">35/ </t>
    </r>
    <r>
      <rPr>
        <strike/>
        <sz val="9"/>
        <color rgb="FFFF0000"/>
        <rFont val="Verdana"/>
        <family val="2"/>
      </rPr>
      <t>28</t>
    </r>
  </si>
  <si>
    <t>../2/1965</t>
  </si>
  <si>
    <r>
      <rPr>
        <sz val="9"/>
        <color rgb="FFFF0000"/>
        <rFont val="Verdana"/>
        <family val="2"/>
      </rPr>
      <t xml:space="preserve">28 / </t>
    </r>
    <r>
      <rPr>
        <strike/>
        <sz val="9"/>
        <color rgb="FFFF0000"/>
        <rFont val="Verdana"/>
        <family val="2"/>
      </rPr>
      <t>26</t>
    </r>
  </si>
  <si>
    <r>
      <rPr>
        <sz val="9"/>
        <color rgb="FFFF0000"/>
        <rFont val="Verdana"/>
        <family val="2"/>
      </rPr>
      <t xml:space="preserve">26 / </t>
    </r>
    <r>
      <rPr>
        <strike/>
        <sz val="9"/>
        <color rgb="FFFF0000"/>
        <rFont val="Verdana"/>
        <family val="2"/>
      </rPr>
      <t>24</t>
    </r>
  </si>
  <si>
    <r>
      <rPr>
        <sz val="9"/>
        <color rgb="FFFF0000"/>
        <rFont val="Verdana"/>
        <family val="2"/>
      </rPr>
      <t xml:space="preserve">24 / </t>
    </r>
    <r>
      <rPr>
        <strike/>
        <sz val="9"/>
        <color rgb="FFFF0000"/>
        <rFont val="Verdana"/>
        <family val="2"/>
      </rPr>
      <t>20</t>
    </r>
  </si>
  <si>
    <r>
      <rPr>
        <sz val="9"/>
        <color rgb="FFFF0000"/>
        <rFont val="Verdana"/>
        <family val="2"/>
      </rPr>
      <t xml:space="preserve">20 / </t>
    </r>
    <r>
      <rPr>
        <strike/>
        <sz val="9"/>
        <color rgb="FFFF0000"/>
        <rFont val="Verdana"/>
        <family val="2"/>
      </rPr>
      <t>22</t>
    </r>
  </si>
  <si>
    <r>
      <rPr>
        <sz val="9"/>
        <color rgb="FFFF0000"/>
        <rFont val="Verdana"/>
        <family val="2"/>
      </rPr>
      <t xml:space="preserve">20 / </t>
    </r>
    <r>
      <rPr>
        <strike/>
        <sz val="9"/>
        <color rgb="FFFF0000"/>
        <rFont val="Verdana"/>
        <family val="2"/>
      </rPr>
      <t>19</t>
    </r>
  </si>
  <si>
    <r>
      <rPr>
        <sz val="9"/>
        <color rgb="FFFF0000"/>
        <rFont val="Verdana"/>
        <family val="2"/>
      </rPr>
      <t xml:space="preserve">22 / </t>
    </r>
    <r>
      <rPr>
        <strike/>
        <sz val="9"/>
        <color rgb="FFFF0000"/>
        <rFont val="Verdana"/>
        <family val="2"/>
      </rPr>
      <t>21</t>
    </r>
  </si>
  <si>
    <r>
      <rPr>
        <sz val="9"/>
        <color rgb="FFFF0000"/>
        <rFont val="Verdana"/>
        <family val="2"/>
      </rPr>
      <t xml:space="preserve">19 / </t>
    </r>
    <r>
      <rPr>
        <strike/>
        <sz val="9"/>
        <color rgb="FFFF0000"/>
        <rFont val="Verdana"/>
        <family val="2"/>
      </rPr>
      <t>18</t>
    </r>
  </si>
  <si>
    <r>
      <rPr>
        <sz val="9"/>
        <color rgb="FFFF0000"/>
        <rFont val="Verdana"/>
        <family val="2"/>
      </rPr>
      <t xml:space="preserve">14 / </t>
    </r>
    <r>
      <rPr>
        <strike/>
        <sz val="9"/>
        <color rgb="FFFF0000"/>
        <rFont val="Verdana"/>
        <family val="2"/>
      </rPr>
      <t>13</t>
    </r>
  </si>
  <si>
    <t>TR340a : 5fr – sepiabruin</t>
  </si>
  <si>
    <t>../7/1953</t>
  </si>
  <si>
    <r>
      <rPr>
        <sz val="9"/>
        <color rgb="FFFF0000"/>
        <rFont val="Verdana"/>
        <family val="2"/>
      </rPr>
      <t xml:space="preserve">20 / </t>
    </r>
    <r>
      <rPr>
        <strike/>
        <sz val="9"/>
        <color rgb="FFFF0000"/>
        <rFont val="Verdana"/>
        <family val="2"/>
      </rPr>
      <t>18</t>
    </r>
  </si>
  <si>
    <r>
      <rPr>
        <sz val="9"/>
        <color rgb="FFFF0000"/>
        <rFont val="Verdana"/>
        <family val="2"/>
      </rPr>
      <t xml:space="preserve">17 / </t>
    </r>
    <r>
      <rPr>
        <strike/>
        <sz val="9"/>
        <color rgb="FFFF0000"/>
        <rFont val="Verdana"/>
        <family val="2"/>
      </rPr>
      <t>11</t>
    </r>
  </si>
  <si>
    <r>
      <rPr>
        <sz val="9"/>
        <color rgb="FFFF0000"/>
        <rFont val="Verdana"/>
        <family val="2"/>
      </rPr>
      <t xml:space="preserve">13 / </t>
    </r>
    <r>
      <rPr>
        <strike/>
        <sz val="9"/>
        <color rgb="FFFF0000"/>
        <rFont val="Verdana"/>
        <family val="2"/>
      </rPr>
      <t>15</t>
    </r>
  </si>
  <si>
    <t>../03/1953</t>
  </si>
  <si>
    <t>1950-1951</t>
  </si>
  <si>
    <t>11/03/1950-1951</t>
  </si>
  <si>
    <t>../7/1948</t>
  </si>
  <si>
    <r>
      <rPr>
        <sz val="9"/>
        <color rgb="FFFF0000"/>
        <rFont val="Verdana"/>
        <family val="2"/>
      </rPr>
      <t xml:space="preserve">13,5 / </t>
    </r>
    <r>
      <rPr>
        <strike/>
        <sz val="9"/>
        <color rgb="FFFF0000"/>
        <rFont val="Verdana"/>
        <family val="2"/>
      </rPr>
      <t>12</t>
    </r>
  </si>
  <si>
    <r>
      <rPr>
        <sz val="9"/>
        <color rgb="FFFF0000"/>
        <rFont val="Verdana"/>
        <family val="2"/>
      </rPr>
      <t xml:space="preserve">11 / </t>
    </r>
    <r>
      <rPr>
        <strike/>
        <sz val="9"/>
        <color rgb="FFFF0000"/>
        <rFont val="Verdana"/>
        <family val="2"/>
      </rPr>
      <t>10</t>
    </r>
  </si>
  <si>
    <r>
      <rPr>
        <sz val="9"/>
        <color rgb="FFFF0000"/>
        <rFont val="Verdana"/>
        <family val="2"/>
      </rPr>
      <t xml:space="preserve">9 / </t>
    </r>
    <r>
      <rPr>
        <strike/>
        <sz val="9"/>
        <color rgb="FFFF0000"/>
        <rFont val="Verdana"/>
        <family val="2"/>
      </rPr>
      <t>8</t>
    </r>
  </si>
  <si>
    <r>
      <rPr>
        <sz val="9"/>
        <color rgb="FFFF0000"/>
        <rFont val="Verdana"/>
        <family val="2"/>
      </rPr>
      <t xml:space="preserve">12 / </t>
    </r>
    <r>
      <rPr>
        <strike/>
        <sz val="9"/>
        <color rgb="FFFF0000"/>
        <rFont val="Verdana"/>
        <family val="2"/>
      </rPr>
      <t>5,5</t>
    </r>
  </si>
  <si>
    <r>
      <rPr>
        <sz val="9"/>
        <color rgb="FFFF0000"/>
        <rFont val="Verdana"/>
        <family val="2"/>
      </rPr>
      <t xml:space="preserve">10 / </t>
    </r>
    <r>
      <rPr>
        <strike/>
        <sz val="9"/>
        <color rgb="FFFF0000"/>
        <rFont val="Verdana"/>
        <family val="2"/>
      </rPr>
      <t>5,5</t>
    </r>
  </si>
  <si>
    <r>
      <rPr>
        <sz val="9"/>
        <color rgb="FFFF0000"/>
        <rFont val="Verdana"/>
        <family val="2"/>
      </rPr>
      <t xml:space="preserve">8 / </t>
    </r>
    <r>
      <rPr>
        <strike/>
        <sz val="9"/>
        <color rgb="FFFF0000"/>
        <rFont val="Verdana"/>
        <family val="2"/>
      </rPr>
      <t>5,5</t>
    </r>
  </si>
  <si>
    <t>1945-1946</t>
  </si>
  <si>
    <t>29/4/1945 - 1946</t>
  </si>
  <si>
    <t>../../1941</t>
  </si>
  <si>
    <t>TR213 / TR221 - Type «Rijkswapen» 1923-1932 met opdruk «B» in een ovaal en van 2 verticale streepjes in rood of blauw: verticale uitvoering.</t>
  </si>
  <si>
    <t>De zegels waren bestemd voor de betaling van een taks op reisbiljetten tegen verminderde prijs. De op regelmatige wijze door de NMBS verkochte exemplaren zijn op de gegomde zijde voorzien van de stempel van de maatschappij (S.N.C.B. «B» in ovaal N.M.B.S.).</t>
  </si>
  <si>
    <t>../09/1939</t>
  </si>
  <si>
    <t>Zegels zonder opdruk (niet in omloop gekomen)</t>
  </si>
  <si>
    <t>Zegels met opdruk (in omloop gekomen)</t>
  </si>
  <si>
    <r>
      <rPr>
        <sz val="9"/>
        <color rgb="FFFF0000"/>
        <rFont val="Verdana"/>
        <family val="2"/>
      </rPr>
      <t xml:space="preserve">6 / </t>
    </r>
    <r>
      <rPr>
        <strike/>
        <sz val="9"/>
        <color rgb="FFFF0000"/>
        <rFont val="Verdana"/>
        <family val="2"/>
      </rPr>
      <t>5,5</t>
    </r>
  </si>
  <si>
    <r>
      <rPr>
        <sz val="9"/>
        <color rgb="FFFF0000"/>
        <rFont val="Verdana"/>
        <family val="2"/>
      </rPr>
      <t xml:space="preserve">5 / </t>
    </r>
    <r>
      <rPr>
        <strike/>
        <sz val="9"/>
        <color rgb="FFFF0000"/>
        <rFont val="Verdana"/>
        <family val="2"/>
      </rPr>
      <t>4,5</t>
    </r>
  </si>
  <si>
    <r>
      <rPr>
        <sz val="9"/>
        <color rgb="FFFF0000"/>
        <rFont val="Verdana"/>
        <family val="2"/>
      </rPr>
      <t xml:space="preserve">5 / </t>
    </r>
    <r>
      <rPr>
        <strike/>
        <sz val="9"/>
        <color rgb="FFFF0000"/>
        <rFont val="Verdana"/>
        <family val="2"/>
      </rPr>
      <t>3,5</t>
    </r>
  </si>
  <si>
    <t>../06/1935</t>
  </si>
  <si>
    <t>TR178 / TR186 -  Eeuwfeest van de Belgische spoorwegen  - Verticale uitvoering: brug en trein</t>
  </si>
  <si>
    <t>1929►1930</t>
  </si>
  <si>
    <t>25/02/1929-1930</t>
  </si>
  <si>
    <t>Thema : Postpakketzegels – Type «Houyoux», van de uitgifte 1922 met tweetalige opdruk in het zwart                              «COLIS POSTAL - POSTCOLLO».</t>
  </si>
  <si>
    <t>opdrukken in groen met gewijzigde waarde: omgekeerde opdruk</t>
  </si>
  <si>
    <t>TR167-bis</t>
  </si>
  <si>
    <t>opdrukken in groen met gewijzigde waarde</t>
  </si>
  <si>
    <t>donkere kleur</t>
  </si>
  <si>
    <t>TR165- bis</t>
  </si>
  <si>
    <t>1923►31</t>
  </si>
  <si>
    <t>(vericale zegels)</t>
  </si>
  <si>
    <t>1923 ► 1931</t>
  </si>
  <si>
    <t>2/04/1921 ► 1922</t>
  </si>
  <si>
    <t>../../1920</t>
  </si>
  <si>
    <t>TR55-tab</t>
  </si>
  <si>
    <t>TR54-tab</t>
  </si>
  <si>
    <t>TR52-tab</t>
  </si>
  <si>
    <t>TR49-tab</t>
  </si>
  <si>
    <t>1914</t>
  </si>
  <si>
    <t>TR27b</t>
  </si>
  <si>
    <t>TR26b</t>
  </si>
  <si>
    <t>TR26a</t>
  </si>
  <si>
    <t>TR25a</t>
  </si>
  <si>
    <t>TR24a</t>
  </si>
  <si>
    <t>TR23a</t>
  </si>
  <si>
    <t>TR16a</t>
  </si>
  <si>
    <t>(± zelfde uitgave als voorgaande maar 2-talig)</t>
  </si>
  <si>
    <t>1902</t>
  </si>
  <si>
    <t>18/02/1895</t>
  </si>
  <si>
    <r>
      <t>TR14-</t>
    </r>
    <r>
      <rPr>
        <i/>
        <sz val="10"/>
        <color rgb="FFFF0000"/>
        <rFont val="Verdana"/>
        <family val="2"/>
      </rPr>
      <t>SP</t>
    </r>
  </si>
  <si>
    <r>
      <t>TR13-</t>
    </r>
    <r>
      <rPr>
        <i/>
        <sz val="10"/>
        <color rgb="FFFF0000"/>
        <rFont val="Verdana"/>
        <family val="2"/>
      </rPr>
      <t>SP</t>
    </r>
  </si>
  <si>
    <r>
      <t>TR12-</t>
    </r>
    <r>
      <rPr>
        <i/>
        <sz val="10"/>
        <color rgb="FFFF0000"/>
        <rFont val="Verdana"/>
        <family val="2"/>
      </rPr>
      <t>SP</t>
    </r>
  </si>
  <si>
    <r>
      <t>TR11-</t>
    </r>
    <r>
      <rPr>
        <i/>
        <sz val="10"/>
        <color rgb="FFFF0000"/>
        <rFont val="Verdana"/>
        <family val="2"/>
      </rPr>
      <t>SP</t>
    </r>
  </si>
  <si>
    <r>
      <t>TR10-</t>
    </r>
    <r>
      <rPr>
        <i/>
        <sz val="10"/>
        <color rgb="FFFF0000"/>
        <rFont val="Verdana"/>
        <family val="2"/>
      </rPr>
      <t>SP</t>
    </r>
  </si>
  <si>
    <r>
      <t>TR9-</t>
    </r>
    <r>
      <rPr>
        <i/>
        <sz val="10"/>
        <color rgb="FFFF0000"/>
        <rFont val="Verdana"/>
        <family val="2"/>
      </rPr>
      <t xml:space="preserve">SP </t>
    </r>
  </si>
  <si>
    <r>
      <t>TR8-</t>
    </r>
    <r>
      <rPr>
        <i/>
        <sz val="10"/>
        <color rgb="FFFF0000"/>
        <rFont val="Verdana"/>
        <family val="2"/>
      </rPr>
      <t xml:space="preserve">SP </t>
    </r>
  </si>
  <si>
    <r>
      <t>TR7-</t>
    </r>
    <r>
      <rPr>
        <i/>
        <sz val="10"/>
        <color rgb="FFFF0000"/>
        <rFont val="Verdana"/>
        <family val="2"/>
      </rPr>
      <t xml:space="preserve">SP </t>
    </r>
  </si>
  <si>
    <t>1894</t>
  </si>
  <si>
    <t>1/8/1882</t>
  </si>
  <si>
    <t>TR12bis</t>
  </si>
  <si>
    <t>TR8?</t>
  </si>
  <si>
    <t>TR7bis</t>
  </si>
  <si>
    <r>
      <t>TR6-</t>
    </r>
    <r>
      <rPr>
        <i/>
        <sz val="10"/>
        <color rgb="FFFF0000"/>
        <rFont val="Verdana"/>
        <family val="2"/>
      </rPr>
      <t xml:space="preserve">SP </t>
    </r>
  </si>
  <si>
    <r>
      <t>TR5-</t>
    </r>
    <r>
      <rPr>
        <i/>
        <sz val="10"/>
        <color rgb="FFFF0000"/>
        <rFont val="Verdana"/>
        <family val="2"/>
      </rPr>
      <t xml:space="preserve">SP </t>
    </r>
  </si>
  <si>
    <r>
      <t>TR4-</t>
    </r>
    <r>
      <rPr>
        <i/>
        <sz val="10"/>
        <color rgb="FFFF0000"/>
        <rFont val="Verdana"/>
        <family val="2"/>
      </rPr>
      <t xml:space="preserve">SP </t>
    </r>
  </si>
  <si>
    <r>
      <t>TR3</t>
    </r>
    <r>
      <rPr>
        <i/>
        <sz val="10"/>
        <color rgb="FFFF0000"/>
        <rFont val="Verdana"/>
        <family val="2"/>
      </rPr>
      <t xml:space="preserve">-SP </t>
    </r>
  </si>
  <si>
    <r>
      <t>TR2</t>
    </r>
    <r>
      <rPr>
        <i/>
        <sz val="10"/>
        <color rgb="FFFF0000"/>
        <rFont val="Verdana"/>
        <family val="2"/>
      </rPr>
      <t xml:space="preserve">-SP </t>
    </r>
  </si>
  <si>
    <r>
      <t>TR1-</t>
    </r>
    <r>
      <rPr>
        <i/>
        <sz val="10"/>
        <color rgb="FFFF0000"/>
        <rFont val="Verdana"/>
        <family val="2"/>
      </rPr>
      <t xml:space="preserve">SP </t>
    </r>
  </si>
  <si>
    <t>1/5/1879</t>
  </si>
  <si>
    <t>▼missen-de scans</t>
  </si>
  <si>
    <t>beschrijvingen BL…, B…, V..-…., LX…: ► zwarte vette tekst kleur</t>
  </si>
  <si>
    <t>TR-verzamening:  inventaris van:</t>
  </si>
  <si>
    <r>
      <t xml:space="preserve"> - beschrijving ► zwarte tekst kleur                                                                                                                         - </t>
    </r>
    <r>
      <rPr>
        <i/>
        <sz val="12"/>
        <color theme="1"/>
        <rFont val="Calibri"/>
        <family val="2"/>
        <scheme val="minor"/>
      </rPr>
      <t>cursief</t>
    </r>
    <r>
      <rPr>
        <sz val="12"/>
        <color theme="1"/>
        <rFont val="Calibri"/>
        <family val="2"/>
        <scheme val="minor"/>
      </rPr>
      <t xml:space="preserve"> = niet in OBP</t>
    </r>
    <r>
      <rPr>
        <sz val="12"/>
        <color rgb="FF7030A0"/>
        <rFont val="Calibri"/>
        <family val="2"/>
        <scheme val="minor"/>
      </rPr>
      <t xml:space="preserve">                                                                                                                                           - </t>
    </r>
    <r>
      <rPr>
        <b/>
        <sz val="12"/>
        <color rgb="FF7030A0"/>
        <rFont val="Calibri"/>
        <family val="2"/>
        <scheme val="minor"/>
      </rPr>
      <t xml:space="preserve">Info ► </t>
    </r>
    <r>
      <rPr>
        <sz val="12"/>
        <color rgb="FF7030A0"/>
        <rFont val="Calibri"/>
        <family val="2"/>
        <scheme val="minor"/>
      </rPr>
      <t xml:space="preserve">paarse tekst kleur                    </t>
    </r>
  </si>
  <si>
    <t>TR Spoorweg- en postpakketzegel</t>
  </si>
  <si>
    <t>(genummerd)</t>
  </si>
  <si>
    <t>TRV-BL24A ► mapje? + omslag</t>
  </si>
  <si>
    <t xml:space="preserve">TRV-BL24 ► mapje? + omslag </t>
  </si>
  <si>
    <t>5x zegels</t>
  </si>
  <si>
    <t xml:space="preserve">TRV-BL24A </t>
  </si>
  <si>
    <t>100 jaar  Station Gent-Sint-Pieter</t>
  </si>
  <si>
    <t>TRV-BL23A ► mapje? + omslag</t>
  </si>
  <si>
    <t xml:space="preserve">TRV-BL23 ► mapje? + omslag </t>
  </si>
  <si>
    <t xml:space="preserve">TRV-BL23A </t>
  </si>
  <si>
    <t>TRV-BL22A ► mapje + omslag</t>
  </si>
  <si>
    <t xml:space="preserve">TRV-BL22 ► mapje + omslag </t>
  </si>
  <si>
    <t xml:space="preserve">TRV-BL22A </t>
  </si>
  <si>
    <t>TRV-BL20A ► mapje + omslag</t>
  </si>
  <si>
    <t xml:space="preserve">TRV-BL20 ► mapje + omslag </t>
  </si>
  <si>
    <t xml:space="preserve">TRV-BL20A </t>
  </si>
  <si>
    <t xml:space="preserve">TRV-BL19A ► mapje + omslag </t>
  </si>
  <si>
    <t xml:space="preserve">TRV-BL19 ► mapje + omslag </t>
  </si>
  <si>
    <t xml:space="preserve">TRV-BL19A </t>
  </si>
  <si>
    <t xml:space="preserve">Brussel-Centraal </t>
  </si>
  <si>
    <t xml:space="preserve">TRV-BL18A ► mapje + omslag </t>
  </si>
  <si>
    <t xml:space="preserve">TRV-BL18 ► mapje + omslag </t>
  </si>
  <si>
    <t xml:space="preserve">TRV-BL18A </t>
  </si>
  <si>
    <t xml:space="preserve">TRV-BL17A ► mapje + omslag </t>
  </si>
  <si>
    <t xml:space="preserve">TRV-BL17 ► mapje + omslag </t>
  </si>
  <si>
    <t xml:space="preserve">TRV-BL17A </t>
  </si>
  <si>
    <t xml:space="preserve">TRV-BL15A ► mapje + omslag </t>
  </si>
  <si>
    <t xml:space="preserve">TRV-BL15 ► mapje + omslag </t>
  </si>
  <si>
    <t xml:space="preserve">TRV-BL15A </t>
  </si>
  <si>
    <t>Het nieuwe station Luik-Guillemins</t>
  </si>
  <si>
    <t>TRV61</t>
  </si>
  <si>
    <t>TRV60</t>
  </si>
  <si>
    <t>TRV59</t>
  </si>
  <si>
    <t>TRV58</t>
  </si>
  <si>
    <t xml:space="preserve">Eenmaking van de tijd </t>
  </si>
  <si>
    <t xml:space="preserve">Trans-Europ-Express </t>
  </si>
  <si>
    <t>TRV-BL12A ► mapje + omslag</t>
  </si>
  <si>
    <t xml:space="preserve">TRV-BL12 ► mapje + omslag </t>
  </si>
  <si>
    <t xml:space="preserve">TRV-BL12A </t>
  </si>
  <si>
    <t xml:space="preserve">100ste verjaardag van de geboorte van Hergé </t>
  </si>
  <si>
    <t>10x zegels</t>
  </si>
  <si>
    <t>plaat2</t>
  </si>
  <si>
    <t>plaat1</t>
  </si>
  <si>
    <t>341F/€8,50</t>
  </si>
  <si>
    <t>121F/€3,00</t>
  </si>
  <si>
    <t>40F/€1,00</t>
  </si>
  <si>
    <t>36F/€0,90</t>
  </si>
  <si>
    <t>32F/€0,80</t>
  </si>
  <si>
    <t>28F/€0,70</t>
  </si>
  <si>
    <t>24F/€0,60</t>
  </si>
  <si>
    <t>20F/€0,50</t>
  </si>
  <si>
    <t>16F/€0,40</t>
  </si>
  <si>
    <t>12F/€0,30</t>
  </si>
  <si>
    <t>8F/€0,20</t>
  </si>
  <si>
    <t>1F/€0,10</t>
  </si>
  <si>
    <t>150F/€3,72</t>
  </si>
  <si>
    <t>blok TRV-BL2</t>
  </si>
  <si>
    <t>50F/€1,24</t>
  </si>
  <si>
    <t>30F/€0,74</t>
  </si>
  <si>
    <t>20F/€0,5</t>
  </si>
  <si>
    <t>2000F/€49,58</t>
  </si>
  <si>
    <t>TRV-BL1 ► mapje</t>
  </si>
  <si>
    <t xml:space="preserve"> ?</t>
  </si>
  <si>
    <t>zie opmerking hieronder</t>
  </si>
  <si>
    <t>1000F/€24,79</t>
  </si>
  <si>
    <t>TRV-BL1</t>
  </si>
  <si>
    <t>125F</t>
  </si>
  <si>
    <t>100F</t>
  </si>
  <si>
    <t>75F</t>
  </si>
  <si>
    <t>50F</t>
  </si>
  <si>
    <t>25-26/10/1999 + 2/10/1999</t>
  </si>
  <si>
    <t>160F</t>
  </si>
  <si>
    <t>80F</t>
  </si>
  <si>
    <t>200F</t>
  </si>
  <si>
    <t>300F</t>
  </si>
  <si>
    <t>▼uitgiftedatum▼</t>
  </si>
  <si>
    <t xml:space="preserve">▬ folders/Philanews Nr. / jaartal (pagina) ▬ </t>
  </si>
  <si>
    <t>BEF of €</t>
  </si>
  <si>
    <t>TRV.Nr.:</t>
  </si>
  <si>
    <t>TRV-zegels verzameling:  inventaris van:</t>
  </si>
  <si>
    <t>TRV-Spoorwegvignetten</t>
  </si>
  <si>
    <t xml:space="preserve"> ▼uitbreidbaar met bijvoegen van rijen ▼</t>
  </si>
  <si>
    <t>Zie album voor de verschillende soorten hier niet vermeld. Aan de verzamelaar een lijst zelf aan te leggen van wat er in uw bezit heeft</t>
  </si>
  <si>
    <t>opmerking:</t>
  </si>
  <si>
    <t xml:space="preserve"> Alhoewel deze reeks stopt in 1988 voor de uitgifte van starfportzegels werden er later nog opdrukken (grote «T») geplaatst op verschillend zegels (zoals bij reeks TX17-TX25).                           Hieronder vind je er enkele.</t>
  </si>
  <si>
    <t>Variëteit :</t>
  </si>
  <si>
    <t>82P5a-V</t>
  </si>
  <si>
    <t>1922</t>
  </si>
  <si>
    <t>83P5a</t>
  </si>
  <si>
    <t>82P5a</t>
  </si>
  <si>
    <t>81P5a</t>
  </si>
  <si>
    <t>80P5a</t>
  </si>
  <si>
    <t>76P5a</t>
  </si>
  <si>
    <t>75P5a</t>
  </si>
  <si>
    <t>83P6</t>
  </si>
  <si>
    <t>82P6</t>
  </si>
  <si>
    <t>81P6</t>
  </si>
  <si>
    <t>80P6</t>
  </si>
  <si>
    <t>79P6</t>
  </si>
  <si>
    <t>75P6</t>
  </si>
  <si>
    <t>74P6</t>
  </si>
  <si>
    <t>82V</t>
  </si>
  <si>
    <t>70P7-V</t>
  </si>
  <si>
    <t>67P7-V2</t>
  </si>
  <si>
    <t>67P7-V1</t>
  </si>
  <si>
    <t>66P7-V</t>
  </si>
  <si>
    <t>70P5-V</t>
  </si>
  <si>
    <t>66P5-V2</t>
  </si>
  <si>
    <t>66P5-V1</t>
  </si>
  <si>
    <t>66-V</t>
  </si>
  <si>
    <t>72P7</t>
  </si>
  <si>
    <t>71P7</t>
  </si>
  <si>
    <t>70P7</t>
  </si>
  <si>
    <t>69P7</t>
  </si>
  <si>
    <t>68P7</t>
  </si>
  <si>
    <t>66P7</t>
  </si>
  <si>
    <t>69P5</t>
  </si>
  <si>
    <t>68aP5</t>
  </si>
  <si>
    <t>68P5</t>
  </si>
  <si>
    <t>67aP5</t>
  </si>
  <si>
    <t>71a</t>
  </si>
  <si>
    <t>1970</t>
  </si>
  <si>
    <t>1948</t>
  </si>
  <si>
    <t>1945-1953</t>
  </si>
  <si>
    <t>1953</t>
  </si>
  <si>
    <t>55A</t>
  </si>
  <si>
    <t>1924</t>
  </si>
  <si>
    <t>50A</t>
  </si>
  <si>
    <t>49A</t>
  </si>
  <si>
    <t>32-V2</t>
  </si>
  <si>
    <t>32-V1</t>
  </si>
  <si>
    <t>48a</t>
  </si>
  <si>
    <t>1925</t>
  </si>
  <si>
    <t>38b</t>
  </si>
  <si>
    <t>35a</t>
  </si>
  <si>
    <t>33b</t>
  </si>
  <si>
    <t>33a</t>
  </si>
  <si>
    <t>32a</t>
  </si>
  <si>
    <t>50C</t>
  </si>
  <si>
    <t>30B</t>
  </si>
  <si>
    <t>28B</t>
  </si>
  <si>
    <t>27B</t>
  </si>
  <si>
    <t>26B</t>
  </si>
  <si>
    <t>TX</t>
  </si>
  <si>
    <t>Variëteiten (T15)</t>
  </si>
  <si>
    <t>31-V</t>
  </si>
  <si>
    <t>27-V</t>
  </si>
  <si>
    <t>26-V</t>
  </si>
  <si>
    <t>31A</t>
  </si>
  <si>
    <t>28A</t>
  </si>
  <si>
    <t>27A</t>
  </si>
  <si>
    <t>26A</t>
  </si>
  <si>
    <t xml:space="preserve">Bestaat niet </t>
  </si>
  <si>
    <t xml:space="preserve"> (ex 145a)</t>
  </si>
  <si>
    <t>25Aa</t>
  </si>
  <si>
    <t xml:space="preserve"> (ex 145A)</t>
  </si>
  <si>
    <t xml:space="preserve"> (ex 143A)</t>
  </si>
  <si>
    <t>24A</t>
  </si>
  <si>
    <t xml:space="preserve"> (ex 142A)</t>
  </si>
  <si>
    <t>1915</t>
  </si>
  <si>
    <t>22A</t>
  </si>
  <si>
    <t>25a</t>
  </si>
  <si>
    <t>16-V</t>
  </si>
  <si>
    <t>Variëteiten</t>
  </si>
  <si>
    <t>13-V</t>
  </si>
  <si>
    <t>12-V</t>
  </si>
  <si>
    <t>1916</t>
  </si>
  <si>
    <t>1895-1916</t>
  </si>
  <si>
    <t>11A</t>
  </si>
  <si>
    <t>(Authier-Braine) (Wouter-Brakel)</t>
  </si>
  <si>
    <t>14A</t>
  </si>
  <si>
    <r>
      <t xml:space="preserve">Er zijn ook variëteiten voor: </t>
    </r>
    <r>
      <rPr>
        <b/>
        <sz val="10"/>
        <color rgb="FF0000FF"/>
        <rFont val="Verdana"/>
        <family val="2"/>
      </rPr>
      <t xml:space="preserve">TR12A-V, TR13A-V, TR13A-V, </t>
    </r>
  </si>
  <si>
    <t>6-V</t>
  </si>
  <si>
    <t>3-V</t>
  </si>
  <si>
    <t>1895</t>
  </si>
  <si>
    <t>9a</t>
  </si>
  <si>
    <t>1990</t>
  </si>
  <si>
    <t>1909</t>
  </si>
  <si>
    <t>1870</t>
  </si>
  <si>
    <t>TX2 «SPECIMEN«</t>
  </si>
  <si>
    <t>TX1 «SPECIMEN«</t>
  </si>
  <si>
    <t>2Aa</t>
  </si>
  <si>
    <t>20c- hevig ultramarijn</t>
  </si>
  <si>
    <t>TX-zegels verzameling:  inventaris van:</t>
  </si>
  <si>
    <t xml:space="preserve">TX-strafportzegels </t>
  </si>
  <si>
    <t>../../1935</t>
  </si>
  <si>
    <t xml:space="preserve">BA1 </t>
  </si>
  <si>
    <t xml:space="preserve">BA2 </t>
  </si>
  <si>
    <t xml:space="preserve">BA3 </t>
  </si>
  <si>
    <t xml:space="preserve">BA4 </t>
  </si>
  <si>
    <t xml:space="preserve">BA5 </t>
  </si>
  <si>
    <t xml:space="preserve">BA6 </t>
  </si>
  <si>
    <t xml:space="preserve">BA7 </t>
  </si>
  <si>
    <t xml:space="preserve">BA8 </t>
  </si>
  <si>
    <t xml:space="preserve">BA9 </t>
  </si>
  <si>
    <t>BA10</t>
  </si>
  <si>
    <t xml:space="preserve">BA10a </t>
  </si>
  <si>
    <t>BA11</t>
  </si>
  <si>
    <t>BA12</t>
  </si>
  <si>
    <t>BA14</t>
  </si>
  <si>
    <t>BA15</t>
  </si>
  <si>
    <t>BA16</t>
  </si>
  <si>
    <t>BA17</t>
  </si>
  <si>
    <t>BA18</t>
  </si>
  <si>
    <t>BA19</t>
  </si>
  <si>
    <t>BA20</t>
  </si>
  <si>
    <t>BA21</t>
  </si>
  <si>
    <t>BA22</t>
  </si>
  <si>
    <t>BA23</t>
  </si>
  <si>
    <t xml:space="preserve">BA6-Cu </t>
  </si>
  <si>
    <t xml:space="preserve">BA8-Cu </t>
  </si>
  <si>
    <t>BA24 - Zegel voor reisgoed: Belgische spoorwegzegel TR191(licht andere kleur) van J1935 met opdruk «BAGAGES-REISGOED»</t>
  </si>
  <si>
    <t>../../1936</t>
  </si>
  <si>
    <t>BA24</t>
  </si>
  <si>
    <t>JO1 / JO7 - Zegels TR136-TR145 type «Rijkswapen» van 1923-31 met opdruk «JOURNAUX-DAGBLADEN 1928» met datum (verticale zegels)</t>
  </si>
  <si>
    <t>../../1928</t>
  </si>
  <si>
    <t xml:space="preserve">JO1 (ex TR136) </t>
  </si>
  <si>
    <t>10c - vermiljon</t>
  </si>
  <si>
    <t xml:space="preserve">JO2 (ex TR138) </t>
  </si>
  <si>
    <t>20c - blauwgroen</t>
  </si>
  <si>
    <t xml:space="preserve">JO3 (ex TR140) </t>
  </si>
  <si>
    <t>40c - olijf</t>
  </si>
  <si>
    <t xml:space="preserve">JO4 (ex TR142) </t>
  </si>
  <si>
    <t>60c - oranje</t>
  </si>
  <si>
    <t xml:space="preserve">JO5 (ex TR143) </t>
  </si>
  <si>
    <t>70c - bruin</t>
  </si>
  <si>
    <t xml:space="preserve">JO6 (ex TR144) </t>
  </si>
  <si>
    <t>80c - violet</t>
  </si>
  <si>
    <t xml:space="preserve">JO7 (ex TR145) </t>
  </si>
  <si>
    <t>90c - schaliekleur</t>
  </si>
  <si>
    <t>(verschoven opdruk)</t>
  </si>
  <si>
    <t>JO8 / JO18 - Zegels TR146-TR167 type «Rijkswapen» van 1923-31 met opdruk «JOURNAUX-DAGBLADEN 1928» met datum (horizontale zegels)</t>
  </si>
  <si>
    <t xml:space="preserve">JO8 (ex TR146) </t>
  </si>
  <si>
    <t>1fr - blauw</t>
  </si>
  <si>
    <t>1fr - ultramarijn</t>
  </si>
  <si>
    <t xml:space="preserve">JO9 (ex TR150) </t>
  </si>
  <si>
    <t>2fr - olijf</t>
  </si>
  <si>
    <t xml:space="preserve">JO10 (ex TR154) </t>
  </si>
  <si>
    <t>3fr - vermiljoen</t>
  </si>
  <si>
    <t xml:space="preserve">JO11 (ex TR156) </t>
  </si>
  <si>
    <t>4fr - rozelila</t>
  </si>
  <si>
    <t xml:space="preserve">JO12 (ex TR157) </t>
  </si>
  <si>
    <t>5fr - violet</t>
  </si>
  <si>
    <t xml:space="preserve">JO13 (ex TR158) </t>
  </si>
  <si>
    <t>6fr - bleekbruin</t>
  </si>
  <si>
    <t xml:space="preserve">JO14 (ex TR159) </t>
  </si>
  <si>
    <t>7fr - donkergeel</t>
  </si>
  <si>
    <t xml:space="preserve">JO15 (ex TR160) </t>
  </si>
  <si>
    <t>8fr - bruin</t>
  </si>
  <si>
    <t xml:space="preserve">JO16 (ex TR161) </t>
  </si>
  <si>
    <t>9fr - lilaroze</t>
  </si>
  <si>
    <t xml:space="preserve">JO17 (ex TR162) </t>
  </si>
  <si>
    <t>10fr - groen</t>
  </si>
  <si>
    <t xml:space="preserve">JO18 (ex TR163) </t>
  </si>
  <si>
    <t>20fr - paarsroze</t>
  </si>
  <si>
    <t>20fr - roze</t>
  </si>
  <si>
    <t>JO1-SP / JO7-SP - Zegels TR136-TR145 type «Rijkswapen» van 1923-31 met opdruk «JOURNAUX-DAGBLADEN 1928» met datum (verticale zegels) en stempel «SPECIMEN»</t>
  </si>
  <si>
    <t>JO1-SP (ex TR136)</t>
  </si>
  <si>
    <t xml:space="preserve"> 10c – vermiljoen</t>
  </si>
  <si>
    <t xml:space="preserve">JO2-SP (ex TR138) </t>
  </si>
  <si>
    <t>20c – blauwgroen</t>
  </si>
  <si>
    <t>JO3-SP (ex TR140)</t>
  </si>
  <si>
    <t>40c – olijf</t>
  </si>
  <si>
    <t xml:space="preserve">JO4-SP (ex TR142) </t>
  </si>
  <si>
    <t xml:space="preserve"> 60c – oranje</t>
  </si>
  <si>
    <t xml:space="preserve">JO5-SP (ex TR143) </t>
  </si>
  <si>
    <t>70c – bruin</t>
  </si>
  <si>
    <t>JO6-SP (ex TR144)</t>
  </si>
  <si>
    <t>80c – violet</t>
  </si>
  <si>
    <t xml:space="preserve">JO7-SP (ex TR145) </t>
  </si>
  <si>
    <t>90c – schaliekleur</t>
  </si>
  <si>
    <t>JO8-SP / JO18-SP - Zegels TR146-TR167 type «Rijkswapen» van 1923-31 met opdruk «JOURNAUX-DAGBLADEN 1928» met datum (horizontale zegels) en stempel «SPECIMEN»</t>
  </si>
  <si>
    <t xml:space="preserve">JO8-SP (ex TR146) </t>
  </si>
  <si>
    <t>1fr – blauw</t>
  </si>
  <si>
    <t>JO9-SP (ex TR150)</t>
  </si>
  <si>
    <t>2fr – olijfgrijs</t>
  </si>
  <si>
    <t>JO10-SP (ex TR154)</t>
  </si>
  <si>
    <t>3fr – vermiljoen</t>
  </si>
  <si>
    <t xml:space="preserve">JO11-SP (ex TR156) </t>
  </si>
  <si>
    <t>4fr – rozelila</t>
  </si>
  <si>
    <t xml:space="preserve">JO12-SP (ex TR157) </t>
  </si>
  <si>
    <t xml:space="preserve"> 5fr – violet</t>
  </si>
  <si>
    <t>JO13-SP (ex TR158)</t>
  </si>
  <si>
    <t>6fr – bleekbruin</t>
  </si>
  <si>
    <t xml:space="preserve">JO14-SP (ex TR159) </t>
  </si>
  <si>
    <t>7fr – donkergeel</t>
  </si>
  <si>
    <t xml:space="preserve">JO15-SP (ex TR160) </t>
  </si>
  <si>
    <t xml:space="preserve"> 8fr – bruin</t>
  </si>
  <si>
    <t>JO16-SP (ex TR161)</t>
  </si>
  <si>
    <t>9fr – lilaroze</t>
  </si>
  <si>
    <t>JO17-SP (ex TR162)</t>
  </si>
  <si>
    <t>10fr – groen</t>
  </si>
  <si>
    <t>JO18-SP (ex TR163-</t>
  </si>
  <si>
    <t>20fr – lilaroze</t>
  </si>
  <si>
    <t>JO19 / JO25 - Zegels TR136-TR145 type «Rijkswapen» van 1923-31 met opdruk «JOURNAUX-DAGBLADEN» zonder datum (verticale zegels): Type I</t>
  </si>
  <si>
    <t>../../1929</t>
  </si>
  <si>
    <t xml:space="preserve">JO19 (ex TR136) </t>
  </si>
  <si>
    <t xml:space="preserve">JO20 (ex TR138) </t>
  </si>
  <si>
    <t xml:space="preserve">JO21 (ex TR140) </t>
  </si>
  <si>
    <t xml:space="preserve">JO22 (ex TR142) </t>
  </si>
  <si>
    <t xml:space="preserve">JO23 (ex TR143) </t>
  </si>
  <si>
    <t xml:space="preserve">JO24 (ex TR144) </t>
  </si>
  <si>
    <t xml:space="preserve">JO25 (ex TR145) </t>
  </si>
  <si>
    <t xml:space="preserve">JO20-Cu (ex TR138) </t>
  </si>
  <si>
    <t>(opgekeerde opdruk)</t>
  </si>
  <si>
    <t xml:space="preserve">JO21-Cu (ex TR140) </t>
  </si>
  <si>
    <t>JO26 / JO36 - Zegels TR146-TR163 type «Rijkswapen» van 1923-31 met opdruk «JOURNAUX-DAGBLADEN» zonder datum (horizontale zegels): Type I</t>
  </si>
  <si>
    <t xml:space="preserve">JO26 (ex TR146) </t>
  </si>
  <si>
    <t>JO27 (ex TR150)</t>
  </si>
  <si>
    <t>JO28 (ex TR154)</t>
  </si>
  <si>
    <t xml:space="preserve">JO29 (ex TR156) </t>
  </si>
  <si>
    <t xml:space="preserve">JO30 (ex TR157) </t>
  </si>
  <si>
    <t>JO31 (ex TR158)</t>
  </si>
  <si>
    <t xml:space="preserve">JO32 (ex TR159) </t>
  </si>
  <si>
    <t xml:space="preserve">JO33 (ex TR160) </t>
  </si>
  <si>
    <t>JO34 (ex TR161)</t>
  </si>
  <si>
    <t>JO35 (ex TR162)</t>
  </si>
  <si>
    <t>JO36 (ex TR163)</t>
  </si>
  <si>
    <t>20fr –paarsoze</t>
  </si>
  <si>
    <t>JO19A / JO25A - Zegels TR136-TR145 type «Rijkswapen» van 1923-31 met opdruk «JOURNAUX-DAGBLADEN» zonder datum (verticale zegels): Type II</t>
  </si>
  <si>
    <t xml:space="preserve">JO19A (ex TR136) </t>
  </si>
  <si>
    <t xml:space="preserve">JO20A (ex TR138) </t>
  </si>
  <si>
    <t xml:space="preserve">JO21A (ex TR140) </t>
  </si>
  <si>
    <t xml:space="preserve">JO22A (ex TR142) </t>
  </si>
  <si>
    <t xml:space="preserve">JO23A (ex TR143) </t>
  </si>
  <si>
    <t xml:space="preserve">JO24A (ex TR144) </t>
  </si>
  <si>
    <t xml:space="preserve">JO25A (ex TR145) </t>
  </si>
  <si>
    <t xml:space="preserve">JO20A-Cu (ex TR138) </t>
  </si>
  <si>
    <t>JO26A / JO36A - Zegels TR146-TR163 type «Rijkswapen» van 1923-31 met opdruk «JOURNAUX-DAGBLADEN» zonder datum (horizontale zegels): Type II</t>
  </si>
  <si>
    <t xml:space="preserve">JO26A (ex TR146) </t>
  </si>
  <si>
    <t>JO27A (ex TR150)</t>
  </si>
  <si>
    <t>JO28A (ex TR154)</t>
  </si>
  <si>
    <t xml:space="preserve">JO29A (ex TR156) </t>
  </si>
  <si>
    <t xml:space="preserve">JO30A (ex TR157) </t>
  </si>
  <si>
    <t>JO31A (ex TR158)</t>
  </si>
  <si>
    <t xml:space="preserve">JO32A (ex TR159) </t>
  </si>
  <si>
    <t xml:space="preserve">JO33A (ex TR160) </t>
  </si>
  <si>
    <t>JO34A (ex TR161)</t>
  </si>
  <si>
    <t>JO35A (ex TR162)</t>
  </si>
  <si>
    <t>JO36A (ex TR163)</t>
  </si>
  <si>
    <t>../../1931</t>
  </si>
  <si>
    <t xml:space="preserve">JO37 (ex TR146?) </t>
  </si>
  <si>
    <t>1fr – lichtblauw</t>
  </si>
  <si>
    <t>JO38 (ex TR147?)</t>
  </si>
  <si>
    <t>1,10fr – bruinrood</t>
  </si>
  <si>
    <t xml:space="preserve">JO39 (ex TR148?) </t>
  </si>
  <si>
    <t>1,50fr – violetblauw</t>
  </si>
  <si>
    <t>JO40 (ex TR150?)</t>
  </si>
  <si>
    <t>2,10fr – leikleur</t>
  </si>
  <si>
    <t>Ki1 / Ki9 - Kilopostzegels zonder waardeaanduiding: zegels uit V10-Ki1/9</t>
  </si>
  <si>
    <t>▬ Philanews Nr. 5 /2003 (pg. 33 - 34) ▬</t>
  </si>
  <si>
    <t>2,48€</t>
  </si>
  <si>
    <t>2,48€ - oranje</t>
  </si>
  <si>
    <t>3,10€</t>
  </si>
  <si>
    <t>3,10€ - rood</t>
  </si>
  <si>
    <t>3,72€</t>
  </si>
  <si>
    <t>3,72€ - blauw</t>
  </si>
  <si>
    <t>5,21€</t>
  </si>
  <si>
    <t>5,21€ - geel</t>
  </si>
  <si>
    <t>5,95€</t>
  </si>
  <si>
    <t>5,95€ - purper</t>
  </si>
  <si>
    <t>6,69€</t>
  </si>
  <si>
    <t>6,69€ - geelgroen</t>
  </si>
  <si>
    <t>7,44€</t>
  </si>
  <si>
    <t>7,44€ - paarsbruin</t>
  </si>
  <si>
    <t>8,68€</t>
  </si>
  <si>
    <t>8,68€ - sepiabruin</t>
  </si>
  <si>
    <t>11,16€</t>
  </si>
  <si>
    <t>11,16€ - blauwgroen</t>
  </si>
  <si>
    <t>Ki.B1 / Ki.B2 - Kilopostzegels zonder waardeaanduiding: boekjes van 5 zelfklevende zegels</t>
  </si>
  <si>
    <t>▬ Philanews Nr. 5 /2003 (pg. 34) ▬</t>
  </si>
  <si>
    <t>2,48€ - Oranje</t>
  </si>
  <si>
    <t>horizontaal getand boven en onder</t>
  </si>
  <si>
    <t>horizontaal getand boven</t>
  </si>
  <si>
    <t>Ki.B4 / Ki.B9 - Kilopostzegels zonder waardeaanduiding: boekjes van 5 zelfklevende zegels</t>
  </si>
  <si>
    <t>▬ Philanews Nr. 2 /2004 (pg. 31) ▬</t>
  </si>
  <si>
    <t>5,21€ -geel</t>
  </si>
  <si>
    <t>Zegels geen tanding links en rechts</t>
  </si>
  <si>
    <t>4,44€</t>
  </si>
  <si>
    <t>4,44€ - paarsbruin</t>
  </si>
  <si>
    <t>11,16</t>
  </si>
  <si>
    <t>Zegels alleen tanding boven</t>
  </si>
  <si>
    <t>Ki.B10 / Ki.B11 - Kilopostzegels zonder waardeaanduiding: boekjes van 5 zelfklevende zegels. Nieuw formaat voor nationale &amp; internationale verzendingen</t>
  </si>
  <si>
    <t>▬ Philanews Nr. 4 /2005 (pg. 22) ▬</t>
  </si>
  <si>
    <t>verticaal links ongetand</t>
  </si>
  <si>
    <t>13,00</t>
  </si>
  <si>
    <t>13,00€ - blauw</t>
  </si>
  <si>
    <t>verticaal rechts ongetand</t>
  </si>
  <si>
    <t>Ki.B12 / Ki.B13 - Kilopostzegels zonder waardeaanduiding: boekjes van 5 zelfklevende zegels voor internationale verzendingen minder dan 2kg: economy (non-Prior) en Prior</t>
  </si>
  <si>
    <t>▬ Philanews Nr. 4 /2007 (pg. 47) ▬</t>
  </si>
  <si>
    <t>2,60€</t>
  </si>
  <si>
    <t>2,60€ - rood</t>
  </si>
  <si>
    <t>3,00€</t>
  </si>
  <si>
    <t>3,00€ - blauw</t>
  </si>
  <si>
    <t>Ki.B14 / Ki.B15 - Kilopostzegels zonder waardeaanduiding: boekjes van 5 zelfklevende zegels voor internationale verzendingen minder dan 2kg: economy (non-Prior) en Prior</t>
  </si>
  <si>
    <t>../../2015</t>
  </si>
  <si>
    <t>▬ Philanews Nr. ? /2015? (pg. ??) ▬</t>
  </si>
  <si>
    <t>4,35€</t>
  </si>
  <si>
    <t>4,35€ - zwart</t>
  </si>
  <si>
    <t>16,4€</t>
  </si>
  <si>
    <t>16,4€ - rood</t>
  </si>
  <si>
    <t>KP1 / KP2 - Kopstaand: Houyoux</t>
  </si>
  <si>
    <t xml:space="preserve">1F+1F </t>
  </si>
  <si>
    <t>1F+1F - rood</t>
  </si>
  <si>
    <t xml:space="preserve"> (30/11/1927)</t>
  </si>
  <si>
    <t>(256)</t>
  </si>
  <si>
    <t>1,75F+1,75F</t>
  </si>
  <si>
    <t>1,75F+1,75F - ultramarijn</t>
  </si>
  <si>
    <t>( 01/07/1927)</t>
  </si>
  <si>
    <t>(257)</t>
  </si>
  <si>
    <t>KP3 / KP12 - Kopstaand: Heraldische Leeuw</t>
  </si>
  <si>
    <t xml:space="preserve">5c+5c </t>
  </si>
  <si>
    <t>5c+5c - grijs</t>
  </si>
  <si>
    <t>(25/1/1929)</t>
  </si>
  <si>
    <t>(279)</t>
  </si>
  <si>
    <t>10c+10c</t>
  </si>
  <si>
    <t>10c+10c - olijf</t>
  </si>
  <si>
    <t>(280)</t>
  </si>
  <si>
    <t>25c+25c</t>
  </si>
  <si>
    <t>25c+25c - karmijn</t>
  </si>
  <si>
    <t>(282)</t>
  </si>
  <si>
    <t>35c+35c</t>
  </si>
  <si>
    <t>35c+35c - groen</t>
  </si>
  <si>
    <t>(283)</t>
  </si>
  <si>
    <t>40c+40c</t>
  </si>
  <si>
    <t>40c+40c - lila</t>
  </si>
  <si>
    <t>(25/11/1930)</t>
  </si>
  <si>
    <t>(284)</t>
  </si>
  <si>
    <t>50c+50c</t>
  </si>
  <si>
    <t>50c+50c - blauw</t>
  </si>
  <si>
    <t>(25/01/1929)</t>
  </si>
  <si>
    <t>(285)</t>
  </si>
  <si>
    <t>60c+60c</t>
  </si>
  <si>
    <t>60c+60c - lilaroze</t>
  </si>
  <si>
    <t>(26/04/1930)</t>
  </si>
  <si>
    <t>(286)</t>
  </si>
  <si>
    <t>70c+70c</t>
  </si>
  <si>
    <t>70c+70c - roodbruin</t>
  </si>
  <si>
    <t>(287)</t>
  </si>
  <si>
    <t>75c+75c</t>
  </si>
  <si>
    <t>75c+75c - zwartviolet</t>
  </si>
  <si>
    <t>(288)</t>
  </si>
  <si>
    <t>75c+75c - bruin</t>
  </si>
  <si>
    <t>(07/01/1932)</t>
  </si>
  <si>
    <t>(288A)</t>
  </si>
  <si>
    <t>KP13 / KP14 - Kopstaand: Ceres</t>
  </si>
  <si>
    <t>(337)</t>
  </si>
  <si>
    <t>25c+25c -karmijn</t>
  </si>
  <si>
    <t>(339)</t>
  </si>
  <si>
    <t>KP15 - Kopstaand: Koning Albert I</t>
  </si>
  <si>
    <t>75c+75c - sepia</t>
  </si>
  <si>
    <t>(341)</t>
  </si>
  <si>
    <t>KP16 - Kopstaand: Leopold III (gesloten kraag)</t>
  </si>
  <si>
    <t>70c+70c - olijf</t>
  </si>
  <si>
    <t>(401)</t>
  </si>
  <si>
    <t>KP17 / KP19 - Kopstaand: Klein Staatswapen</t>
  </si>
  <si>
    <t>(420)</t>
  </si>
  <si>
    <t>25c+25c - roze</t>
  </si>
  <si>
    <t>(423)</t>
  </si>
  <si>
    <t>(425)</t>
  </si>
  <si>
    <t>KP20 / KP22a - Kopstaand: Leopold III (open kraag)</t>
  </si>
  <si>
    <t>70c+70c - bruin</t>
  </si>
  <si>
    <t>(10/09/1936)</t>
  </si>
  <si>
    <t>(427)</t>
  </si>
  <si>
    <t>75c+75c - olijf</t>
  </si>
  <si>
    <t>(31/11/1938)</t>
  </si>
  <si>
    <t>(480)</t>
  </si>
  <si>
    <t>1F+1F - karmijn</t>
  </si>
  <si>
    <t>(01/0/1941)</t>
  </si>
  <si>
    <t>(528)</t>
  </si>
  <si>
    <t>1F+1F - karmijn (olieachtige druk)</t>
  </si>
  <si>
    <t>(../../1941)</t>
  </si>
  <si>
    <t>(528b)</t>
  </si>
  <si>
    <t>KP23 / KP31 - Kopstaand:Koning Boudewijn (Type Elström) + Heraldieke leeuw</t>
  </si>
  <si>
    <t>4F &amp; 3F</t>
  </si>
  <si>
    <t>(30/12/1973)</t>
  </si>
  <si>
    <t>2 zijden ongetand (boekje B10)</t>
  </si>
  <si>
    <t>4F &amp; 4F</t>
  </si>
  <si>
    <t>1701a</t>
  </si>
  <si>
    <t>1701b</t>
  </si>
  <si>
    <t>3 zijden ongetand (boekje B10)</t>
  </si>
  <si>
    <t>5F &amp; 5F</t>
  </si>
  <si>
    <t>1702a</t>
  </si>
  <si>
    <t>1702b</t>
  </si>
  <si>
    <t>3 zijden ongetand (boekje B11)</t>
  </si>
  <si>
    <t>2 zijden ongetand (boekje B11)</t>
  </si>
  <si>
    <t>6F &amp; 6F</t>
  </si>
  <si>
    <t>(19/04/1975)</t>
  </si>
  <si>
    <t>1764a</t>
  </si>
  <si>
    <t>1764b</t>
  </si>
  <si>
    <t>3 zijden ongetand (boekje B13)</t>
  </si>
  <si>
    <t>1764aa</t>
  </si>
  <si>
    <t>1764ba</t>
  </si>
  <si>
    <t>3 zijden ongetand (boekje B12)</t>
  </si>
  <si>
    <t>(10/08/1978)</t>
  </si>
  <si>
    <t>3 zijden ongetand (boekje B14)</t>
  </si>
  <si>
    <t>8F &amp; 8F</t>
  </si>
  <si>
    <t>3 zijden ongetand (boekje B15)</t>
  </si>
  <si>
    <t>2 zijden ongetand (boekje B12)</t>
  </si>
  <si>
    <t>2 zijden ongetand (boekje B13)</t>
  </si>
  <si>
    <t>KT1 / KT2 -  Houyoux</t>
  </si>
  <si>
    <t>1F+1F</t>
  </si>
  <si>
    <t>KT3 / KT12 - Heraldische Leeuw</t>
  </si>
  <si>
    <t>5c+5c</t>
  </si>
  <si>
    <t>5c+5c -grijs (279)</t>
  </si>
  <si>
    <t>10c+10c-olijf (280)</t>
  </si>
  <si>
    <t>25c+25c-karmijn (282)</t>
  </si>
  <si>
    <t>35c+35c-groen (283)</t>
  </si>
  <si>
    <t>40c+40c-lila (284)</t>
  </si>
  <si>
    <t>50c+50c-blauw (285)</t>
  </si>
  <si>
    <t>60c+60c-lilaroze (286)</t>
  </si>
  <si>
    <t>(26/4/1930)</t>
  </si>
  <si>
    <t>70c+70c-roodbruin (287)</t>
  </si>
  <si>
    <t>75c+75c-zwartviolet (288)</t>
  </si>
  <si>
    <t>75c+75c-bruin (288A)</t>
  </si>
  <si>
    <t>(7/1/1932)</t>
  </si>
  <si>
    <t>288A)</t>
  </si>
  <si>
    <t>KT13 / KT14 - Ceres</t>
  </si>
  <si>
    <t>KT15 - Koning Albert I</t>
  </si>
  <si>
    <t>KT16 - Leopold III (gesloten kraag)</t>
  </si>
  <si>
    <t>KT17 / KT19 - Klein Staatswapen</t>
  </si>
  <si>
    <t>KT20 / KT22a -  Leopold III (open kraag)</t>
  </si>
  <si>
    <t>(428)</t>
  </si>
  <si>
    <t>KT23 / KT31 - Belgica 1972</t>
  </si>
  <si>
    <t>24/06/1972►09/07/1972</t>
  </si>
  <si>
    <t>1,50F+50c</t>
  </si>
  <si>
    <t>1,50F+50c Donkerbruin Leopold I - 10c</t>
  </si>
  <si>
    <t>(1627)</t>
  </si>
  <si>
    <t>(Nr 1)</t>
  </si>
  <si>
    <t xml:space="preserve">2F+1F </t>
  </si>
  <si>
    <t>2F+1F Roodbruin Leopold I - 40c</t>
  </si>
  <si>
    <t>(1628)</t>
  </si>
  <si>
    <t>(Nr 5)</t>
  </si>
  <si>
    <t xml:space="preserve">2,50F+1F </t>
  </si>
  <si>
    <t>2,50F+1F Rood Leopold II - 10c</t>
  </si>
  <si>
    <t>(1629)</t>
  </si>
  <si>
    <t>(Nr 3B)</t>
  </si>
  <si>
    <t>3,50F+1,50F</t>
  </si>
  <si>
    <t>3,50F+1,50F Violetblauw Leopold II - 50c</t>
  </si>
  <si>
    <t>(1630)</t>
  </si>
  <si>
    <t>(Nr  41)</t>
  </si>
  <si>
    <t>6F+3F</t>
  </si>
  <si>
    <t xml:space="preserve">6F+3F Bruinviolet Albert I met helm- 2F </t>
  </si>
  <si>
    <t>(1631)</t>
  </si>
  <si>
    <t>(Nr 176)</t>
  </si>
  <si>
    <t>7F+3F</t>
  </si>
  <si>
    <t>7F+3F Violetrood  Albert I - 50F - Montenez</t>
  </si>
  <si>
    <t>(1632)</t>
  </si>
  <si>
    <t>(Nr 291)</t>
  </si>
  <si>
    <t xml:space="preserve">10F+5F </t>
  </si>
  <si>
    <t>10F+5F Donkerblauw Albert I - 1,75F - kepi</t>
  </si>
  <si>
    <t>(1633)</t>
  </si>
  <si>
    <t>(Nr 320)</t>
  </si>
  <si>
    <t>15F+7,50</t>
  </si>
  <si>
    <t>15F+7,50F Groen Leopold III - 5F</t>
  </si>
  <si>
    <t>(1634)</t>
  </si>
  <si>
    <t>(Nr 433)</t>
  </si>
  <si>
    <t>20F+10F</t>
  </si>
  <si>
    <t>20F+10F Bruin Boudewijn - 3,50F</t>
  </si>
  <si>
    <t>(1635)</t>
  </si>
  <si>
    <t>(Nr 1543)</t>
  </si>
  <si>
    <t>M1 - Type 924 - Nieuwe beeltenis van Z.M. Koning Boudewijn «met bril» - met «M» in ovaal</t>
  </si>
  <si>
    <t>Zwartgrijs</t>
  </si>
  <si>
    <t>olijfgrijs</t>
  </si>
  <si>
    <t>(haartje links)</t>
  </si>
  <si>
    <t>M2 / M5 -  - Beeltenis van K. Boudewijn. Type Nr. 1581 - met «M» in ovaal</t>
  </si>
  <si>
    <t>groen (24/05/1971)</t>
  </si>
  <si>
    <t>grijsgroen (13/11/1972)</t>
  </si>
  <si>
    <t>grijsgroen (16/05/1974)</t>
  </si>
  <si>
    <t>bruin (17/03/1975)</t>
  </si>
  <si>
    <t>Deel 1: Zegels gedurende de Duitse bezetting in België tijdens de 1st Wereldoorlog 1914-1918</t>
  </si>
  <si>
    <t>OC1 / OC9 - Duitse zegels van J1905-J1911 type "Germania" met opdruk «Belgien» en «Centiemes of Francs»</t>
  </si>
  <si>
    <t>3c op 3Pf - bruin</t>
  </si>
  <si>
    <t>5c op 5Pf - groen</t>
  </si>
  <si>
    <t>10c op 10Pf - rood</t>
  </si>
  <si>
    <t>25c op 20Pf - blauw</t>
  </si>
  <si>
    <t>(18/03/1915)</t>
  </si>
  <si>
    <t>50c op 40Pf - karmijn/zwart</t>
  </si>
  <si>
    <t>75c op 60Pf - lila</t>
  </si>
  <si>
    <t>75c op 60Pf - donkerlila</t>
  </si>
  <si>
    <t>1F op 80Pf - Olijf F</t>
  </si>
  <si>
    <t>(dubbele opdruk)</t>
  </si>
  <si>
    <t>OC10 / OC22 - Duitse zegels van J1905-J1911 type "Germania" met opdruk «Belgien» en «Centiemes of Francs»</t>
  </si>
  <si>
    <t>(1/10/1918)</t>
  </si>
  <si>
    <t>2c op 2Pf - grijs</t>
  </si>
  <si>
    <t>8c op 7½Pf - geeloranje</t>
  </si>
  <si>
    <t>(01/05/1916)</t>
  </si>
  <si>
    <t>8c op 7½Pf - roodoranje</t>
  </si>
  <si>
    <t>10c op 10Pf - rozerood</t>
  </si>
  <si>
    <t>(1916)</t>
  </si>
  <si>
    <t>10c op 10Pf - karmijnrood</t>
  </si>
  <si>
    <t>(1917)</t>
  </si>
  <si>
    <t>15c op 15Pf - bister</t>
  </si>
  <si>
    <t>(1918)</t>
  </si>
  <si>
    <t>15c op 15Pf - violet</t>
  </si>
  <si>
    <t>20c op 25Pf - geel</t>
  </si>
  <si>
    <t>25c op 20Pf - ultramarijn</t>
  </si>
  <si>
    <t>40c op 30Pf - geel</t>
  </si>
  <si>
    <t>50c op 40Pf - karmijn</t>
  </si>
  <si>
    <t>50c op 40Pf - roserood en zwart</t>
  </si>
  <si>
    <t>1F op 80Pf - roze</t>
  </si>
  <si>
    <t>6,25F op 5M - zwart &amp; karmijn</t>
  </si>
  <si>
    <t>OC23A: 1.25 op één lijn met de sterren</t>
  </si>
  <si>
    <t>OC25A: B van Belgien onder de letter F i.p.v. B van Belgien onder het cijfer 6</t>
  </si>
  <si>
    <t>Deel 2: Etappegebied gedurende Duitse bezetting in België tijdens de 1st Wereldoorlog 1914-1918</t>
  </si>
  <si>
    <t>OC26 / OC35 - Etappegebied: Duitse zegels van J1905-J1911 type "Germania" met opdruk «Cent» of «F»</t>
  </si>
  <si>
    <t>3c op 3Pf -bruin</t>
  </si>
  <si>
    <t>5c op 5Pf - donkergroen</t>
  </si>
  <si>
    <t>8c op 7,5Pf - geeloranje</t>
  </si>
  <si>
    <t>10c op 10Pf - karmijn</t>
  </si>
  <si>
    <t>15c op 15Pf - karmijn</t>
  </si>
  <si>
    <t>25c op 20Pf - violetblauw</t>
  </si>
  <si>
    <t>40c op 30Pf - rood &amp; zwart op lichtgeel</t>
  </si>
  <si>
    <t>50c op 40Pf - karmijn en zwart</t>
  </si>
  <si>
    <t>1F op 80Pf - rood en zwart op roze</t>
  </si>
  <si>
    <t>1,25F op 1M- karmijn</t>
  </si>
  <si>
    <t>2,50F op 2M- blauw</t>
  </si>
  <si>
    <t>(8c tussen «8» en «Cent» 1¼ mm i.p.v. 1mm)</t>
  </si>
  <si>
    <t>(1,25 linker ster op 2 punten)</t>
  </si>
  <si>
    <t>(12,50 linker ster op 2 punten)</t>
  </si>
  <si>
    <t>dubbele opdruk</t>
  </si>
  <si>
    <t>Deel 3: Belgische bezetting in Duitsland</t>
  </si>
  <si>
    <t>OC38 / OC54 - Zegels van [135/141 - Beeltenis van Koning Leopold II met profiel naar links.] met opdruk «ALLEMAGNE- DUITCHLAND»</t>
  </si>
  <si>
    <t>1c  - oranje</t>
  </si>
  <si>
    <t xml:space="preserve"> (ex 135)</t>
  </si>
  <si>
    <t xml:space="preserve">1c - Donkeroranje </t>
  </si>
  <si>
    <t xml:space="preserve"> (ex 135a)</t>
  </si>
  <si>
    <t xml:space="preserve">2c - Bruin </t>
  </si>
  <si>
    <t xml:space="preserve"> (ex 136)</t>
  </si>
  <si>
    <t xml:space="preserve">2c - Donkerbruin </t>
  </si>
  <si>
    <t xml:space="preserve"> (ex 136a)</t>
  </si>
  <si>
    <t>(01/06/1921)</t>
  </si>
  <si>
    <t>3c - grijs</t>
  </si>
  <si>
    <t xml:space="preserve"> (ex 183)</t>
  </si>
  <si>
    <t>3c - donkergrijs</t>
  </si>
  <si>
    <t xml:space="preserve"> (ex 183a)</t>
  </si>
  <si>
    <t xml:space="preserve">5c - groen </t>
  </si>
  <si>
    <t xml:space="preserve"> (ex 137)</t>
  </si>
  <si>
    <t xml:space="preserve">5c - geelgroen </t>
  </si>
  <si>
    <t xml:space="preserve"> (ex 137a)</t>
  </si>
  <si>
    <t>10c - roze</t>
  </si>
  <si>
    <t xml:space="preserve"> (ex 138)</t>
  </si>
  <si>
    <t xml:space="preserve">10c - karmijn </t>
  </si>
  <si>
    <t xml:space="preserve"> (ex 138a)</t>
  </si>
  <si>
    <t xml:space="preserve">15c - Violet </t>
  </si>
  <si>
    <t xml:space="preserve"> (ex 139A type II)</t>
  </si>
  <si>
    <t xml:space="preserve">15c - diepviolet </t>
  </si>
  <si>
    <t xml:space="preserve"> (ex 139a)</t>
  </si>
  <si>
    <t xml:space="preserve">20c - Paars </t>
  </si>
  <si>
    <t xml:space="preserve"> (ex 140)</t>
  </si>
  <si>
    <t xml:space="preserve">20c - Hevig paars </t>
  </si>
  <si>
    <t xml:space="preserve"> (ex 140a)</t>
  </si>
  <si>
    <t xml:space="preserve">25c - Blauw </t>
  </si>
  <si>
    <t xml:space="preserve"> (ex 141)</t>
  </si>
  <si>
    <t xml:space="preserve">25c - Hevig blauw </t>
  </si>
  <si>
    <t xml:space="preserve"> (ex 141a)</t>
  </si>
  <si>
    <t xml:space="preserve">25c - Blauw (2de oplage) - Perron te Luik </t>
  </si>
  <si>
    <t xml:space="preserve"> (ex 164)</t>
  </si>
  <si>
    <t>35c -bruin &amp; zwart: Hallen van Ieper</t>
  </si>
  <si>
    <t xml:space="preserve"> (ex 142)</t>
  </si>
  <si>
    <t>40c - Groen &amp; zwart: Dinant - brug en citadel</t>
  </si>
  <si>
    <t xml:space="preserve"> (ex 143)</t>
  </si>
  <si>
    <t>50c - Rose &amp; zwart: Leuven - bibliotheek</t>
  </si>
  <si>
    <t xml:space="preserve"> (ex 144)</t>
  </si>
  <si>
    <t>65c - rozelila &amp; zwart (2de oplage ) - Stadhuis van Dendermonde</t>
  </si>
  <si>
    <t xml:space="preserve"> (ex 182)</t>
  </si>
  <si>
    <t>1F - violet</t>
  </si>
  <si>
    <t xml:space="preserve"> (ex 145)</t>
  </si>
  <si>
    <t>2F - Blauwgrijs</t>
  </si>
  <si>
    <t xml:space="preserve"> (ex 146)</t>
  </si>
  <si>
    <t>2F - zwartgrijs</t>
  </si>
  <si>
    <t xml:space="preserve"> (ex 146a)</t>
  </si>
  <si>
    <t>2F -lichtgrijs</t>
  </si>
  <si>
    <t xml:space="preserve"> (ex 146b)</t>
  </si>
  <si>
    <t>5F - FRANK blauw</t>
  </si>
  <si>
    <t xml:space="preserve"> (ex 148)</t>
  </si>
  <si>
    <t>10F - rosbruin</t>
  </si>
  <si>
    <t xml:space="preserve"> (ex 149)</t>
  </si>
  <si>
    <t>10F - sepiabruin</t>
  </si>
  <si>
    <t xml:space="preserve"> (ex 149a)</t>
  </si>
  <si>
    <t xml:space="preserve"> (ex 139)</t>
  </si>
  <si>
    <t>Type I</t>
  </si>
  <si>
    <t xml:space="preserve"> (ex 137A)</t>
  </si>
  <si>
    <t>Type II</t>
  </si>
  <si>
    <t xml:space="preserve"> (ex 137C)</t>
  </si>
  <si>
    <t>Type IV</t>
  </si>
  <si>
    <t xml:space="preserve"> (ex 140C)</t>
  </si>
  <si>
    <t>1F - violetbruin</t>
  </si>
  <si>
    <t>2F - lichtgrijs</t>
  </si>
  <si>
    <t xml:space="preserve">1c - oranje </t>
  </si>
  <si>
    <t>Koning Albert II: Laatste «E» van « ALLEMAGNE» is kleiner</t>
  </si>
  <si>
    <t>5c - groen</t>
  </si>
  <si>
    <t xml:space="preserve">15c - violet </t>
  </si>
  <si>
    <t>20c - paars</t>
  </si>
  <si>
    <t>25c - blauw</t>
  </si>
  <si>
    <t>35c - bruin &amp; zwart: Hallen van Ieper</t>
  </si>
  <si>
    <t xml:space="preserve"> (ex 144A)</t>
  </si>
  <si>
    <t xml:space="preserve"> (ex ???)</t>
  </si>
  <si>
    <t>2F - blauwgrijs</t>
  </si>
  <si>
    <t xml:space="preserve"> (ex 146A)</t>
  </si>
  <si>
    <t>5F - blauw</t>
  </si>
  <si>
    <t xml:space="preserve"> (ex 148A)</t>
  </si>
  <si>
    <t>Deel 4: Belgische bezetting van Eupen &amp; Malmédy</t>
  </si>
  <si>
    <t>OC55 / OC56 - Zegels van [135/141 - Beeltenis van Koning Leopold II met profiel naar links.] met zwarte opdruk «EUPEN  &amp; MALMÉDY-Pf..»</t>
  </si>
  <si>
    <t xml:space="preserve">5Pf op 5c - groen </t>
  </si>
  <si>
    <t xml:space="preserve">5Pf op 5c - geelgroen </t>
  </si>
  <si>
    <t>10Pf op 10c - roze</t>
  </si>
  <si>
    <t xml:space="preserve">10Pf op 10c - karmijn </t>
  </si>
  <si>
    <t xml:space="preserve">15Pf op 15c - Violet </t>
  </si>
  <si>
    <t xml:space="preserve">15Pf op 15cc - Diepviolet </t>
  </si>
  <si>
    <t>20Pf  op 20c - paars</t>
  </si>
  <si>
    <t>20Pf  op 20c - hevigpaars</t>
  </si>
  <si>
    <t>30Pf op 25c-blauw</t>
  </si>
  <si>
    <t>30Pf op 25c- diepblauw</t>
  </si>
  <si>
    <t xml:space="preserve"> (ex 139 type I)</t>
  </si>
  <si>
    <t>(gebroken «O» van «10PF»</t>
  </si>
  <si>
    <t>75Pf op 50c - karmijn en zwart</t>
  </si>
  <si>
    <t>1,25M op 1F -violet</t>
  </si>
  <si>
    <t xml:space="preserve"> (ex ?geen?)</t>
  </si>
  <si>
    <t>OC62 / OC56 - Zegels van [135/141 - Beeltenis van Koning Leopold II met profiel naar links.] met zwarte opdruk «Malmédy»</t>
  </si>
  <si>
    <t>1c - oranje</t>
  </si>
  <si>
    <t xml:space="preserve"> (ex 135 type I)</t>
  </si>
  <si>
    <t>1c - donkeroranje</t>
  </si>
  <si>
    <t xml:space="preserve"> (ex 135a type I)?</t>
  </si>
  <si>
    <t>2c - bruin</t>
  </si>
  <si>
    <t xml:space="preserve"> (ex 136 type I)</t>
  </si>
  <si>
    <t>(1921)</t>
  </si>
  <si>
    <t>2c - diepbruin</t>
  </si>
  <si>
    <t xml:space="preserve"> (ex 136a type I)?</t>
  </si>
  <si>
    <t>(03/1931)</t>
  </si>
  <si>
    <t xml:space="preserve"> (ex 137a type I)?</t>
  </si>
  <si>
    <t>5c - geelgroen</t>
  </si>
  <si>
    <t xml:space="preserve"> (ex 137 type I)?</t>
  </si>
  <si>
    <t xml:space="preserve"> (ex 138a type I)?</t>
  </si>
  <si>
    <t xml:space="preserve"> (ex 138 type I)?</t>
  </si>
  <si>
    <t>15c - violet</t>
  </si>
  <si>
    <t>15c - diepviolet</t>
  </si>
  <si>
    <t xml:space="preserve"> (ex 139Aa type II)?</t>
  </si>
  <si>
    <t xml:space="preserve"> (ex 140 type I)</t>
  </si>
  <si>
    <t>20c - hevig paars</t>
  </si>
  <si>
    <t xml:space="preserve"> (ex 140a type I)</t>
  </si>
  <si>
    <t>25c - diepblauw</t>
  </si>
  <si>
    <t xml:space="preserve"> (ex 141a)?</t>
  </si>
  <si>
    <t xml:space="preserve"> (ex 183-V2)</t>
  </si>
  <si>
    <t>OC70 / OC78 - Zegels van [164+142/149 - Verschillende stadsgezichten en voorstellingen] met zwarte opdruk «Malmédy»</t>
  </si>
  <si>
    <t xml:space="preserve"> (03/1921)</t>
  </si>
  <si>
    <t xml:space="preserve"> (ex 164) </t>
  </si>
  <si>
    <t>65c -roze (2de oplage ) - Stadhuis van Dendermonde</t>
  </si>
  <si>
    <t xml:space="preserve"> (ex 136A type II)</t>
  </si>
  <si>
    <t xml:space="preserve"> (ex 136B type III)</t>
  </si>
  <si>
    <t xml:space="preserve"> (ex 137A type II)</t>
  </si>
  <si>
    <t xml:space="preserve"> (ex 137B type III)</t>
  </si>
  <si>
    <t xml:space="preserve"> (ex 137C type IV)</t>
  </si>
  <si>
    <t>(niet in OBP)</t>
  </si>
  <si>
    <t xml:space="preserve"> (ex 138B type III)?</t>
  </si>
  <si>
    <t xml:space="preserve"> (ex 140C type IV)</t>
  </si>
  <si>
    <t>OC71-T15 / OC78-t15 - Zegels van [142/149 - Verschillende stadsgezichten en voorstellingen] met zwarte opdruk «Malmédy»</t>
  </si>
  <si>
    <t>50c - Roze &amp; zwart: Leuven - bibliotheek</t>
  </si>
  <si>
    <t xml:space="preserve"> (ex ????)</t>
  </si>
  <si>
    <t>5F -  (Frans) blauw</t>
  </si>
  <si>
    <t xml:space="preserve"> (ex 149A)</t>
  </si>
  <si>
    <t>OC79 / OC83 - Strafportzegels van [TX26 /TX 31: Nieuw type: Dun gekleurd cijfer op witte achtergrond. Cijfer in cirkel geflankeerd door leeuwen.] met zwarte opdruk «Malmédy»</t>
  </si>
  <si>
    <t>5c-groen</t>
  </si>
  <si>
    <t>(ex TX26)</t>
  </si>
  <si>
    <t>10c-karmijnrood</t>
  </si>
  <si>
    <t>(ex TX27)</t>
  </si>
  <si>
    <t>20c-olijfgroen</t>
  </si>
  <si>
    <t>(ex TX28)</t>
  </si>
  <si>
    <t>30c-blauw</t>
  </si>
  <si>
    <t>(ex TX30)</t>
  </si>
  <si>
    <t>50c-lichtgrijs</t>
  </si>
  <si>
    <t>(ex TX31)</t>
  </si>
  <si>
    <t>5c-karmijnrood</t>
  </si>
  <si>
    <t>(ex TX26-V)</t>
  </si>
  <si>
    <t>('Betauen’ i.p.v. ‘Betalen’)</t>
  </si>
  <si>
    <t>(ex TX27-V)</t>
  </si>
  <si>
    <t>(‘Betauen’ i.p.v. ‘Betalen’)</t>
  </si>
  <si>
    <t>(ex TX31-V)</t>
  </si>
  <si>
    <t>(Punt na ‘A’ van Betalen)</t>
  </si>
  <si>
    <t>OC84 / OC91 - Zegels van [135/141 - Beeltenis van Koning Leopold II met profiel naar links.] met zwarte opdruk «Eupen»</t>
  </si>
  <si>
    <t xml:space="preserve"> (ex 135a type I)</t>
  </si>
  <si>
    <t>2c - donkerbruin</t>
  </si>
  <si>
    <t xml:space="preserve"> (ex 136a type I)</t>
  </si>
  <si>
    <t xml:space="preserve"> (ex 137 type I)</t>
  </si>
  <si>
    <t xml:space="preserve"> (ex 138 type I)</t>
  </si>
  <si>
    <t>10c - karmijn</t>
  </si>
  <si>
    <t xml:space="preserve"> (ex 138a type I)</t>
  </si>
  <si>
    <t>OC92 / OC100 - Zegels van [164+142/149 - Verschillende stadsgezichten en voorstellingen] met zwarte opdruk «Eupen»</t>
  </si>
  <si>
    <t>(03/1921)</t>
  </si>
  <si>
    <t>Gebroken ‘e’ in Eupen</t>
  </si>
  <si>
    <t xml:space="preserve"> (ex ???a)</t>
  </si>
  <si>
    <t>OC101 / OC105 - Strafportzegels van [TX26 /TX 31: Nieuw type: Dun gekleurd cijfer op witte achtergrond. Cijfer in cirkel geflankeerd door leeuwen.] met zwarte opdruk «Eupen»</t>
  </si>
  <si>
    <t>PA1 / PA4 - Fokker F.VII</t>
  </si>
  <si>
    <t xml:space="preserve">PA1 </t>
  </si>
  <si>
    <t>1,5F-Saint-Hubert</t>
  </si>
  <si>
    <t>2F-Namur</t>
  </si>
  <si>
    <t>5F-Bruxelles/Brussel</t>
  </si>
  <si>
    <t>(wolk)</t>
  </si>
  <si>
    <t>(witte vlek)</t>
  </si>
  <si>
    <t>(rookpluim)</t>
  </si>
  <si>
    <t>(rechter cirkel onderbroken)</t>
  </si>
  <si>
    <t>(granaatontploffing)</t>
  </si>
  <si>
    <t>(Bom onder vliegtuig)</t>
  </si>
  <si>
    <t>Speciale afstempelingen voor de luchtposttentoonstelling te Antwerpen in 1931</t>
  </si>
  <si>
    <t>Antwerpen-Londen</t>
  </si>
  <si>
    <t>Antwerpen-Parijs</t>
  </si>
  <si>
    <t>Antwerpen-Amsterdam</t>
  </si>
  <si>
    <t>Antwerpen-Malmoe</t>
  </si>
  <si>
    <t>Antwerpen-Düsseldorf</t>
  </si>
  <si>
    <t>PA5 - Fokker F.VII  - Type PA4 van vorige uitgave met ander kleuren</t>
  </si>
  <si>
    <t>PA6 / PA7 - Fokker F.VII  - Type PA4 van vorige uitgave met waardeopdruk</t>
  </si>
  <si>
    <t>1F op 1,5F-Bruin (Saint-Hubert)</t>
  </si>
  <si>
    <t>4F op 5F-roodbruin (Bruxelles-Brussel)</t>
  </si>
  <si>
    <t>PA8 / PA11 - DC 4 «Skymaster»</t>
  </si>
  <si>
    <t>6F-blauw</t>
  </si>
  <si>
    <t>8,5F-bruinpaars</t>
  </si>
  <si>
    <t>50F-geelgroen</t>
  </si>
  <si>
    <t>100F-zwartgrijs</t>
  </si>
  <si>
    <t>PA10A / PA11A - DC 4 «Skymaster» - Type PA10 &amp; PA11 ► vorige uitgave ander formaat</t>
  </si>
  <si>
    <t>PA12 / PA13 - Bastogne</t>
  </si>
  <si>
    <t>17,5F + 62,5F-bruin</t>
  </si>
  <si>
    <t>17,5F + 62,5F-groen</t>
  </si>
  <si>
    <t>PA14 - Herdenking van de vluchten van H.Combrez te Gent in 1913</t>
  </si>
  <si>
    <t>2F + 8F-violet (Icarus met vleugels van was)</t>
  </si>
  <si>
    <t>PA15 / PA23 - Internationale postzegeltentoonstelling CIPEX te New-York (Opdruk «Poste Aérienne – Luchtpost»)</t>
  </si>
  <si>
    <t>PA15A / PA23A - Internationale postzegeltentoonstelling CIPEX te New-York (Opdruk «Luchtpost - Poste Aérienne»)</t>
  </si>
  <si>
    <t>PA15A-P / PA23A-P - Internationale postzegeltentoonstelling CIPEX te New-York (Opdruk «Luchtpost - Poste Aérienne» + Perforatie «IMABA»)</t>
  </si>
  <si>
    <t>PA16-V / PA22-VA - Internationale postzegeltentoonstelling CIPEX te New-York variëteiten (Opdruk «Luchtpost - Poste Aérienne» )</t>
  </si>
  <si>
    <t>PA16-V</t>
  </si>
  <si>
    <t>PA21-V</t>
  </si>
  <si>
    <t>PA22-V1</t>
  </si>
  <si>
    <t>PA22-V2</t>
  </si>
  <si>
    <t>PA16A-V</t>
  </si>
  <si>
    <t>PA21A-V</t>
  </si>
  <si>
    <t>PA22A-V1</t>
  </si>
  <si>
    <t>PA22A-V2</t>
  </si>
  <si>
    <t>PA24 / 810A - Postiljon - Zegel uit F810A</t>
  </si>
  <si>
    <t xml:space="preserve">Eeuwfeest van de eerste postzegel in België. Postiljon te paard, trein en vliegtuig. </t>
  </si>
  <si>
    <t>PA24  = 810A</t>
  </si>
  <si>
    <t>50F - Bruin: Postiljon</t>
  </si>
  <si>
    <t>PA25 - Sikorsky S 51</t>
  </si>
  <si>
    <t>7F + 3F - Bruin: Postiljon</t>
  </si>
  <si>
    <t>PA26 / PA27 - 50e verjaardag van de Koninklijke Aëro-Club van België</t>
  </si>
  <si>
    <t>PA26-viget-PA27</t>
  </si>
  <si>
    <t>6F + 7F</t>
  </si>
  <si>
    <t>6F - Zweefvlieger type ‘100’.</t>
  </si>
  <si>
    <t>(blauw)</t>
  </si>
  <si>
    <t>7F - Toerismevliegtuig ‘Typsy’.</t>
  </si>
  <si>
    <t>(roze)</t>
  </si>
  <si>
    <t>PA28 / PA29 - 50e verjaardag van de Koninklijke Aëro-Club van België</t>
  </si>
  <si>
    <t>PA28</t>
  </si>
  <si>
    <t>(Sepia)</t>
  </si>
  <si>
    <t>PA29</t>
  </si>
  <si>
    <t>(groengrijs)</t>
  </si>
  <si>
    <t>PA30 / PA35 - Organisaties van de verenigde Naties</t>
  </si>
  <si>
    <t>(zie ook voor de reeks gewone postzegels Nr. 1053 ►1062)</t>
  </si>
  <si>
    <t>PA30</t>
  </si>
  <si>
    <t>5F - ICAO International Civil Aviation Organization.</t>
  </si>
  <si>
    <t>(grijsblauw)</t>
  </si>
  <si>
    <t>PA31</t>
  </si>
  <si>
    <t>6F - WMO World Meteorological Organization.</t>
  </si>
  <si>
    <t>(geelgroen)</t>
  </si>
  <si>
    <t>PA32</t>
  </si>
  <si>
    <t>7,50F - Protection des refugees.</t>
  </si>
  <si>
    <t>(violet)</t>
  </si>
  <si>
    <t>PA33</t>
  </si>
  <si>
    <t>8F - GATT General Agreement on Tariffs and Trade.</t>
  </si>
  <si>
    <t>(zwartbruin)</t>
  </si>
  <si>
    <t>PA34</t>
  </si>
  <si>
    <t>9F - UNICEF</t>
  </si>
  <si>
    <t>(rood)</t>
  </si>
  <si>
    <t>PA35</t>
  </si>
  <si>
    <t>10F - AEA Atomic Energy Agency.</t>
  </si>
  <si>
    <t>(bruin)</t>
  </si>
  <si>
    <t>(Vanaf 10 /01/1959 worden er geen luchtpostzegels meer uitgegegen)</t>
  </si>
  <si>
    <t>S1 / S6 -  ex►zegels 190/210 - Nieuwe beeltenis van  Koning Albert I - Type "Houyoux" : met zwarte opdruk (gevleugeld wiel)</t>
  </si>
  <si>
    <t>1929-1930</t>
  </si>
  <si>
    <t xml:space="preserve"> 5c-grijs (ex 193)</t>
  </si>
  <si>
    <t>(1929)?</t>
  </si>
  <si>
    <t>(ex 193)</t>
  </si>
  <si>
    <t xml:space="preserve"> 10c-groen (ex 194)</t>
  </si>
  <si>
    <t>(ex 194)</t>
  </si>
  <si>
    <t xml:space="preserve"> 35c-groen (ex 254)</t>
  </si>
  <si>
    <t>(ex 254)</t>
  </si>
  <si>
    <t>60c-olijf (ex 255)</t>
  </si>
  <si>
    <t>(ex 255)</t>
  </si>
  <si>
    <t>1,50F-helderblauw (ex 207)</t>
  </si>
  <si>
    <t>(ex 207)</t>
  </si>
  <si>
    <t>1,50F-ultramarijn (ex 193)</t>
  </si>
  <si>
    <t>(1/07/1929)</t>
  </si>
  <si>
    <t>1,75F-ultramarijn (ex 257)</t>
  </si>
  <si>
    <t>(ex 257)</t>
  </si>
  <si>
    <t>S7 / S15 - ex►zegels 276/288A - Rijkswapen type "Heraldieke Leeuw": met rode of zwarte opdruk (gevleugeld wiel)</t>
  </si>
  <si>
    <t xml:space="preserve">5c - Blauwgrijs </t>
  </si>
  <si>
    <t>(ex 279)</t>
  </si>
  <si>
    <t xml:space="preserve">10c - Olijf </t>
  </si>
  <si>
    <t>(ex 280)</t>
  </si>
  <si>
    <t xml:space="preserve">25c - Karmijn </t>
  </si>
  <si>
    <t>(25/11/1929)</t>
  </si>
  <si>
    <t>(ex 282)</t>
  </si>
  <si>
    <t xml:space="preserve">35c - Groen </t>
  </si>
  <si>
    <t>(ex 283)</t>
  </si>
  <si>
    <t xml:space="preserve">40c - Paars  </t>
  </si>
  <si>
    <t>(ex 284)</t>
  </si>
  <si>
    <t xml:space="preserve">50c - Blauw </t>
  </si>
  <si>
    <t>(ex 285)</t>
  </si>
  <si>
    <t xml:space="preserve">50c - Lichtblauw </t>
  </si>
  <si>
    <t>(ex 285b)</t>
  </si>
  <si>
    <t xml:space="preserve">60c - Paarsroze  </t>
  </si>
  <si>
    <t>(25/02/1931)</t>
  </si>
  <si>
    <t>(ex 286)</t>
  </si>
  <si>
    <t xml:space="preserve">70c - Roodbruin  </t>
  </si>
  <si>
    <t>(ex 287)</t>
  </si>
  <si>
    <t>75c - Violetzwart</t>
  </si>
  <si>
    <t>(09/11/1931)</t>
  </si>
  <si>
    <t>(ex 288)</t>
  </si>
  <si>
    <t>S16 / S18 - ex►zegels 335/340 - Allegorieën &amp; 341 - Albert I met kepi: met rode opdruk (gevleugeld wiel)</t>
  </si>
  <si>
    <t>10c - Olijf</t>
  </si>
  <si>
    <t>(ex 337)</t>
  </si>
  <si>
    <t>10c - groen</t>
  </si>
  <si>
    <t>(ex ???)</t>
  </si>
  <si>
    <t>verlengde E in België</t>
  </si>
  <si>
    <t>verlengde L in België</t>
  </si>
  <si>
    <t>35c - groen</t>
  </si>
  <si>
    <t>(ex 340)</t>
  </si>
  <si>
    <t>75c Sepia: Koning Albert I</t>
  </si>
  <si>
    <t>(ex 341)</t>
  </si>
  <si>
    <t>S19 - ex►zegel 401/403 - Leopold III met profiel naar links: met rode opdruk (gevleugeld wiel)</t>
  </si>
  <si>
    <t xml:space="preserve">70c - Olijfzwart </t>
  </si>
  <si>
    <t>(ex 401)</t>
  </si>
  <si>
    <t>S20 / S25 - ex►zegels 418A/426-427 - «Klein Staatswapen», &amp;  427+480-  Koning Leopold III "Open Kraag": klein formaat met profiel naar recht met rode en zwarte opdruk (gevleugeld wiel)</t>
  </si>
  <si>
    <t>1936-1938</t>
  </si>
  <si>
    <t>(ex 420)</t>
  </si>
  <si>
    <t xml:space="preserve">35c - Lichtgroen </t>
  </si>
  <si>
    <t>(1937)</t>
  </si>
  <si>
    <t>(ex 425)</t>
  </si>
  <si>
    <t>40c - Paars</t>
  </si>
  <si>
    <t>(1938)</t>
  </si>
  <si>
    <t>(ex 479)</t>
  </si>
  <si>
    <t>(ex 426)</t>
  </si>
  <si>
    <t>70c - Bruin</t>
  </si>
  <si>
    <t>(ex 427)</t>
  </si>
  <si>
    <t>75c - olijfgrijs</t>
  </si>
  <si>
    <t>(31/10/1938)</t>
  </si>
  <si>
    <t>(ex 480)</t>
  </si>
  <si>
    <t>(ex 427-V1)</t>
  </si>
  <si>
    <t>Gebroken ‘U’</t>
  </si>
  <si>
    <t>(ex 427-V2)</t>
  </si>
  <si>
    <t>Kleurvlek in de hals.</t>
  </si>
  <si>
    <t>(ex 480-V4)</t>
  </si>
  <si>
    <t>Vlek op de ‘Q’ van Belgique.</t>
  </si>
  <si>
    <t>S26 / S31 - ex►zegels 418A/426-427 - «Klein Staatswapen» met rode opdruk («B» in ovaal)</t>
  </si>
  <si>
    <t>omgekeerde opdruk</t>
  </si>
  <si>
    <t>S29 / S30 - ex►zegels 428- Koning Leopold III "Open Kraag": groot formaat met profiel naar rechts &amp; 528 - Koning Leopold III "Open Kraag": klein formaat: type 427 met zwarte opdruk («B» in ovaal)</t>
  </si>
  <si>
    <t>1F - Karmijn</t>
  </si>
  <si>
    <t>(ex 428)</t>
  </si>
  <si>
    <t>1F - Karmijnroze</t>
  </si>
  <si>
    <t>ex 428a)</t>
  </si>
  <si>
    <t>1F - karmijn</t>
  </si>
  <si>
    <t>(ex 528)</t>
  </si>
  <si>
    <t>S31 - ex►zegel 529 -  K. Leopold III "Open Kraag": groot formaat: type 429/435 - type Poortman met rode opdruk («B» in ovaal)</t>
  </si>
  <si>
    <t>1940-1941</t>
  </si>
  <si>
    <t xml:space="preserve">2,25F - Grijsviolet  getind papier </t>
  </si>
  <si>
    <t>(ex 529)</t>
  </si>
  <si>
    <t>(matte opdruk)</t>
  </si>
  <si>
    <t>S32 / S34 - ex►zegels 418A/426-427 - «Klein Staatswapen» met rode opdruk («B» in ovaal) &amp; Nieuwe waarden in zwarte en rode opdruk</t>
  </si>
  <si>
    <t>01/1942</t>
  </si>
  <si>
    <t xml:space="preserve">10c op 35c - Lichtgroen </t>
  </si>
  <si>
    <t>50c op 70c - Bruin</t>
  </si>
  <si>
    <t>50c op 75c - Lichtgrijsolijf</t>
  </si>
  <si>
    <t>S35 - ex►zegel 644 -  Koning Leopold III "Open Kraag": klein formaat: type 427 &amp; 528: met rode opdruk («B» in ovaal)</t>
  </si>
  <si>
    <t>1943</t>
  </si>
  <si>
    <t xml:space="preserve">2,25F - Groenzwart </t>
  </si>
  <si>
    <t>(ex 644)</t>
  </si>
  <si>
    <t>S36 / S41 - Type: [« klein staatswapen» van 418A/426-427 - «Klein Staatswapen» uit J1935 &amp; J1938]</t>
  </si>
  <si>
    <t>1943-1949</t>
  </si>
  <si>
    <t>10c - Olijfgrijs</t>
  </si>
  <si>
    <t>20c - Violet</t>
  </si>
  <si>
    <t>20c - donketviolet</t>
  </si>
  <si>
    <t>65c - paarsbruin</t>
  </si>
  <si>
    <t>75c - rozepaars</t>
  </si>
  <si>
    <t>75c - Lichtroze</t>
  </si>
  <si>
    <t>90c - Violet</t>
  </si>
  <si>
    <t>90c - donkerviolet</t>
  </si>
  <si>
    <t>S42 / S46 - Zegels type: [761/766 - Bevordering van de Belgische uitvoer]</t>
  </si>
  <si>
    <t>1948-1949</t>
  </si>
  <si>
    <t>1,35F - roodbruin</t>
  </si>
  <si>
    <t>1,75F - groen</t>
  </si>
  <si>
    <t>3F - rozepaars</t>
  </si>
  <si>
    <t>(1949)</t>
  </si>
  <si>
    <t>3,15F - blauw</t>
  </si>
  <si>
    <t>4F - blauw</t>
  </si>
  <si>
    <t>S47 / S56B - Zegels type: [849/859 -  Cijfer op heraldieke leeuw. Nieuw type N° 841]</t>
  </si>
  <si>
    <t>1952-1982</t>
  </si>
  <si>
    <t xml:space="preserve">10c - Oranje </t>
  </si>
  <si>
    <t xml:space="preserve">10c - donkeroranje </t>
  </si>
  <si>
    <t>20c - wijnrood</t>
  </si>
  <si>
    <t>30c - grijsgroen</t>
  </si>
  <si>
    <t>40c - donkerolijf</t>
  </si>
  <si>
    <t>50c - lichtblauw</t>
  </si>
  <si>
    <t>50c - turkooisblauw</t>
  </si>
  <si>
    <t>60c - roze</t>
  </si>
  <si>
    <t>60c - donkerroze</t>
  </si>
  <si>
    <t>65c - Bruinviolet</t>
  </si>
  <si>
    <t>80c - groen</t>
  </si>
  <si>
    <t>80c - donkergroen</t>
  </si>
  <si>
    <t>90c - blauw</t>
  </si>
  <si>
    <t>1F - roze</t>
  </si>
  <si>
    <t>1F - donkerroze</t>
  </si>
  <si>
    <t xml:space="preserve">1F - roze </t>
  </si>
  <si>
    <t>(1967)</t>
  </si>
  <si>
    <t>50c, - lichtblauw</t>
  </si>
  <si>
    <t>2,50F - bruin</t>
  </si>
  <si>
    <t>(14/11/1979)</t>
  </si>
  <si>
    <t>(01/07/1982)</t>
  </si>
  <si>
    <t>S57 / S63 - Zegels type: [924/926P3 - Nieuwe beeltenis van Z.M. Koning Boudewijn «met bril»].</t>
  </si>
  <si>
    <t>1964-1970</t>
  </si>
  <si>
    <t>1,50F - zwartgrijs</t>
  </si>
  <si>
    <t>1,50F - zwartbruin</t>
  </si>
  <si>
    <t>(1954)</t>
  </si>
  <si>
    <t>2F - rood</t>
  </si>
  <si>
    <t>2F - blauwgroen</t>
  </si>
  <si>
    <t>(1972)</t>
  </si>
  <si>
    <t>2F - groen</t>
  </si>
  <si>
    <t>2F - grijsgroen</t>
  </si>
  <si>
    <t>(1970)</t>
  </si>
  <si>
    <t>2,50F - oranjebruin</t>
  </si>
  <si>
    <t>(24/01/1970)</t>
  </si>
  <si>
    <t>3F - lila</t>
  </si>
  <si>
    <t>3F - rozelila</t>
  </si>
  <si>
    <t>3,50F - geelgroen</t>
  </si>
  <si>
    <t>4F - diepblauw</t>
  </si>
  <si>
    <t>Lijntje in kader links onder</t>
  </si>
  <si>
    <t>6F - donkerkarmijn</t>
  </si>
  <si>
    <t>6F - lichtkarmijn</t>
  </si>
  <si>
    <t>S64 / S67 - zegels type: [1581/1587 - Beeltenis van K. Boudewijn. Type Nr. 1543, zonder jaartallen 1930-1970]</t>
  </si>
  <si>
    <t>1971-1980</t>
  </si>
  <si>
    <t>3,50F - bruin</t>
  </si>
  <si>
    <t>(13/11/1972)</t>
  </si>
  <si>
    <t>4,50F - violetbruin</t>
  </si>
  <si>
    <t>7F - rood</t>
  </si>
  <si>
    <t>15F - violet</t>
  </si>
  <si>
    <t>15F - paars</t>
  </si>
  <si>
    <t>(31/01/1975)</t>
  </si>
  <si>
    <t>(06/11/1979)</t>
  </si>
  <si>
    <t>(20/03/1980)</t>
  </si>
  <si>
    <t>S68 / S71 - zegels type: S64 &amp; [1581/1587 - Beeltenis van K. Boudewijn. Type Nr. 1543, zonder jaartallen 1930-1970]</t>
  </si>
  <si>
    <t>1974-1983</t>
  </si>
  <si>
    <t>3F - groen</t>
  </si>
  <si>
    <t>(24/01/1974)</t>
  </si>
  <si>
    <t>(01/03/1974)</t>
  </si>
  <si>
    <t>(22/01/1974)</t>
  </si>
  <si>
    <t>5F - violet</t>
  </si>
  <si>
    <t>(23/01/1974)</t>
  </si>
  <si>
    <t>10F - rozelila</t>
  </si>
  <si>
    <t>(28/05/1976)</t>
  </si>
  <si>
    <t>(03/05/1977)</t>
  </si>
  <si>
    <t>(05/12/1983)</t>
  </si>
  <si>
    <t>S72 - Zegels type: S47 &amp; [849/859 -  Cijfer op heraldieke leeuw. Nieuw type N° 841]</t>
  </si>
  <si>
    <t xml:space="preserve"> WP-P2</t>
  </si>
  <si>
    <t>S73 - zegels type: S64 &amp; [1581/1587 - Beeltenis van K. Boudewijn. Type Nr. 1543, zonder jaartallen 1930-1970]</t>
  </si>
  <si>
    <t>4,50F - turkoois</t>
  </si>
  <si>
    <t>S74 / S75 - zegels type: S64 &amp; [1581/1587 - Beeltenis van K. Boudewijn. Type Nr. 1543, zonder jaartallen 1930-1970]</t>
  </si>
  <si>
    <t>6,50F - zwartviolet</t>
  </si>
  <si>
    <t xml:space="preserve"> PF-P5</t>
  </si>
  <si>
    <t>25F - lila</t>
  </si>
  <si>
    <t>S76 - Zegels type: [1964 - 4F - Bruin - Cijfer op heraldieke leeuw. Type van nr. 1839.] met «B» in ovaal in rechter beneden hoek</t>
  </si>
  <si>
    <t>4F - bruin</t>
  </si>
  <si>
    <t>S77 / S79 - zegels type: S64 &amp; [1581/1587 - Beeltenis van K. Boudewijn. Type Nr. 1543, zonder jaartallen 1930-1970]</t>
  </si>
  <si>
    <t>6F - rood</t>
  </si>
  <si>
    <t>(06/02/1978)</t>
  </si>
  <si>
    <t>8F - grijs</t>
  </si>
  <si>
    <t>30F - oranje</t>
  </si>
  <si>
    <t>(27/02/1978)</t>
  </si>
  <si>
    <t>S80 - Zegels type: S76 &amp; [1964 - 4F - Bruin - Cijfer op heraldieke leeuw. Type van nr. 1839.] met «B» in ovaal in rechter beneden hoek</t>
  </si>
  <si>
    <t>5F - groen</t>
  </si>
  <si>
    <t>S80 - zegels type: S64 &amp; [1581/1587 - Beeltenis van K. Boudewijn. Type Nr. 1543, zonder jaartallen 1930-1970]</t>
  </si>
  <si>
    <t>9F -oranje</t>
  </si>
  <si>
    <t>S82 / S84 - Zegels type: S76 &amp; [1964 - 4F - Bruin - Cijfer op heraldieke leeuw. Type van nr. 1839.] met «B» in ovaal in rechter beneden hoek</t>
  </si>
  <si>
    <t>50c - bruin</t>
  </si>
  <si>
    <t>1F - lila</t>
  </si>
  <si>
    <t>2F - oranje</t>
  </si>
  <si>
    <t>(cirkel rond «B» gebroken)</t>
  </si>
  <si>
    <t>TE1 / TE8 - Leoplold II: zegels met of zonder strook (1ste tweetalige zegels)</t>
  </si>
  <si>
    <t>01/01/1891</t>
  </si>
  <si>
    <t>A) - Eerste druk : Grote letters op strook voor waardeaanduiding</t>
  </si>
  <si>
    <t>Ongetand behalve linkerkant strook en tussen strook en zegel</t>
  </si>
  <si>
    <t>25c - paars en zwart</t>
  </si>
  <si>
    <t xml:space="preserve"> zegels met strook</t>
  </si>
  <si>
    <t>50c - groen en zwart</t>
  </si>
  <si>
    <t>1F - blauw en karmijn</t>
  </si>
  <si>
    <t>3F - roze en blauw</t>
  </si>
  <si>
    <t>telefoonzegels zonder strook</t>
  </si>
  <si>
    <t>Ongetand behalve tussen strook en zegel</t>
  </si>
  <si>
    <t xml:space="preserve">2F </t>
  </si>
  <si>
    <t>2F - bruin en zwart</t>
  </si>
  <si>
    <t>telefoonzegel zonder strook</t>
  </si>
  <si>
    <t>afgestempelde stroken = ontvangstbewijzen</t>
  </si>
  <si>
    <t>(niet in OBP: alleen melding)</t>
  </si>
  <si>
    <t>TE9 / TE10 - Leoplold II met of zonder strook (1ste tweetalige zegels)</t>
  </si>
  <si>
    <t>B) - TWEEDE druk : Grote letters op strook voor waardeaanduiding</t>
  </si>
  <si>
    <t>alle zijden getand</t>
  </si>
  <si>
    <t>zegels zonder strook (zijn dezelfde als reeks DERDE druk):  zie TE21-TE23-TE25-TE27</t>
  </si>
  <si>
    <t>TE13 / TE20 - Leoplold II met of zonder strook (1ste tweetalige zegels)</t>
  </si>
  <si>
    <t>1891 behalve ▼</t>
  </si>
  <si>
    <t>C) - DERDE druk : Kleine letters op strook voor waardeaanduiding</t>
  </si>
  <si>
    <t xml:space="preserve"> 25c</t>
  </si>
  <si>
    <t xml:space="preserve"> 25c - paars en zwart</t>
  </si>
  <si>
    <t xml:space="preserve"> 30c</t>
  </si>
  <si>
    <t xml:space="preserve"> 30c - olijf en zwart</t>
  </si>
  <si>
    <t>01/04/1892</t>
  </si>
  <si>
    <t xml:space="preserve"> 50c</t>
  </si>
  <si>
    <t xml:space="preserve"> 50c - groen en zwart</t>
  </si>
  <si>
    <t xml:space="preserve"> 90c</t>
  </si>
  <si>
    <t xml:space="preserve"> 90c - oker en zwart</t>
  </si>
  <si>
    <t xml:space="preserve"> 2F</t>
  </si>
  <si>
    <t xml:space="preserve"> 2F - roodbruin en zwart</t>
  </si>
  <si>
    <t>01/01/1896</t>
  </si>
  <si>
    <t>3F - roze ne blauw</t>
  </si>
  <si>
    <t xml:space="preserve"> 3,75F</t>
  </si>
  <si>
    <t xml:space="preserve"> 3,75F - bruin en blauw</t>
  </si>
  <si>
    <t>01/05/1899</t>
  </si>
  <si>
    <t>afgestempelde stroken (voor-of achterzijde of beiden) = ontvangstbewijzen</t>
  </si>
  <si>
    <t>TE13A / TE28 - Leoplold II met of zonder strook (1ste tweetalige zegels)</t>
  </si>
  <si>
    <t>25c - violet</t>
  </si>
  <si>
    <t xml:space="preserve"> zegel met strook</t>
  </si>
  <si>
    <t xml:space="preserve"> (Kopstaand bestaand of niet?)</t>
  </si>
  <si>
    <t>TE29 / TE36 - Leoplold II met of zonder strook (1ste tweetalige zegels)</t>
  </si>
  <si>
    <t>kopstaande zegels zonder strook met tussenpaneel</t>
  </si>
  <si>
    <t>opm: kopstaande zegesl met strook en tussenpaneel zijn heel uitzonderlijk</t>
  </si>
  <si>
    <t>TG1 / TG2 - Telegraafzegels met beeltenis van Z.M. Koning Leopold I (met profiel naar links) tegen een volle achtergrond. De zegels hebben een zeshoekige vorm.</t>
  </si>
  <si>
    <t>1/01/1866</t>
  </si>
  <si>
    <t>dun of gewoon papier</t>
  </si>
  <si>
    <t>50c - Z.M. Koning Leopold I (grijs)</t>
  </si>
  <si>
    <t>50c - Z.M. Koning Leopold I (bruingrijs)</t>
  </si>
  <si>
    <t>50c - Z.M. Koning Leopold I (zwartgrijs)</t>
  </si>
  <si>
    <t>50c - Z.M. Koning Leopold I (zwart)</t>
  </si>
  <si>
    <t>1F - Z.M. Koning Leopold I (blauwgroen)</t>
  </si>
  <si>
    <t>1F - Z.M. Koning Leopold I (geelgroen)</t>
  </si>
  <si>
    <t>dik papier</t>
  </si>
  <si>
    <t>50c - Z.M. Koning Leopold I (donkergrijs)</t>
  </si>
  <si>
    <t>TG1 / TG2 - Telegraafzegels met beeltenis van Z.M. Koning Leopold I (met profiel naar links) tegen een volle achtergrond: met opdruk «SPECIMEN»</t>
  </si>
  <si>
    <t>TG3 / TG7 - Telegraafzegels met beeltenis van Z.M. Koning Leopold II tegen een volle achtergrond. De zegels hebben een zeshoekige vorm.</t>
  </si>
  <si>
    <t xml:space="preserve">1/06/1871 </t>
  </si>
  <si>
    <t>gewoon tot dik papier</t>
  </si>
  <si>
    <t>10c - (paars)</t>
  </si>
  <si>
    <t>1/5/1878</t>
  </si>
  <si>
    <t>10c -  (paars) (SPECIMEN)</t>
  </si>
  <si>
    <t>25c - (groen)</t>
  </si>
  <si>
    <t>1/7/1872</t>
  </si>
  <si>
    <t>25c - (donkergroen)</t>
  </si>
  <si>
    <t>25c - (geelgroen)</t>
  </si>
  <si>
    <t>25c -  (groen) (SPECIMEN)</t>
  </si>
  <si>
    <t>50c - (bister)</t>
  </si>
  <si>
    <t>50c - (bruinbister)</t>
  </si>
  <si>
    <t>50c - (donkerbruin)</t>
  </si>
  <si>
    <t>50c -  (bister) (SPECIMEN)</t>
  </si>
  <si>
    <t>1F - (roze)</t>
  </si>
  <si>
    <t>1F - (karmijnroze)</t>
  </si>
  <si>
    <t>1F - (donker lila-achtig roze)</t>
  </si>
  <si>
    <t>1F -  (roze) (SPECIMEN)</t>
  </si>
  <si>
    <t>5F - (ultramarijn)</t>
  </si>
  <si>
    <t>15/8/1872</t>
  </si>
  <si>
    <t>5F - (Prussish blauw)</t>
  </si>
  <si>
    <t>5F -  (ultramarijn) (SPECIMEN)</t>
  </si>
  <si>
    <t>TG3A / TG7A - Telegraafzegels met beeltenis van Z.M. Koning Leopold II tegen een volle achtergrond. De zegels hebben een zeshoekige vorm.</t>
  </si>
  <si>
    <t>dun papier. Aniline inkten</t>
  </si>
  <si>
    <t>10c - (violet)</t>
  </si>
  <si>
    <t>10c - (donkerviolet)</t>
  </si>
  <si>
    <t>10c -  (lila)</t>
  </si>
  <si>
    <t>25c - (lichtgeelgroen)</t>
  </si>
  <si>
    <t>50c - (oranje)</t>
  </si>
  <si>
    <t>1F - (bleekroze)</t>
  </si>
  <si>
    <t>5F - (hevig ultramarijn)</t>
  </si>
  <si>
    <t xml:space="preserve"> ▼ krijtachtig papier ▼</t>
  </si>
  <si>
    <t>10c - (bleekviolet)</t>
  </si>
  <si>
    <t>5F - (bleek prussische blauw)</t>
  </si>
  <si>
    <t>TG8 / TG9 - Telegraafzegels met cijfer tegen gelijnde achtergrond. De zegels hebben een zeshoekige vorm.</t>
  </si>
  <si>
    <t>1/10/1879</t>
  </si>
  <si>
    <t>Middelmatig tot dik papier</t>
  </si>
  <si>
    <t>5c - (grijs)</t>
  </si>
  <si>
    <t>5c - (roodoker)</t>
  </si>
  <si>
    <t>1/03/1893</t>
  </si>
  <si>
    <t>5c - (donker rookoker)</t>
  </si>
  <si>
    <t>dun papier. Anilile inkten</t>
  </si>
  <si>
    <t>5c - (zwartgrijs)</t>
  </si>
  <si>
    <t xml:space="preserve"> (SPECIMEN)</t>
  </si>
  <si>
    <t>5c - (grijs) (SPECIMEN)</t>
  </si>
  <si>
    <t>TG10 / TG10A - Beeltenis van Koning Leopold II met profiel naar links. Rode Guillochedruk</t>
  </si>
  <si>
    <t>1/1/1889</t>
  </si>
  <si>
    <t>2e oplage (tanding 14)</t>
  </si>
  <si>
    <t>25F - (donkerreseda)</t>
  </si>
  <si>
    <t>25F - (reseda olijf)</t>
  </si>
  <si>
    <t>1e oplage (tanding 14½ x 15½)</t>
  </si>
  <si>
    <t>TG11 / TG14 - Telegraafzegels met beeltenis van Z.M. Koning Leopold II tegen een gelijnde achtergrond. De zegels hebben een zeshoekige vorm</t>
  </si>
  <si>
    <t>1/09/1880</t>
  </si>
  <si>
    <t>Dun gesatineerd papier.</t>
  </si>
  <si>
    <t>10c - (grijs)</t>
  </si>
  <si>
    <t>10c - (donkerlila)</t>
  </si>
  <si>
    <t>25c - (blauwgroen)</t>
  </si>
  <si>
    <t>60c - (olijf)</t>
  </si>
  <si>
    <t>60c - (bleekolijfgroen)</t>
  </si>
  <si>
    <t>60c - (donker olijfgroen)</t>
  </si>
  <si>
    <t>TG15 / TG17 - Telegraafzegels met beeltenis van Z.M. Koning Leopold II tegen een gelijnde achtergrond. De zegels hebben een zeshoekige vorm</t>
  </si>
  <si>
    <t>80c - (grijs)</t>
  </si>
  <si>
    <t>1/4/1897</t>
  </si>
  <si>
    <t>80c - (zwartgrijs)</t>
  </si>
  <si>
    <t>80c - (zwart)</t>
  </si>
  <si>
    <t>80c - (bleekgrijs)</t>
  </si>
  <si>
    <t>1F - (helroze)</t>
  </si>
  <si>
    <t>5F - (blauw)</t>
  </si>
  <si>
    <t>5F - (dofblauw)</t>
  </si>
  <si>
    <t>Krijtachtig papier.</t>
  </si>
  <si>
    <t>60c - (groengrijs)</t>
  </si>
  <si>
    <t>7/5/1896</t>
  </si>
  <si>
    <t xml:space="preserve">TR1 / TR6 - Belgische spoorweg- en postpakketzegels van J1879►J1882 </t>
  </si>
  <si>
    <t>(Witte cijfers op gelijnde achtergrond in een medaillon omringd door sierornamenten &amp; vage zichtbare locomotief)</t>
  </si>
  <si>
    <t xml:space="preserve">TR1 </t>
  </si>
  <si>
    <t xml:space="preserve">TR1 : 10c – bruin </t>
  </si>
  <si>
    <t>TR1b</t>
  </si>
  <si>
    <t>TR1bis : 10c – blauwbruin</t>
  </si>
  <si>
    <t>TR1a</t>
  </si>
  <si>
    <t>TR1a : 10c – lilabruin</t>
  </si>
  <si>
    <t xml:space="preserve">TR2 </t>
  </si>
  <si>
    <t>TR2 : 20c – blauw</t>
  </si>
  <si>
    <t>TR2-V</t>
  </si>
  <si>
    <t>TR2-V : 20c – donkerblauw</t>
  </si>
  <si>
    <t>gebroken "I" in centimes</t>
  </si>
  <si>
    <t>TR2a</t>
  </si>
  <si>
    <t>TR2a : 20c – donkerblauw</t>
  </si>
  <si>
    <t>TR2A</t>
  </si>
  <si>
    <t>TR2A: 20c – donkerblauw (dun perkamentachtig papier)</t>
  </si>
  <si>
    <t>TR3a</t>
  </si>
  <si>
    <t>TR3a : 25c – geelgroen</t>
  </si>
  <si>
    <t>TR3b</t>
  </si>
  <si>
    <t>TR3b: 25c – blauwgroen</t>
  </si>
  <si>
    <t xml:space="preserve">TR4 </t>
  </si>
  <si>
    <t xml:space="preserve">TR4 : 50c – roze </t>
  </si>
  <si>
    <t>TR4a</t>
  </si>
  <si>
    <t>TR4a : 50c - karmijn</t>
  </si>
  <si>
    <t>TR4b</t>
  </si>
  <si>
    <t>TR4b : 50c - analine roze</t>
  </si>
  <si>
    <t>TR4A</t>
  </si>
  <si>
    <t>TR4A : 50c – karmijnrood (dun perkamentachtig papier)</t>
  </si>
  <si>
    <t xml:space="preserve">TR5 </t>
  </si>
  <si>
    <t>TR5 : 80c – oranje (01/05/1879)</t>
  </si>
  <si>
    <t>TR5a</t>
  </si>
  <si>
    <t>TR5a : 80c – goudgeel</t>
  </si>
  <si>
    <t xml:space="preserve">TR6 </t>
  </si>
  <si>
    <t>TR6 : 1fr – grijs (01/02/1882)</t>
  </si>
  <si>
    <t>TR6a</t>
  </si>
  <si>
    <t>TR6a : 1fr - bleekgrijs</t>
  </si>
  <si>
    <t xml:space="preserve">TR1-SP / TR6-SP - Belgische spoorweg- en postpakketzegels van J1879►J1882 </t>
  </si>
  <si>
    <t>(± zelfde uitgave als voorgaande met opdruk «SPECIMEN»)</t>
  </si>
  <si>
    <t>TR1-SP : 10c – bruin</t>
  </si>
  <si>
    <t>TR2-SP : 20c – blauw</t>
  </si>
  <si>
    <t>TR3-SP : 25c – groen</t>
  </si>
  <si>
    <t xml:space="preserve">TR4-SP : 50c – roze </t>
  </si>
  <si>
    <t xml:space="preserve">TR5-SP : 80c – oranje </t>
  </si>
  <si>
    <t>TR6-SP : 1fr – grijs</t>
  </si>
  <si>
    <t>TR7 / TR14 - Belgische spoorweg- en postpakketzegels van J1882►J1894</t>
  </si>
  <si>
    <t xml:space="preserve">TR7 </t>
  </si>
  <si>
    <t>TR7 : 10c – bruin (01/05/1886)</t>
  </si>
  <si>
    <t>TR7a</t>
  </si>
  <si>
    <t>TR7a : 10c – rozebruin</t>
  </si>
  <si>
    <t>TR7bis : 10c - lichtbruin</t>
  </si>
  <si>
    <t>TR7b</t>
  </si>
  <si>
    <t>TR7b : 10c - kastanjebruin</t>
  </si>
  <si>
    <t xml:space="preserve">TR8 </t>
  </si>
  <si>
    <t>TR8 : 15c – grijs (15/01/1894)</t>
  </si>
  <si>
    <t>TR8a</t>
  </si>
  <si>
    <t>TR8a : 15c - staalgrijs</t>
  </si>
  <si>
    <t>TR8? : 15c – lichtgrijs</t>
  </si>
  <si>
    <t xml:space="preserve">TR9 </t>
  </si>
  <si>
    <t>TR9 : 20c – blauw (01/05/1886)</t>
  </si>
  <si>
    <t>TR9a</t>
  </si>
  <si>
    <t>TR9a : 20c – groenblauw</t>
  </si>
  <si>
    <t>TR9b</t>
  </si>
  <si>
    <t>TR9b : 20c - ultramarijn</t>
  </si>
  <si>
    <t xml:space="preserve">TR10 </t>
  </si>
  <si>
    <t>TR10 : 25c – groen (01/01/1887)</t>
  </si>
  <si>
    <t>TR10a</t>
  </si>
  <si>
    <t>TR10a : 25c – smaragdgroen</t>
  </si>
  <si>
    <t xml:space="preserve">TR11 </t>
  </si>
  <si>
    <t>TR11 : 50c – roze (01/08/1882)</t>
  </si>
  <si>
    <t>TR11a</t>
  </si>
  <si>
    <t>TR11a : 50c – karmijn (aniline)</t>
  </si>
  <si>
    <t>TR11b</t>
  </si>
  <si>
    <t>TR11b : 50c – granaat</t>
  </si>
  <si>
    <t>TR11-V</t>
  </si>
  <si>
    <t>TR11-V : 50c – roze</t>
  </si>
  <si>
    <t>( Wiite rand in cijfer O)</t>
  </si>
  <si>
    <t xml:space="preserve">TR12 </t>
  </si>
  <si>
    <t>TR12 : 80c – bister (15/03/1883)</t>
  </si>
  <si>
    <t>TR12a</t>
  </si>
  <si>
    <t>TR12a : 80c – oranjebruin</t>
  </si>
  <si>
    <t>TR12b</t>
  </si>
  <si>
    <t>TR12b : 80c – citroengeel</t>
  </si>
  <si>
    <t>TR12bis: 80c – oranjebruin (dubbele druk)</t>
  </si>
  <si>
    <t xml:space="preserve">TR13 </t>
  </si>
  <si>
    <t>TR13 : 1fr – lilabruin (01/01/1888)</t>
  </si>
  <si>
    <t>TR13a</t>
  </si>
  <si>
    <t>TR13a : 1fr – grijs</t>
  </si>
  <si>
    <t>TR13b</t>
  </si>
  <si>
    <t>TR13b : 1fr – brons</t>
  </si>
  <si>
    <t xml:space="preserve">TR14 </t>
  </si>
  <si>
    <t>TR14 : 2fr – oker (15/02/1894)</t>
  </si>
  <si>
    <t>TR7-SP / TR14-SP - Belgische spoorweg- en postpakketzegels van J1882►J1894 (vervolg II)</t>
  </si>
  <si>
    <t xml:space="preserve">TR7-SP : 10c – bruin </t>
  </si>
  <si>
    <t xml:space="preserve">TR8-SP  : 15c – grijs </t>
  </si>
  <si>
    <t xml:space="preserve">TR9-SP  : 20c – blauw </t>
  </si>
  <si>
    <t>TR10-SP  : 25c – groen</t>
  </si>
  <si>
    <t>TR11-SP  : 50c – roze</t>
  </si>
  <si>
    <t>TR12-SP  : 80c – bister</t>
  </si>
  <si>
    <t>TR13-SP  : 1fr – lilabruin</t>
  </si>
  <si>
    <t xml:space="preserve">TR14-SP  : 2fr – oker </t>
  </si>
  <si>
    <t>TR15 / TR27 - Belgische spoorweg- en postpakketzegels van J1895►J1902</t>
  </si>
  <si>
    <t xml:space="preserve">TR15 </t>
  </si>
  <si>
    <t>TR15 : 10c – bruin (01/02/1898)</t>
  </si>
  <si>
    <t xml:space="preserve">TR16 </t>
  </si>
  <si>
    <t>TR16 : 15c – grijs (18/02/1895)</t>
  </si>
  <si>
    <t xml:space="preserve">TR16a : 15c – grijsgroen </t>
  </si>
  <si>
    <t xml:space="preserve">TR17 </t>
  </si>
  <si>
    <t>TR17 : 20c – ultramarijn (18/02/1895)</t>
  </si>
  <si>
    <t xml:space="preserve">TR18 </t>
  </si>
  <si>
    <t>TR18 : 25c – groen (15/11/1895)</t>
  </si>
  <si>
    <t xml:space="preserve">TR19 </t>
  </si>
  <si>
    <t>TR19 : 30c – oranje (24/02/1902)</t>
  </si>
  <si>
    <t xml:space="preserve">TR20 </t>
  </si>
  <si>
    <t>TR20 : 40c – blauwgroen (24/02/1902)</t>
  </si>
  <si>
    <t>TR20a</t>
  </si>
  <si>
    <t>TR20a : 40c – licht blauwgroen</t>
  </si>
  <si>
    <t xml:space="preserve">TR21 </t>
  </si>
  <si>
    <t>TR21 : 50c – granaat (15/02/1895)</t>
  </si>
  <si>
    <t xml:space="preserve">TR22 </t>
  </si>
  <si>
    <t>TR22 : 60c – violet (01/06/1896)</t>
  </si>
  <si>
    <t xml:space="preserve">TR23 </t>
  </si>
  <si>
    <t>TR23 : 70c – blauw (24/02/1902)</t>
  </si>
  <si>
    <t>TR23a : 70c – blauw (spiegeldruk)</t>
  </si>
  <si>
    <t>TR23-Cu1</t>
  </si>
  <si>
    <t>TR23-Cu1 : 70c – blauw (24/02/1902)</t>
  </si>
  <si>
    <t>(zonder cijfer)</t>
  </si>
  <si>
    <t>TR23-Cu2</t>
  </si>
  <si>
    <t>TR23-Cu2 : 70c – blauw (24/02/1902)</t>
  </si>
  <si>
    <t>(cijfer op gomzijde)</t>
  </si>
  <si>
    <t xml:space="preserve">TR24 </t>
  </si>
  <si>
    <t>TR24 : 80c – bister (15/02/1896)</t>
  </si>
  <si>
    <t>TR24a : 80c – bister (spiegeldruk)</t>
  </si>
  <si>
    <t xml:space="preserve">TR25 </t>
  </si>
  <si>
    <t>TR25 : 90c – rood (24/02/1902)</t>
  </si>
  <si>
    <t xml:space="preserve">TR25a : 90c – lichtrood </t>
  </si>
  <si>
    <t xml:space="preserve">TR26 </t>
  </si>
  <si>
    <t>TR26 : 1fr – paarsbruin (15/11/1895)</t>
  </si>
  <si>
    <t>TR26a : 1fr – donkerbruin</t>
  </si>
  <si>
    <t>TR26b : 1fr – heldonkerbruin</t>
  </si>
  <si>
    <t xml:space="preserve">TR27 </t>
  </si>
  <si>
    <t>TR27 : 2fr – oker (15/02/1897)</t>
  </si>
  <si>
    <t xml:space="preserve">TR27a : 2fr – donker oker </t>
  </si>
  <si>
    <t>TR28 / TR47 - Belgische spoorweg- en postpakketzegels van J1902►J1914</t>
  </si>
  <si>
    <t>TR28</t>
  </si>
  <si>
    <t>TR28 : 10c – bruin en grijs</t>
  </si>
  <si>
    <t>TR29</t>
  </si>
  <si>
    <t>TR29 : 15c – grijs en violet</t>
  </si>
  <si>
    <t>TR30</t>
  </si>
  <si>
    <t>TR30 : 20c – blauw en bruin</t>
  </si>
  <si>
    <t>TR31</t>
  </si>
  <si>
    <t>TR31 : 25c – groen en rood</t>
  </si>
  <si>
    <t>TR32</t>
  </si>
  <si>
    <t>TR32 : 30c – oranje en groen</t>
  </si>
  <si>
    <t>TR33</t>
  </si>
  <si>
    <t>TR33 : 35c – bister en groen (1912)</t>
  </si>
  <si>
    <t>TR34</t>
  </si>
  <si>
    <t>TR34 : 40c – groen en violet</t>
  </si>
  <si>
    <t>TR35</t>
  </si>
  <si>
    <t>TR35 : 50c – roze en violet</t>
  </si>
  <si>
    <t>TR36</t>
  </si>
  <si>
    <t>TR36 : 55c – paars en blauw</t>
  </si>
  <si>
    <t>TR37</t>
  </si>
  <si>
    <t>TR37 : 60c – violet en rood</t>
  </si>
  <si>
    <t>TR38</t>
  </si>
  <si>
    <t>TR38 : 70c – blauw en rood</t>
  </si>
  <si>
    <t>TR39</t>
  </si>
  <si>
    <t>TR39 : 80c – olijf en bruin</t>
  </si>
  <si>
    <t>TR40</t>
  </si>
  <si>
    <t>TR40 : 90c – rood en groen</t>
  </si>
  <si>
    <t>TR41</t>
  </si>
  <si>
    <t>TR41 : 1fr – violet en oranje</t>
  </si>
  <si>
    <t>TR42</t>
  </si>
  <si>
    <t>TR42 : 1,10fr – roze en zwart (1906)</t>
  </si>
  <si>
    <t>TR43</t>
  </si>
  <si>
    <t>TR43 : 2fr – oker en groen</t>
  </si>
  <si>
    <t>TR44</t>
  </si>
  <si>
    <t>TR44 : 3fr – zwart en blauw</t>
  </si>
  <si>
    <t>TR45</t>
  </si>
  <si>
    <t>TR45 : 4fr – groen en rood (1913)</t>
  </si>
  <si>
    <t>TR46</t>
  </si>
  <si>
    <t>TR46 : 5fr – oranje en groen (1913)</t>
  </si>
  <si>
    <t>TR47</t>
  </si>
  <si>
    <t>TR47 : 10fr – geel en paars (1913)</t>
  </si>
  <si>
    <t>TR44-V</t>
  </si>
  <si>
    <t>TR44-V : 3fr – zwart en blauw</t>
  </si>
  <si>
    <t>(gebroken "F")</t>
  </si>
  <si>
    <t>TR47-V</t>
  </si>
  <si>
    <t>TR47-V : 10fr – geel en paars</t>
  </si>
  <si>
    <t>("FO" i.p.v. "FR")</t>
  </si>
  <si>
    <t>TR48 / TR57 - Reeks genaamd «Gevleugeld wiel». Zegels van 1912 met handopdruk in violet ”CHEMINS DE FER - SPOORWEGEN” en gevleugeld wiel</t>
  </si>
  <si>
    <t>TR48</t>
  </si>
  <si>
    <t>TR48 : 5c – groen (zegel n° 110)</t>
  </si>
  <si>
    <t>TR49</t>
  </si>
  <si>
    <t>TR49 : 10c – rood (zegel n° 123)</t>
  </si>
  <si>
    <t>TR50</t>
  </si>
  <si>
    <t>TR50 : 20c – olijf (zegel n° 124)</t>
  </si>
  <si>
    <t>TR51</t>
  </si>
  <si>
    <t>TR51 : 25c – blauw (zegel n° 125)</t>
  </si>
  <si>
    <t>TR52</t>
  </si>
  <si>
    <t>TR52 : 35c – bister (zegel n° 113)</t>
  </si>
  <si>
    <t>TR53</t>
  </si>
  <si>
    <t>TR53 : 40c – groen (zegel n° 121)</t>
  </si>
  <si>
    <t>TR54</t>
  </si>
  <si>
    <t>TR54 : 50c – grijs (zegel n° 115)</t>
  </si>
  <si>
    <t>TR55</t>
  </si>
  <si>
    <t>TR55 : 1fr – oranje (zegel n° 116)</t>
  </si>
  <si>
    <t>TR56</t>
  </si>
  <si>
    <t>TR56 : 2fr – violet (zegel n° 117)</t>
  </si>
  <si>
    <t>TR57</t>
  </si>
  <si>
    <t>TR57 : 1fr – wijnrood (zegel n° 122)</t>
  </si>
  <si>
    <t xml:space="preserve"> - Kleine beeltenis van Koning Albert I (met vierkantjes in de bovenhoeken)</t>
  </si>
  <si>
    <t xml:space="preserve">TR49A </t>
  </si>
  <si>
    <t>TR49A : 10c – rood (zegel n° 111)</t>
  </si>
  <si>
    <t xml:space="preserve">TR50A </t>
  </si>
  <si>
    <t>TR50A : 20c - olijf (zegel n° 112)</t>
  </si>
  <si>
    <t xml:space="preserve">TR53A </t>
  </si>
  <si>
    <t>TR53A : 40c – groen (zegel n° 114)</t>
  </si>
  <si>
    <t xml:space="preserve"> - Zelfde zegels als voorgaande maar met grote beeltenis van Koning Albert (zonder vierkantjes en met naam van ontwerper).</t>
  </si>
  <si>
    <t xml:space="preserve">TR49B </t>
  </si>
  <si>
    <t>TR49B : 10c – rood (zegel n° 118)</t>
  </si>
  <si>
    <t xml:space="preserve">TR50B </t>
  </si>
  <si>
    <t>TR50B : 20c - olijf (zegel n° 119)</t>
  </si>
  <si>
    <t xml:space="preserve">TR51B </t>
  </si>
  <si>
    <t>TR51B : 25c – blauw (zegel n° 120)</t>
  </si>
  <si>
    <t>TR48-TR52-TR54-TR55 met opdruk op tussenpaneel - Zegel genaamd «Gevleugeld wiel».</t>
  </si>
  <si>
    <t>TR48-tab :   5c – groen</t>
  </si>
  <si>
    <t>TR52-tab :  35c – bister</t>
  </si>
  <si>
    <t xml:space="preserve">TR54-tab :  50c – rood </t>
  </si>
  <si>
    <t>TR55-tab :  1fr – oranje</t>
  </si>
  <si>
    <t>TR58 / TR78 -  Le Havre-uitgifte. Gevleugeld wiel voor de centiemwaarden; locomotieven voor de frankwaarden en waardecijfer onderaan links en rechts</t>
  </si>
  <si>
    <t>TR58</t>
  </si>
  <si>
    <t>TR58 : 10c – blauwgroen</t>
  </si>
  <si>
    <t>TR59</t>
  </si>
  <si>
    <t>TR59 : 15c – olijf</t>
  </si>
  <si>
    <t>TR60</t>
  </si>
  <si>
    <t>TR60 : 20c – vermiljoenrood</t>
  </si>
  <si>
    <t>TR61</t>
  </si>
  <si>
    <t>TR61 : 25c – grijsbruin</t>
  </si>
  <si>
    <t>TR62</t>
  </si>
  <si>
    <t>TR62 : 30c – paars</t>
  </si>
  <si>
    <t>TR63</t>
  </si>
  <si>
    <t>TR63 : 35c – grijs</t>
  </si>
  <si>
    <t>TR63-V</t>
  </si>
  <si>
    <t>TR63-V: 35c – grijs</t>
  </si>
  <si>
    <t>(Leeuw met manen)</t>
  </si>
  <si>
    <t>TR64</t>
  </si>
  <si>
    <t>TR64 : 40c – oranjegeel</t>
  </si>
  <si>
    <t>TR65</t>
  </si>
  <si>
    <t>TR65 : 50c – bistergeel</t>
  </si>
  <si>
    <t>TR66</t>
  </si>
  <si>
    <t>TR66 : 55c – lichtbruin</t>
  </si>
  <si>
    <t>TR67</t>
  </si>
  <si>
    <t>TR67 : 60c – grijsviolet</t>
  </si>
  <si>
    <t>TR68</t>
  </si>
  <si>
    <t>TR68 : 70c – groen</t>
  </si>
  <si>
    <t>TR69</t>
  </si>
  <si>
    <t>TR69 : 80c – roodbruin</t>
  </si>
  <si>
    <t>TR70</t>
  </si>
  <si>
    <t>TR70 : 90c – blauw</t>
  </si>
  <si>
    <t>TR70-Cu</t>
  </si>
  <si>
    <t>TR70-Cu : 90c – blauw</t>
  </si>
  <si>
    <t>(dubbele druk)</t>
  </si>
  <si>
    <t>TR71</t>
  </si>
  <si>
    <t>TR71 : 1fr – grijs</t>
  </si>
  <si>
    <t>TR71-Cu</t>
  </si>
  <si>
    <t>TR71-Cu : 1fr – zilvergrijs</t>
  </si>
  <si>
    <t>(zilvergrijs, gebroken druk)</t>
  </si>
  <si>
    <t>TR72</t>
  </si>
  <si>
    <t>TR72 : 1,10fr – blauw (franken)</t>
  </si>
  <si>
    <t>TR73</t>
  </si>
  <si>
    <t>TR73 : 1,10fr – blauw (frank)</t>
  </si>
  <si>
    <t>TR74</t>
  </si>
  <si>
    <t>TR74 : 2fr – rood</t>
  </si>
  <si>
    <t>TR75</t>
  </si>
  <si>
    <t>TR75 : 3fr – paars</t>
  </si>
  <si>
    <t>TR76</t>
  </si>
  <si>
    <t>TR76 : 4fr – groen</t>
  </si>
  <si>
    <t>TR76-V</t>
  </si>
  <si>
    <t>TR76-V : 4fr – groen</t>
  </si>
  <si>
    <t>("RA" in Frank gebroken)</t>
  </si>
  <si>
    <t>TR77</t>
  </si>
  <si>
    <t>TR77 : 5fr – bruin</t>
  </si>
  <si>
    <t>TR78</t>
  </si>
  <si>
    <t>TR78 : 10fr – oranje</t>
  </si>
  <si>
    <t>TR79 / TR99 -  Londen-uitgifte. Dezelfde onderwerpen als de vorige uitgifte, waardecijfer eenmaal bovenaan en tweemaal onderaan op de zegel</t>
  </si>
  <si>
    <t>TR79</t>
  </si>
  <si>
    <t>TR79 : 10c – groen</t>
  </si>
  <si>
    <t>TR79-Cu</t>
  </si>
  <si>
    <t>TR79-Cu : 10c – groen</t>
  </si>
  <si>
    <t>(10c gedrukt op de gomzijde)</t>
  </si>
  <si>
    <t>TR80</t>
  </si>
  <si>
    <t>TR80 : 15c – olijf</t>
  </si>
  <si>
    <t>TR81</t>
  </si>
  <si>
    <t>TR81 : 20c – rood</t>
  </si>
  <si>
    <t>TR82</t>
  </si>
  <si>
    <t>TR82 : 25c – bister</t>
  </si>
  <si>
    <t>TR83</t>
  </si>
  <si>
    <t>TR83 : 30c – paars</t>
  </si>
  <si>
    <t>TR84</t>
  </si>
  <si>
    <t>TR84 : 40c – grijs</t>
  </si>
  <si>
    <t>TR85</t>
  </si>
  <si>
    <t>TR85 : 50c – oranje</t>
  </si>
  <si>
    <t>TR86</t>
  </si>
  <si>
    <t>TR86 : 55c – bruin</t>
  </si>
  <si>
    <t>TR87</t>
  </si>
  <si>
    <t>TR87 : 60c – donkerpaars</t>
  </si>
  <si>
    <t>TR88</t>
  </si>
  <si>
    <t>TR88 : 70c – groen</t>
  </si>
  <si>
    <t>TR89</t>
  </si>
  <si>
    <t>TR89 : 80c – roodbruin</t>
  </si>
  <si>
    <t>TR90</t>
  </si>
  <si>
    <t>TR90 : 90c – ultramarijn</t>
  </si>
  <si>
    <t>TR91</t>
  </si>
  <si>
    <t>TR91 : 1fr – donkergrijs</t>
  </si>
  <si>
    <t>TR91-V</t>
  </si>
  <si>
    <t>TR91-V : 1fr – donkergrijs</t>
  </si>
  <si>
    <t>("O" i.p.v. "G" in BELGIQUE)</t>
  </si>
  <si>
    <t>TR92</t>
  </si>
  <si>
    <t>TR92 : 1,10fr – ultramarijn</t>
  </si>
  <si>
    <t>TR92-V</t>
  </si>
  <si>
    <t>TR92-V : 1,10fr – ultramarijn</t>
  </si>
  <si>
    <t>(Vervormde "S" in spoorwegen)</t>
  </si>
  <si>
    <t>TR93</t>
  </si>
  <si>
    <t>TR93 : 1,20fr – donkergroen</t>
  </si>
  <si>
    <t>TR94</t>
  </si>
  <si>
    <t>TR94 : 1,40fr – zwartbruin</t>
  </si>
  <si>
    <t>TR95</t>
  </si>
  <si>
    <t>TR95 : 2fr – steenrood</t>
  </si>
  <si>
    <t>TR96</t>
  </si>
  <si>
    <t>TR96 : 3fr – donkerpaars</t>
  </si>
  <si>
    <t>TR97</t>
  </si>
  <si>
    <t>TR97 : 4fr – smaragdgroen</t>
  </si>
  <si>
    <t>TR98</t>
  </si>
  <si>
    <t>TR98 : 5fr – sepia</t>
  </si>
  <si>
    <t>TR99</t>
  </si>
  <si>
    <t>TR99 : 10fr – oranje</t>
  </si>
  <si>
    <t>TR100 / TR127 -  Mechelen-uitgifte. Licht gewijzigde onderwerpen door de firma Fisch van de vorige uitgifte</t>
  </si>
  <si>
    <t xml:space="preserve">TR100 </t>
  </si>
  <si>
    <t>TR100 : 10c – Karmijn</t>
  </si>
  <si>
    <t xml:space="preserve">TR101 </t>
  </si>
  <si>
    <t>TR101 : 15c – geelgroen</t>
  </si>
  <si>
    <t xml:space="preserve">TR102 </t>
  </si>
  <si>
    <t>TR102 : 20c – geelgroen</t>
  </si>
  <si>
    <t>TR102a</t>
  </si>
  <si>
    <t>TR102a : 20c - blauwgroen</t>
  </si>
  <si>
    <t xml:space="preserve">TR103 </t>
  </si>
  <si>
    <t>TR103 : 25c – blauw</t>
  </si>
  <si>
    <t xml:space="preserve">TR104 </t>
  </si>
  <si>
    <t>TR104 : 30c – roodbruin</t>
  </si>
  <si>
    <t xml:space="preserve">TR105 </t>
  </si>
  <si>
    <t>TR105 : 35c - bruin</t>
  </si>
  <si>
    <t xml:space="preserve">TR106 </t>
  </si>
  <si>
    <t>TR106 : 40c – oranje</t>
  </si>
  <si>
    <t xml:space="preserve">TR107 </t>
  </si>
  <si>
    <t>TR107 : 50c – roze</t>
  </si>
  <si>
    <t xml:space="preserve">TR108 </t>
  </si>
  <si>
    <t>TR108 : 55c – geel</t>
  </si>
  <si>
    <t xml:space="preserve">TR109 </t>
  </si>
  <si>
    <t>TR109 : 60c – roze</t>
  </si>
  <si>
    <t xml:space="preserve">TR110 </t>
  </si>
  <si>
    <t>TR110 : 70c – groen</t>
  </si>
  <si>
    <t xml:space="preserve">TR111 </t>
  </si>
  <si>
    <t>TR111 : 80c – violet</t>
  </si>
  <si>
    <t xml:space="preserve">TR112 </t>
  </si>
  <si>
    <t>TR112 : 90c – kanariegeel</t>
  </si>
  <si>
    <t xml:space="preserve">TR113 </t>
  </si>
  <si>
    <t>TR113 : 90c - wijnrood</t>
  </si>
  <si>
    <t xml:space="preserve">TR114 </t>
  </si>
  <si>
    <t>TR114 : 1fr – geelbruin</t>
  </si>
  <si>
    <t xml:space="preserve">TR115 </t>
  </si>
  <si>
    <t>TR115 : 1fr - roodbruin</t>
  </si>
  <si>
    <t xml:space="preserve">TR116 </t>
  </si>
  <si>
    <t>TR116 : 1,10fr – blauw</t>
  </si>
  <si>
    <t>TR117 </t>
  </si>
  <si>
    <t>TR117 : 1,20fr – oranje</t>
  </si>
  <si>
    <t>TR118 </t>
  </si>
  <si>
    <t>TR118 : 1,40fr – geel</t>
  </si>
  <si>
    <t xml:space="preserve">TR119 </t>
  </si>
  <si>
    <t>TR119 : 1,60fr - blauwgroen</t>
  </si>
  <si>
    <t>TR119a</t>
  </si>
  <si>
    <t>TR119a : 1,60fr - groen</t>
  </si>
  <si>
    <t xml:space="preserve">TR120 </t>
  </si>
  <si>
    <t>TR120 : 2fr – roze</t>
  </si>
  <si>
    <t xml:space="preserve">TR121 </t>
  </si>
  <si>
    <t>TR121 : 3fr – donkerroze</t>
  </si>
  <si>
    <t xml:space="preserve">TR122 </t>
  </si>
  <si>
    <t>TR122 : 4fr – smaragdgroen</t>
  </si>
  <si>
    <t xml:space="preserve">TR123 </t>
  </si>
  <si>
    <t>TR123 : 5fr – paars</t>
  </si>
  <si>
    <t xml:space="preserve">TR124 </t>
  </si>
  <si>
    <t>TR124 : 10fr – kanariegeel</t>
  </si>
  <si>
    <t xml:space="preserve">TR125 </t>
  </si>
  <si>
    <t>TR125 : 10fr – donkerbruin</t>
  </si>
  <si>
    <t xml:space="preserve">TR126 </t>
  </si>
  <si>
    <t>TR126 : 15fr – roze (1921)</t>
  </si>
  <si>
    <t xml:space="preserve">TR127 </t>
  </si>
  <si>
    <t>TR127 : 20fr – ultramarijn (1921)</t>
  </si>
  <si>
    <t>TR128 / TR134 -  Rijkswapen in een ovaal omringd door 2 gevleugelde wielen</t>
  </si>
  <si>
    <t xml:space="preserve">TR128 </t>
  </si>
  <si>
    <t xml:space="preserve">TR128 : 2fr – zwart </t>
  </si>
  <si>
    <t>(10/10/1921)</t>
  </si>
  <si>
    <t xml:space="preserve">TR129 </t>
  </si>
  <si>
    <t>TR129 : 3fr – bruin (28/01/1922)</t>
  </si>
  <si>
    <t xml:space="preserve">TR130 </t>
  </si>
  <si>
    <t>TR130 : 4fr – groen (10/10/1921)</t>
  </si>
  <si>
    <t xml:space="preserve">TR131 </t>
  </si>
  <si>
    <t xml:space="preserve">TR131 : 5fr – wijnrood </t>
  </si>
  <si>
    <t>(19/01/1922)</t>
  </si>
  <si>
    <t xml:space="preserve">TR132 </t>
  </si>
  <si>
    <t>TR132 : 10fr – geelbruin (01/10/1921)</t>
  </si>
  <si>
    <t xml:space="preserve">TR133 </t>
  </si>
  <si>
    <t>TR133 : 15fr – karmijnrood (19/08/1921)</t>
  </si>
  <si>
    <t xml:space="preserve">TR134 </t>
  </si>
  <si>
    <t>TR134 : 20fr – blauw (03/09/1921</t>
  </si>
  <si>
    <t>TR135 / TR145  -  «Rijkswapen»: verticale uitvoering voor de centiemen</t>
  </si>
  <si>
    <t xml:space="preserve">TR135 </t>
  </si>
  <si>
    <t>TR135 : 5c – roodbruin</t>
  </si>
  <si>
    <t xml:space="preserve">TR136 </t>
  </si>
  <si>
    <t>TR136 : 10c – vermiljoen</t>
  </si>
  <si>
    <t xml:space="preserve">TR137 </t>
  </si>
  <si>
    <t>TR137 : 15c – ultramarijn</t>
  </si>
  <si>
    <t xml:space="preserve">TR138 </t>
  </si>
  <si>
    <t>TR138 : 20c – blauwgroen</t>
  </si>
  <si>
    <t xml:space="preserve">TR139 </t>
  </si>
  <si>
    <t>TR139 : 30c – paars</t>
  </si>
  <si>
    <t xml:space="preserve">TR140 </t>
  </si>
  <si>
    <t>TR140 : 40c – olijf</t>
  </si>
  <si>
    <t xml:space="preserve">TR141 </t>
  </si>
  <si>
    <t>TR141 : 50c – rozelila</t>
  </si>
  <si>
    <t xml:space="preserve">TR142 </t>
  </si>
  <si>
    <t>TR142 : 60c – oranje</t>
  </si>
  <si>
    <t xml:space="preserve">TR143 </t>
  </si>
  <si>
    <t>TR143 : 70c – bruin</t>
  </si>
  <si>
    <t xml:space="preserve">TR144 </t>
  </si>
  <si>
    <t>TR144 : 80c – violet</t>
  </si>
  <si>
    <t xml:space="preserve">TR145 </t>
  </si>
  <si>
    <t>TR145 : 90c – schaliekleur</t>
  </si>
  <si>
    <t>TR146 / TR167 -  «Rijkswapen»: horizontale uitvoering voor de frankwaarden</t>
  </si>
  <si>
    <t xml:space="preserve">TR146 </t>
  </si>
  <si>
    <t>TR146 : 1fr – blauw</t>
  </si>
  <si>
    <t>TR146a</t>
  </si>
  <si>
    <t>TR146a : 1fr – ultramarijn</t>
  </si>
  <si>
    <t>TR146b</t>
  </si>
  <si>
    <t>TR146b : 1fr – donkerblauw</t>
  </si>
  <si>
    <t xml:space="preserve">TR147 </t>
  </si>
  <si>
    <t>TR147 : 1,10fr – oranje</t>
  </si>
  <si>
    <t xml:space="preserve">TR148 </t>
  </si>
  <si>
    <t>TR148 : 1,50fr – blauwgroen</t>
  </si>
  <si>
    <t>TR148A</t>
  </si>
  <si>
    <t>TR148A : 1,70fr – bruin</t>
  </si>
  <si>
    <t xml:space="preserve">TR149 </t>
  </si>
  <si>
    <t>TR149 : 1,80fr – lila</t>
  </si>
  <si>
    <t xml:space="preserve">TR150 </t>
  </si>
  <si>
    <t>TR150 : 2fr – olijf</t>
  </si>
  <si>
    <t xml:space="preserve">TR151 </t>
  </si>
  <si>
    <t>TR151 : 2,10fr – groen</t>
  </si>
  <si>
    <t xml:space="preserve">TR152 </t>
  </si>
  <si>
    <t>TR152 : 2,40fr – violet</t>
  </si>
  <si>
    <t xml:space="preserve">TR153 </t>
  </si>
  <si>
    <t>TR153 : 2,70fr – grijs</t>
  </si>
  <si>
    <t xml:space="preserve">TR154 </t>
  </si>
  <si>
    <t>TR154 : 3fr – vermiljoen</t>
  </si>
  <si>
    <t xml:space="preserve">TR155 </t>
  </si>
  <si>
    <t>TR155 : 3,30fr – bruin</t>
  </si>
  <si>
    <t xml:space="preserve">TR156 </t>
  </si>
  <si>
    <t>TR156 : 4fr – rozelila</t>
  </si>
  <si>
    <t xml:space="preserve">TR157 </t>
  </si>
  <si>
    <t>TR157 : 5fr – violet</t>
  </si>
  <si>
    <t xml:space="preserve">TR158 </t>
  </si>
  <si>
    <t>TR158 : 6fr – bleekbruin</t>
  </si>
  <si>
    <t xml:space="preserve">TR159 </t>
  </si>
  <si>
    <t>TR159 : 7fr – donkergeel</t>
  </si>
  <si>
    <t xml:space="preserve">TR160 </t>
  </si>
  <si>
    <t>TR160 : 8fr – bruin</t>
  </si>
  <si>
    <t xml:space="preserve">TR161 </t>
  </si>
  <si>
    <t>TR161 : 9fr – lilaroze</t>
  </si>
  <si>
    <t xml:space="preserve">TR162 </t>
  </si>
  <si>
    <t>TR162 : 10fr – groen</t>
  </si>
  <si>
    <t xml:space="preserve">TR163 </t>
  </si>
  <si>
    <t>TR163 : 20fr – lilaroze</t>
  </si>
  <si>
    <t xml:space="preserve">TR164 </t>
  </si>
  <si>
    <t>TR164 : 30fr – smaragdgroen</t>
  </si>
  <si>
    <t xml:space="preserve">TR165 </t>
  </si>
  <si>
    <t>TR165 : 40fr – grijs</t>
  </si>
  <si>
    <t>TR165-bis : 40fr – donkergrijs</t>
  </si>
  <si>
    <t xml:space="preserve">TR166 </t>
  </si>
  <si>
    <t>TR166 : 50fr - bistergeel</t>
  </si>
  <si>
    <t xml:space="preserve">TR167 </t>
  </si>
  <si>
    <t>TR167 : 2,40fr►2,30fr – violet</t>
  </si>
  <si>
    <t>TR167-bis : 2,40fr►2,30fr – violet</t>
  </si>
  <si>
    <t>TR168 / TR169 -  Postpakketzegels – Type «Houyoux», van de uitgifte 1922 met tweetalige opdruk in het zwart «COLIS POSTAL - POSTCOLLO»</t>
  </si>
  <si>
    <t>TR168</t>
  </si>
  <si>
    <t>TR168 : 4fr - geelbruin</t>
  </si>
  <si>
    <t>TR169</t>
  </si>
  <si>
    <t>TR169 : 5fr – bister</t>
  </si>
  <si>
    <t>Deze zegels werden speciaal in omloop gebracht voor de frankering van postpakketten overeenkomstig het koninklijk besluit van 5 september 1928 tot instelling van een postpakketdienst door de posterijen (pakketten van ten hoogste 5kg)</t>
  </si>
  <si>
    <t>TR170 / TR173 - Postpakketzegels</t>
  </si>
  <si>
    <t xml:space="preserve">TR170 </t>
  </si>
  <si>
    <t xml:space="preserve">TR170 : 3fr - zwartbruin </t>
  </si>
  <si>
    <t>(21/5/1929)</t>
  </si>
  <si>
    <t>TR170A</t>
  </si>
  <si>
    <t>TR170A : 3fr – zwartbruin (horizontaal geribd papier)</t>
  </si>
  <si>
    <t xml:space="preserve">TR171 </t>
  </si>
  <si>
    <t>TR171 : 4fr – grijs</t>
  </si>
  <si>
    <t>(25/2/1929)</t>
  </si>
  <si>
    <t>TR171A</t>
  </si>
  <si>
    <t>TR171A : 4fr – grijs (horizontaal geribd papier)</t>
  </si>
  <si>
    <t xml:space="preserve">TR172 </t>
  </si>
  <si>
    <t>TR172 : 5fr – karmijn</t>
  </si>
  <si>
    <t xml:space="preserve">TR173 </t>
  </si>
  <si>
    <t>TR173 : 6fr - violet</t>
  </si>
  <si>
    <t>TR174 -  Postpakketzegel, zegel TR173 met opdruk in het blauw en nieuwe waarde</t>
  </si>
  <si>
    <t xml:space="preserve">TR174 </t>
  </si>
  <si>
    <t>TR174 : 4fr op 6fr - violet</t>
  </si>
  <si>
    <t>Postpakketzegels – Hôtel des Postes te Brussel, zegel TR173 met opdruk in het blauw en nieuwe waarde</t>
  </si>
  <si>
    <t>TR175 / TR177 -  Spoorwegzegels voor kleine pakketten</t>
  </si>
  <si>
    <t xml:space="preserve">TR175 </t>
  </si>
  <si>
    <t>TR175 : 3fr – groen</t>
  </si>
  <si>
    <t xml:space="preserve">TR176 </t>
  </si>
  <si>
    <t>TR176 : 4fr – lilaroze</t>
  </si>
  <si>
    <t xml:space="preserve">TR177 </t>
  </si>
  <si>
    <t>TR177 : 5fr - rood</t>
  </si>
  <si>
    <t xml:space="preserve">TR178 </t>
  </si>
  <si>
    <t>TR178 : 10c – karmijnrood</t>
  </si>
  <si>
    <t xml:space="preserve">TR179 </t>
  </si>
  <si>
    <t>TR179 : 20c – violet</t>
  </si>
  <si>
    <t xml:space="preserve">TR180 </t>
  </si>
  <si>
    <t>TR180 : 30c – sepia</t>
  </si>
  <si>
    <t xml:space="preserve">TR181 </t>
  </si>
  <si>
    <t>TR181 : 40c – blauw</t>
  </si>
  <si>
    <t xml:space="preserve">TR182 </t>
  </si>
  <si>
    <t>TR182 : 50c – oranje</t>
  </si>
  <si>
    <t>TR182-V</t>
  </si>
  <si>
    <t>TR182-V : 50c – oranje</t>
  </si>
  <si>
    <t>(HE van CHEMINS verbonden)</t>
  </si>
  <si>
    <t xml:space="preserve">TR183 </t>
  </si>
  <si>
    <t>TR183 : 60c – groen</t>
  </si>
  <si>
    <t xml:space="preserve">TR184 </t>
  </si>
  <si>
    <t>TR184 : 70c – ultramarijn</t>
  </si>
  <si>
    <t xml:space="preserve">TR185 </t>
  </si>
  <si>
    <t>TR185 : 80c – olijfzwart</t>
  </si>
  <si>
    <t xml:space="preserve">TR186 </t>
  </si>
  <si>
    <t>TR186 : 90c – paarsrood</t>
  </si>
  <si>
    <t>TR187 / TR201 -  Eeuwfeest van de Belgische spoorwegen - Horizontale uitvoering: trein</t>
  </si>
  <si>
    <t xml:space="preserve">TR187 </t>
  </si>
  <si>
    <t>TR187 : 1fr – paars</t>
  </si>
  <si>
    <t xml:space="preserve">TR188 </t>
  </si>
  <si>
    <t>TR188 : 2fr – grijs</t>
  </si>
  <si>
    <t xml:space="preserve">TR189 </t>
  </si>
  <si>
    <t>TR189 : 3fr – oranje</t>
  </si>
  <si>
    <t xml:space="preserve">TR190 </t>
  </si>
  <si>
    <t>TR190 : 4fr – bruinviolet</t>
  </si>
  <si>
    <t xml:space="preserve">TR191 </t>
  </si>
  <si>
    <t>TR191 : 5fr – rozepaars</t>
  </si>
  <si>
    <t xml:space="preserve">TR192 </t>
  </si>
  <si>
    <t>TR192 : 6fr – groen</t>
  </si>
  <si>
    <t xml:space="preserve">TR193 </t>
  </si>
  <si>
    <t>TR193 : 7fr - donkerviolet</t>
  </si>
  <si>
    <t xml:space="preserve">TR194 </t>
  </si>
  <si>
    <t>TR194 : 8fr – olijfgroen</t>
  </si>
  <si>
    <t xml:space="preserve">TR195 </t>
  </si>
  <si>
    <t>TR195 : 9fr – Pruisisch blauw</t>
  </si>
  <si>
    <t xml:space="preserve">TR196 </t>
  </si>
  <si>
    <t>TR196 : 10fr – paarsrood</t>
  </si>
  <si>
    <t xml:space="preserve">TR197 </t>
  </si>
  <si>
    <t>TR197 : 20fr – groen</t>
  </si>
  <si>
    <t xml:space="preserve">TR198 </t>
  </si>
  <si>
    <t>TR198 : 30fr – lichtviolet</t>
  </si>
  <si>
    <t xml:space="preserve">TR199 </t>
  </si>
  <si>
    <t>TR199 : 40fr – sepia</t>
  </si>
  <si>
    <t xml:space="preserve">TR200 </t>
  </si>
  <si>
    <t>TR200 : 50fr – karmijnrood</t>
  </si>
  <si>
    <t xml:space="preserve">TR201 </t>
  </si>
  <si>
    <t>TR201 : 100fr - ultramarijn</t>
  </si>
  <si>
    <t>TR202 / TR204 -  Postpakketzegels «Gevleugeld wiel» met opdruk en nieuwe waarden</t>
  </si>
  <si>
    <t xml:space="preserve">TR202 </t>
  </si>
  <si>
    <t>TR202 : 5fr op 3,50fr – groen</t>
  </si>
  <si>
    <t>TR202-V</t>
  </si>
  <si>
    <t>TR202-V : 5fr op 3,50fr – groen</t>
  </si>
  <si>
    <t>(beschadigd wiel)</t>
  </si>
  <si>
    <t xml:space="preserve">TR203 </t>
  </si>
  <si>
    <t>TR203 : 5f op 4,50fr – paarsroze</t>
  </si>
  <si>
    <t xml:space="preserve">TR204 </t>
  </si>
  <si>
    <t>TR204 : +fr op 5,50fr – rood</t>
  </si>
  <si>
    <t>TR202 : 3,50fr – groen</t>
  </si>
  <si>
    <t>TR203 : 4,50fr – paarsroze</t>
  </si>
  <si>
    <t>TR204 : 5,50fr – rood</t>
  </si>
  <si>
    <t>TR205 / TR209 - Zegels voor express-postpakketten. Internationaal spoorwegcongres te Brussel</t>
  </si>
  <si>
    <t xml:space="preserve">TR205 </t>
  </si>
  <si>
    <t>TR205 : 20c – bruin</t>
  </si>
  <si>
    <t xml:space="preserve">TR206 </t>
  </si>
  <si>
    <t>TR206 : 50c – ultramarijn</t>
  </si>
  <si>
    <t xml:space="preserve">TR207 </t>
  </si>
  <si>
    <t>TR207 : 2fr – rood</t>
  </si>
  <si>
    <t xml:space="preserve">TR208 </t>
  </si>
  <si>
    <t>TR208 : 9fr – groen</t>
  </si>
  <si>
    <t xml:space="preserve">TR209 </t>
  </si>
  <si>
    <t>TR209 : 10fr - paars</t>
  </si>
  <si>
    <t>TR210 - Zegel van het type «Gevleugeld wiel» van 1938, met opdruk «M» en nieuwe waarde in het blauw</t>
  </si>
  <si>
    <t xml:space="preserve">TR210 </t>
  </si>
  <si>
    <t>TR210 : 3fr op 5,50fr – rood (blauwe opdruk)</t>
  </si>
  <si>
    <t>Deze zegels waren bestemd voor de verzending van pakjes aan gemobiliseerde militairen</t>
  </si>
  <si>
    <t>TR211 / TR212 -  Aanvullende waarden van het type «Rijkswapen» 1923-1932</t>
  </si>
  <si>
    <t xml:space="preserve">TR211 </t>
  </si>
  <si>
    <t>TR211 : 5fr – paarsbruin</t>
  </si>
  <si>
    <t xml:space="preserve">TR212 </t>
  </si>
  <si>
    <t>TR212 : 10fr – zwart</t>
  </si>
  <si>
    <t xml:space="preserve">Type «Rijkswapen» 1923-1932 met opdruk «B» in een ovaal en van 2 verticale streepjes in rood of blauw.                                                                                                                                                     De opdruk werd aangebracht na de diefstal van een partij frankeergeldige zegels ten nadele van de N.M.B.S. tijden de meidagen van 1940. De bedoeling ervan was het gebruik van de gestolen zegels te voorkomen. </t>
  </si>
  <si>
    <t xml:space="preserve">TR213 </t>
  </si>
  <si>
    <t>TR213 : 10c – vermiljoen (blauwe opdruk)</t>
  </si>
  <si>
    <t>verticale zegels</t>
  </si>
  <si>
    <t xml:space="preserve">TR214 </t>
  </si>
  <si>
    <t>TR214 : 20c – blauwgroen (rode opdruk)</t>
  </si>
  <si>
    <t xml:space="preserve">TR215 </t>
  </si>
  <si>
    <t>TR215 : 30c – paars (blauwe opdruk)</t>
  </si>
  <si>
    <t xml:space="preserve">TR216 </t>
  </si>
  <si>
    <t>TR216 : 40c – olijf (rode opdruk)</t>
  </si>
  <si>
    <t xml:space="preserve">TR217 </t>
  </si>
  <si>
    <t>TR217 : 50c – paars (blauwe opdruk)</t>
  </si>
  <si>
    <t xml:space="preserve">TR218 </t>
  </si>
  <si>
    <t>TR218 : 60c – oranje (blauwe opdruk)</t>
  </si>
  <si>
    <t xml:space="preserve">TR219 </t>
  </si>
  <si>
    <t>TR219 : 70c – bruin (blauwe opdruk)</t>
  </si>
  <si>
    <t xml:space="preserve">TR220 </t>
  </si>
  <si>
    <t>TR220 : 80c – violet (rode opdruk)</t>
  </si>
  <si>
    <t xml:space="preserve">TR221 </t>
  </si>
  <si>
    <t>TR221 : 90c – schaliekleur (rode opdruk)</t>
  </si>
  <si>
    <t>TR222 / TR235 -  Type «Rijkswapen» 1923-1932 met opdruk «B» in een ovaal en van 2 verticale streepjes in rood of blauw</t>
  </si>
  <si>
    <t xml:space="preserve">TR222 </t>
  </si>
  <si>
    <t>TR222 : 1fr – blauw (rode opdruk)</t>
  </si>
  <si>
    <t>horizontale zegels</t>
  </si>
  <si>
    <t xml:space="preserve">TR223 </t>
  </si>
  <si>
    <t>TR223 : 2fr – olijfgrijs (rode opdruk)</t>
  </si>
  <si>
    <t>TR223-Cu</t>
  </si>
  <si>
    <t>TR223-Cu : 2fr – olijfgrijs (rode opdruk)</t>
  </si>
  <si>
    <t>(Omgekeerde opdruk)</t>
  </si>
  <si>
    <t xml:space="preserve">TR224 </t>
  </si>
  <si>
    <t>TR224 : 3fr – vermiljoen (blauwe opdruk)</t>
  </si>
  <si>
    <t xml:space="preserve">TR225 </t>
  </si>
  <si>
    <t>TR225 : 4fr – roze (blauwe opdruk)</t>
  </si>
  <si>
    <t xml:space="preserve">TR226 </t>
  </si>
  <si>
    <t>TR226 : 5fr – violet (rode opdruk)</t>
  </si>
  <si>
    <t xml:space="preserve">TR227 </t>
  </si>
  <si>
    <t>TR227 : 6fr – lichtbruin (blauwe opdruk)</t>
  </si>
  <si>
    <t xml:space="preserve">TR228 </t>
  </si>
  <si>
    <t>TR228 : 7fr – oranjegeel (blauwe opdruk)</t>
  </si>
  <si>
    <t xml:space="preserve">TR229 </t>
  </si>
  <si>
    <t>TR229 : 8fr – bruin (blauwe opdruk)</t>
  </si>
  <si>
    <t xml:space="preserve">TR230 </t>
  </si>
  <si>
    <t>TR230 : 9fr – paars (blauwe opdruk)</t>
  </si>
  <si>
    <t xml:space="preserve">TR231 </t>
  </si>
  <si>
    <t>TR231 : 10fr – groen (rode opdruk)</t>
  </si>
  <si>
    <t xml:space="preserve">TR232 </t>
  </si>
  <si>
    <t>TR232 : 20fr – paars (blauwe opdruk)</t>
  </si>
  <si>
    <t xml:space="preserve">TR233 </t>
  </si>
  <si>
    <t>TR233 : 30fr – smaragdgroen (rode opdruk)</t>
  </si>
  <si>
    <t xml:space="preserve">TR234 </t>
  </si>
  <si>
    <t>TR234 : 40fr – grijs (rode opdruk)</t>
  </si>
  <si>
    <t xml:space="preserve">TR235 </t>
  </si>
  <si>
    <t>TR235 : 50fr - bister (blauwe opdruk)</t>
  </si>
  <si>
    <t>TR236 / TR244 - Zegels van het type «Rijkswapen» 1923-1932 met gewijzigde kleuren</t>
  </si>
  <si>
    <t xml:space="preserve">TR236 </t>
  </si>
  <si>
    <t>TR236 : 10c – olijf</t>
  </si>
  <si>
    <t xml:space="preserve">TR237 </t>
  </si>
  <si>
    <t>TR237 : 20c – violet</t>
  </si>
  <si>
    <t xml:space="preserve">TR238 </t>
  </si>
  <si>
    <t>TR238 : 30c – bruinrood</t>
  </si>
  <si>
    <t xml:space="preserve">TR239 </t>
  </si>
  <si>
    <t>TR239 : 40c – blauw</t>
  </si>
  <si>
    <t xml:space="preserve">TR240 </t>
  </si>
  <si>
    <t>TR240 :50c –groen</t>
  </si>
  <si>
    <t xml:space="preserve">TR241 </t>
  </si>
  <si>
    <t>TR241 : 50c – grijs</t>
  </si>
  <si>
    <t xml:space="preserve">TR242 </t>
  </si>
  <si>
    <t>TR242 : 70c – lichtgroen</t>
  </si>
  <si>
    <t xml:space="preserve">TR243 </t>
  </si>
  <si>
    <t>TR243 : 80c – geel</t>
  </si>
  <si>
    <t xml:space="preserve">TR244 </t>
  </si>
  <si>
    <t>TR244 : 90c – wijnrood</t>
  </si>
  <si>
    <t xml:space="preserve">TR245 </t>
  </si>
  <si>
    <t>TR245 : 1fr – groen</t>
  </si>
  <si>
    <t xml:space="preserve">TR246 </t>
  </si>
  <si>
    <t>TR246 : 2fr – roodbruin</t>
  </si>
  <si>
    <t xml:space="preserve">TR247 </t>
  </si>
  <si>
    <t>TR247 : 3fr – blauwgrijs</t>
  </si>
  <si>
    <t xml:space="preserve">TR248 </t>
  </si>
  <si>
    <t>TR248 : 4fr – olijf</t>
  </si>
  <si>
    <t xml:space="preserve">TR249 </t>
  </si>
  <si>
    <t>TR249 : 5fr – wijnrood</t>
  </si>
  <si>
    <t xml:space="preserve">TR250 </t>
  </si>
  <si>
    <t>TR250 : 5fr – zwart</t>
  </si>
  <si>
    <t xml:space="preserve">TR251 </t>
  </si>
  <si>
    <t>TR251 : 6fr – rood</t>
  </si>
  <si>
    <t xml:space="preserve">TR252 </t>
  </si>
  <si>
    <t>TR252 : 7fr – violet</t>
  </si>
  <si>
    <t xml:space="preserve">TR253 </t>
  </si>
  <si>
    <t>TR253 : 8fr – lichtgroen</t>
  </si>
  <si>
    <t xml:space="preserve">TR254 </t>
  </si>
  <si>
    <t>TR254 : 9fr – blauw</t>
  </si>
  <si>
    <t xml:space="preserve">TR255 </t>
  </si>
  <si>
    <t>TR255 : 10fr – paars</t>
  </si>
  <si>
    <t xml:space="preserve">TR256 </t>
  </si>
  <si>
    <t>TR256 : 20fr – lichtblauw</t>
  </si>
  <si>
    <t xml:space="preserve">TR257 </t>
  </si>
  <si>
    <t>TR257 : 30fr – oranje</t>
  </si>
  <si>
    <t xml:space="preserve">TR258 </t>
  </si>
  <si>
    <t>TR258 : 40fr – karmijn</t>
  </si>
  <si>
    <t xml:space="preserve">TR259 </t>
  </si>
  <si>
    <t>TR259 : 50fr - paarsroze</t>
  </si>
  <si>
    <t>TR260 / TR262 -  Verschillende ambachten</t>
  </si>
  <si>
    <t xml:space="preserve">TR260 </t>
  </si>
  <si>
    <t>TR260 : 9,30fr – oranjerood</t>
  </si>
  <si>
    <t xml:space="preserve">TR261 </t>
  </si>
  <si>
    <t>TR261 : 12,30fr – donkergroen</t>
  </si>
  <si>
    <t xml:space="preserve">TR262 </t>
  </si>
  <si>
    <t>TR262 : 14,30fr – paarsroze</t>
  </si>
  <si>
    <t>TR263 - Signaal</t>
  </si>
  <si>
    <t xml:space="preserve">TR263 </t>
  </si>
  <si>
    <t>TR263 : 20c – violet</t>
  </si>
  <si>
    <t>TR264 / TR287 -  Type van 1942 – Verschillende ambachten</t>
  </si>
  <si>
    <t xml:space="preserve">TR264 </t>
  </si>
  <si>
    <t>TR264 : 10c – bister</t>
  </si>
  <si>
    <t xml:space="preserve">TR265 </t>
  </si>
  <si>
    <t>TR265 : 20c – violet</t>
  </si>
  <si>
    <t>TR265-V1</t>
  </si>
  <si>
    <t>TR265-V1 : 20c – violet</t>
  </si>
  <si>
    <t>(bol boven trein)</t>
  </si>
  <si>
    <t>TR265-V2</t>
  </si>
  <si>
    <t>TR265-V2 : 20c – violet</t>
  </si>
  <si>
    <t>(wolkje)</t>
  </si>
  <si>
    <t xml:space="preserve">TR266 </t>
  </si>
  <si>
    <t>TR266 : 30c – bruin</t>
  </si>
  <si>
    <t xml:space="preserve">TR267 </t>
  </si>
  <si>
    <t>TR267 : 40c – donkerblauw</t>
  </si>
  <si>
    <t xml:space="preserve">TR268 </t>
  </si>
  <si>
    <t>TR268 : 50c – groenblauw</t>
  </si>
  <si>
    <t>TR268-V1</t>
  </si>
  <si>
    <t>TR268-V1 : 50c – groenblauw</t>
  </si>
  <si>
    <t>(gat in locomotief)</t>
  </si>
  <si>
    <t>TR268-V2</t>
  </si>
  <si>
    <t>TR268-V2 : 50c – groenblauw</t>
  </si>
  <si>
    <t>(Antennemast rechterzijde)</t>
  </si>
  <si>
    <t xml:space="preserve">TR269 </t>
  </si>
  <si>
    <t>TR269 : 60c – zwart</t>
  </si>
  <si>
    <t xml:space="preserve">TR270 </t>
  </si>
  <si>
    <t>TR270 : 70c – groen</t>
  </si>
  <si>
    <t xml:space="preserve">TR271 </t>
  </si>
  <si>
    <t>TR271 : 80c – oranjeviolet</t>
  </si>
  <si>
    <t xml:space="preserve">TR271-V </t>
  </si>
  <si>
    <t>TR271-V : 80c – oranjeviolet</t>
  </si>
  <si>
    <t>(Zonnetje)</t>
  </si>
  <si>
    <t xml:space="preserve">TR272 </t>
  </si>
  <si>
    <t>TR272 : 90c – paarsbruin</t>
  </si>
  <si>
    <t xml:space="preserve">TR273 </t>
  </si>
  <si>
    <t>TR273 : 1fr – smaragdgroen</t>
  </si>
  <si>
    <t xml:space="preserve">TR274 </t>
  </si>
  <si>
    <t>TR274 : 2fr – bruin</t>
  </si>
  <si>
    <t xml:space="preserve">TR275 </t>
  </si>
  <si>
    <t>TR275 : 3fr – grijsgroen</t>
  </si>
  <si>
    <t xml:space="preserve">TR276 </t>
  </si>
  <si>
    <t>TR276 : 4fr – blauw</t>
  </si>
  <si>
    <t xml:space="preserve">TR277 </t>
  </si>
  <si>
    <t>TR277 : 5fr – bisterbruin</t>
  </si>
  <si>
    <t xml:space="preserve">TR278 </t>
  </si>
  <si>
    <t>TR278 : 6fr – donkergroen</t>
  </si>
  <si>
    <t xml:space="preserve">TR279 </t>
  </si>
  <si>
    <t>TR279 : 7fr – violet</t>
  </si>
  <si>
    <t xml:space="preserve">TR280 </t>
  </si>
  <si>
    <t>TR280 : 8fr – vermiljoen</t>
  </si>
  <si>
    <t xml:space="preserve">TR281 </t>
  </si>
  <si>
    <t>TR281 : 9fr – donkerblauw</t>
  </si>
  <si>
    <t xml:space="preserve">TR282 </t>
  </si>
  <si>
    <t>TR282 : 10fr – karmijn</t>
  </si>
  <si>
    <t xml:space="preserve">TR282-V </t>
  </si>
  <si>
    <t>TR282-V : 10fr – karmijn</t>
  </si>
  <si>
    <t>(Krulstaartje)</t>
  </si>
  <si>
    <t xml:space="preserve">TR283 </t>
  </si>
  <si>
    <t>TR283 : 10fr – zwart</t>
  </si>
  <si>
    <t xml:space="preserve">TR283-V </t>
  </si>
  <si>
    <t>TR283-V : 10fr – zwart</t>
  </si>
  <si>
    <t xml:space="preserve">TR284 </t>
  </si>
  <si>
    <t>TR284 : 20fr – donkergroen</t>
  </si>
  <si>
    <t xml:space="preserve">TR284-V </t>
  </si>
  <si>
    <t>TR284-V : 20fr – donkergroen</t>
  </si>
  <si>
    <t>(GI van BELGIQUE verbonden)</t>
  </si>
  <si>
    <t xml:space="preserve">TR285 </t>
  </si>
  <si>
    <t>TR285 : 30fr – violet</t>
  </si>
  <si>
    <t xml:space="preserve">TR286 </t>
  </si>
  <si>
    <t>TR286 : 40fr – helderroze</t>
  </si>
  <si>
    <t xml:space="preserve">TR287 </t>
  </si>
  <si>
    <t>TR287 : 50fr – blauw</t>
  </si>
  <si>
    <t>TR288 / TR290A - Postpakketzegels, bevrijdingsuitgifte «Mercurius»</t>
  </si>
  <si>
    <t>«BELGIQUE-BELGIE»</t>
  </si>
  <si>
    <t xml:space="preserve">TR288 </t>
  </si>
  <si>
    <t>TR288 : 3fr – geelgroen</t>
  </si>
  <si>
    <t xml:space="preserve">TR289 </t>
  </si>
  <si>
    <t>TR289 : 5fr – blauw</t>
  </si>
  <si>
    <t xml:space="preserve">TR290 </t>
  </si>
  <si>
    <t>TR290 : 6fr – rood</t>
  </si>
  <si>
    <t>«BELGIE-BELGIQUE»</t>
  </si>
  <si>
    <t>TR288A</t>
  </si>
  <si>
    <t>TR288A : 3fr – geelgroen</t>
  </si>
  <si>
    <t>TR289A</t>
  </si>
  <si>
    <t>TR289A : 5fr – blauw</t>
  </si>
  <si>
    <t>TR290A</t>
  </si>
  <si>
    <t>TR290A : 6fr – rood</t>
  </si>
  <si>
    <t>TR291 / TR293 -  Type van postpakketzegels «Gevleugeld Wiel» 1938 met rode opdruk en nieuwe waarde</t>
  </si>
  <si>
    <t xml:space="preserve">TR291 </t>
  </si>
  <si>
    <t>TR291 : 8fr op 5,50fr – bruin</t>
  </si>
  <si>
    <t xml:space="preserve">TR292 </t>
  </si>
  <si>
    <t>TR292 : 10fr op 5,50fr – blauw</t>
  </si>
  <si>
    <t xml:space="preserve">TR293 </t>
  </si>
  <si>
    <t>TR293 : 12fr op 5,50fr – violet</t>
  </si>
  <si>
    <t>TR294 - Overweg</t>
  </si>
  <si>
    <t xml:space="preserve">TR294 </t>
  </si>
  <si>
    <t>TR294 : 100fr – grijsgroen</t>
  </si>
  <si>
    <t>TR295 / TR297 -  Postpakketzegels - Boogschutter</t>
  </si>
  <si>
    <t xml:space="preserve">TR295 </t>
  </si>
  <si>
    <t>TR295 : 8fr – sepia</t>
  </si>
  <si>
    <t xml:space="preserve">TR296 </t>
  </si>
  <si>
    <t>TR296 : 10fr – blauw</t>
  </si>
  <si>
    <t xml:space="preserve">TR297 </t>
  </si>
  <si>
    <t>TR297 : 12fr – lichtviolet</t>
  </si>
  <si>
    <t>TR298 / TR300 - Type van de vorige uitgifte met opdruk in het rood</t>
  </si>
  <si>
    <t xml:space="preserve">TR298 </t>
  </si>
  <si>
    <t>TR298 : 9fr op 8fr – sepia</t>
  </si>
  <si>
    <t xml:space="preserve">TR299 </t>
  </si>
  <si>
    <t>TR299 : 11fr op 10fr – blauw</t>
  </si>
  <si>
    <t xml:space="preserve">TR300 </t>
  </si>
  <si>
    <t>TR300 : 13,50fr op 12fr – lichtviolet</t>
  </si>
  <si>
    <t>TR300-Cu</t>
  </si>
  <si>
    <t>TR300-Cu : 13,50fr op 12fr – lichtviolet</t>
  </si>
  <si>
    <t>(Dubbele opdruk)</t>
  </si>
  <si>
    <t>TR301 / TR303 - Postpakketzegels</t>
  </si>
  <si>
    <t xml:space="preserve">TR301 </t>
  </si>
  <si>
    <t>TR301 : 9fr – bruin</t>
  </si>
  <si>
    <t xml:space="preserve">TR302 </t>
  </si>
  <si>
    <t>TR302 : 11fr – wijnrood</t>
  </si>
  <si>
    <t xml:space="preserve">TR303 </t>
  </si>
  <si>
    <t>TR303 : 13,50fr – grijsgroen</t>
  </si>
  <si>
    <t>TR304 / TR321A -  Verschillende locomotieven</t>
  </si>
  <si>
    <t xml:space="preserve">TR304 </t>
  </si>
  <si>
    <t>TR304 : 50c – donkerbruin (le Belge - 1835)</t>
  </si>
  <si>
    <t xml:space="preserve">TR305 </t>
  </si>
  <si>
    <t>TR305 : 1fr – karmijneroze (1862 T1)</t>
  </si>
  <si>
    <t xml:space="preserve">TR306 </t>
  </si>
  <si>
    <t>TR306 : 2fr – ultramarijn (1875 T29)</t>
  </si>
  <si>
    <t xml:space="preserve">TR307 </t>
  </si>
  <si>
    <t>TR307 : 3fr – rozepaars (1884 T25)</t>
  </si>
  <si>
    <t xml:space="preserve">TR308 </t>
  </si>
  <si>
    <t>TR308 : 4fr – blauwgroen (1901 T18)</t>
  </si>
  <si>
    <t xml:space="preserve">TR309 </t>
  </si>
  <si>
    <t>TR309 : 5fr – oranje (1902 T22)</t>
  </si>
  <si>
    <t xml:space="preserve">TR310 </t>
  </si>
  <si>
    <t>TR310 : 6fr – bruinpaars (1904 T53)</t>
  </si>
  <si>
    <t xml:space="preserve">TR311 </t>
  </si>
  <si>
    <t>TR311 : 7fr – geelgroen (1905 T8)</t>
  </si>
  <si>
    <t xml:space="preserve">TR312 </t>
  </si>
  <si>
    <t>TR312 : 8fr – groenblauw (1906 T16)</t>
  </si>
  <si>
    <t xml:space="preserve">TR313 </t>
  </si>
  <si>
    <t>TR313 : 9fr – bruin (1909 T10)</t>
  </si>
  <si>
    <t xml:space="preserve">TR314 </t>
  </si>
  <si>
    <t>TR314 : 10fr – paars en zwart (1905 T41)</t>
  </si>
  <si>
    <t xml:space="preserve">TR315 </t>
  </si>
  <si>
    <t>TR315 : 10fr – olijfgroen (1910 T36)</t>
  </si>
  <si>
    <t xml:space="preserve">TR316 </t>
  </si>
  <si>
    <t>TR316 : 20fr – oranje (1920 T38)</t>
  </si>
  <si>
    <t xml:space="preserve">TR317 </t>
  </si>
  <si>
    <t>TR317 : 30fr – turkoosblauw (1928 T48)</t>
  </si>
  <si>
    <t xml:space="preserve">TR318 </t>
  </si>
  <si>
    <t>TR318 : 40fr – paarsroze (1930 T5)</t>
  </si>
  <si>
    <t xml:space="preserve">TR319 </t>
  </si>
  <si>
    <t>TR319 : 50fr – violet (1935 T1)</t>
  </si>
  <si>
    <t xml:space="preserve">TR320 </t>
  </si>
  <si>
    <t>TR320 : 100fr – rood (1939 T12)</t>
  </si>
  <si>
    <t xml:space="preserve">TR321 </t>
  </si>
  <si>
    <t>TR321 : 300fr – lila (n°228501 – 19 nov 1951)</t>
  </si>
  <si>
    <t>TR321A</t>
  </si>
  <si>
    <t>TR321A : 60fr – violetbruin (1949 T101 – 15 oct 1949)</t>
  </si>
  <si>
    <t xml:space="preserve">Inhuldiging v/d electrische spoorlijn Charleroi-Brussel </t>
  </si>
  <si>
    <t>TR322 / TR329 -  Postpakketzegels</t>
  </si>
  <si>
    <t xml:space="preserve">TR322 </t>
  </si>
  <si>
    <t>TR322 : 11fr – oranje (1950)</t>
  </si>
  <si>
    <t xml:space="preserve">TR323 </t>
  </si>
  <si>
    <t>TR323 : 12fr – lila (1951)</t>
  </si>
  <si>
    <t>Info: TR323-325-328, drukken van 1951 met stempel van de drukker op de gomzijde</t>
  </si>
  <si>
    <t xml:space="preserve">TR324 </t>
  </si>
  <si>
    <t>TR324 : 13fr – groen (1950)</t>
  </si>
  <si>
    <t xml:space="preserve">TR325 </t>
  </si>
  <si>
    <t>TR325 : 15fr – blauw (1951)</t>
  </si>
  <si>
    <t xml:space="preserve">TR326 </t>
  </si>
  <si>
    <t>TR326 : 16fr – grijs (1950)</t>
  </si>
  <si>
    <t xml:space="preserve">TR327 </t>
  </si>
  <si>
    <t>TR327 : 17fr – bruin (1952)</t>
  </si>
  <si>
    <t xml:space="preserve">TR328 </t>
  </si>
  <si>
    <t>TR328 : 18fr – rood (1951)</t>
  </si>
  <si>
    <t xml:space="preserve">TR329 </t>
  </si>
  <si>
    <t>TR329 : 20fr – bruinoranje (1952)</t>
  </si>
  <si>
    <t>TR330 - 25ste verjaardag van de oprichting van de N.M.B.S.</t>
  </si>
  <si>
    <t xml:space="preserve">TR330 </t>
  </si>
  <si>
    <t>TR330 : 25fr – blauw</t>
  </si>
  <si>
    <t>TR331 / TR333 -  Postpakketzegels van de uitgifte 1950-1952 met opdruk van een nieuwe waarde</t>
  </si>
  <si>
    <t xml:space="preserve">TR331 </t>
  </si>
  <si>
    <t>TR331 : 13fr op 15fr – blauw (rode opdruk)</t>
  </si>
  <si>
    <t xml:space="preserve">TR332 </t>
  </si>
  <si>
    <t>TR332 : 17fr op 11fr – oranje (zwarte opdruk)</t>
  </si>
  <si>
    <t xml:space="preserve">TR333 </t>
  </si>
  <si>
    <t>TR333 : 20fr op 18fr – rood (groene opdruk)</t>
  </si>
  <si>
    <t>TR334 / TR335 - Ingebruikneming van de Noord-Zuidverbinding te Brussel (4/10/1952)</t>
  </si>
  <si>
    <t xml:space="preserve">TR334 </t>
  </si>
  <si>
    <t>TR334 : 200fr – groen</t>
  </si>
  <si>
    <t xml:space="preserve">TR335 </t>
  </si>
  <si>
    <t>TR335 : 200fr – groen en bruin</t>
  </si>
  <si>
    <t>TR336 / TR354 -  Noord-Zuidverbinding te Brussel</t>
  </si>
  <si>
    <t xml:space="preserve">TR336 </t>
  </si>
  <si>
    <t>TR336 : 1fr – bruin (01/03/1954) – (a)</t>
  </si>
  <si>
    <t xml:space="preserve">Afbeeldingen : </t>
  </si>
  <si>
    <t xml:space="preserve">TR337 </t>
  </si>
  <si>
    <t>TR337 : 2fr – blauwgrijs (1954) – (a)</t>
  </si>
  <si>
    <t>(a)  – Noordstation</t>
  </si>
  <si>
    <t xml:space="preserve">TR338 </t>
  </si>
  <si>
    <t>TR338 : 3fr – geelgroen (1954) – (a)</t>
  </si>
  <si>
    <t>(b)  – Congres Station</t>
  </si>
  <si>
    <t xml:space="preserve">TR339 </t>
  </si>
  <si>
    <t>TR339 : 4fr – oranje (01/03/1954) – (a)</t>
  </si>
  <si>
    <t>(c)   – Brussel Zuid</t>
  </si>
  <si>
    <t xml:space="preserve">TR340 </t>
  </si>
  <si>
    <t>TR340 : 5fr – roodbruin (01/03/1954) – (a)</t>
  </si>
  <si>
    <t>(d)  – Kapellekerk</t>
  </si>
  <si>
    <t>TR340a</t>
  </si>
  <si>
    <t xml:space="preserve">TR341 </t>
  </si>
  <si>
    <t>TR341 : 5fr – donkerbruin (1954) – (b)</t>
  </si>
  <si>
    <t xml:space="preserve">TR342 </t>
  </si>
  <si>
    <t>TR342 : 6fr – violet (01/01/1954) – (a)</t>
  </si>
  <si>
    <t xml:space="preserve">TR343 </t>
  </si>
  <si>
    <t>TR343 : 7fr – groen (01/03/1954) – (a)</t>
  </si>
  <si>
    <t xml:space="preserve">TR344 </t>
  </si>
  <si>
    <t>TR344 : 8fr – karmijn (01/03/1954) – (a)</t>
  </si>
  <si>
    <t xml:space="preserve">TR345 </t>
  </si>
  <si>
    <t>TR345 : 9fr – lichtblauw (1954) – (a)</t>
  </si>
  <si>
    <t xml:space="preserve">TR346 </t>
  </si>
  <si>
    <t>TR346 : 10fr – olijf (01/01/1954) – (c)</t>
  </si>
  <si>
    <t xml:space="preserve">TR347 </t>
  </si>
  <si>
    <t>TR347 : 15fr - oranjerood (1954) – (b)</t>
  </si>
  <si>
    <t xml:space="preserve">TR348 </t>
  </si>
  <si>
    <t>TR348 : 20fr – blauw – (c)</t>
  </si>
  <si>
    <t xml:space="preserve">TR349 </t>
  </si>
  <si>
    <t>TR349 : 30fr – violet – (c)</t>
  </si>
  <si>
    <t xml:space="preserve">TR350 </t>
  </si>
  <si>
    <t>TR350 : 40fr – mauve (01/10/1954) – (c)</t>
  </si>
  <si>
    <t xml:space="preserve">TR351 </t>
  </si>
  <si>
    <t>TR351 : 50fr – roodviolet (1954) – (c)</t>
  </si>
  <si>
    <t>TR352 </t>
  </si>
  <si>
    <t>TR352 : 60fr – violet (01/03/1954) – (d)</t>
  </si>
  <si>
    <t>TR353 </t>
  </si>
  <si>
    <t>TR353 : 80fr – violetbruin (1955) – (d)</t>
  </si>
  <si>
    <t>TR353a</t>
  </si>
  <si>
    <t>TR353a : 80fr – grijsbruin</t>
  </si>
  <si>
    <t>TR354 </t>
  </si>
  <si>
    <t>TR354 : 100fr – groen (1954) – (e)</t>
  </si>
  <si>
    <t>TR354A</t>
  </si>
  <si>
    <t>TR354A : 200fr – violetblauw (1956) – (e)</t>
  </si>
  <si>
    <t>TR354B</t>
  </si>
  <si>
    <t>TR354B : 300fr – paarsroze (21/01/1957) – (e)</t>
  </si>
  <si>
    <t>TR355 / TR357 -  Postpakketzegels – Nieuw Noord station</t>
  </si>
  <si>
    <t xml:space="preserve">TR355 </t>
  </si>
  <si>
    <t>TR355 : 13fr – bruin</t>
  </si>
  <si>
    <t xml:space="preserve">TR356 </t>
  </si>
  <si>
    <t>TR356 : 18fr – blauw</t>
  </si>
  <si>
    <t xml:space="preserve">TR357 </t>
  </si>
  <si>
    <t>TR357 : 21fr – paarsroze</t>
  </si>
  <si>
    <t>TR358 / TR360 -  Postpakketzegels – Zegels van de vorige uitgifte met opdruk van een nieuwe waarde</t>
  </si>
  <si>
    <t xml:space="preserve">TR358 </t>
  </si>
  <si>
    <t>TR358 : 14fr op 13fr – bruin (groene opdruk)</t>
  </si>
  <si>
    <t xml:space="preserve">TR359 </t>
  </si>
  <si>
    <t>TR359 : 19fr op 18fr – blauw (rode opdruk)</t>
  </si>
  <si>
    <t xml:space="preserve">TR360 </t>
  </si>
  <si>
    <t>TR360 : 22fr op 21fr – paarsroze (groene opdruk)</t>
  </si>
  <si>
    <t>TR361 / TR363 -  Postpakketzegels – Mercurius met gevleugeld wiel en posthoorn</t>
  </si>
  <si>
    <t xml:space="preserve">TR361 </t>
  </si>
  <si>
    <t>TR361 : 14fr – groen</t>
  </si>
  <si>
    <t xml:space="preserve">TR362 </t>
  </si>
  <si>
    <t>TR362 : 19fr – olijfbruin</t>
  </si>
  <si>
    <t xml:space="preserve">TR363 </t>
  </si>
  <si>
    <t>TR363 : 22fr – rood</t>
  </si>
  <si>
    <t>TR364 / TR365 - Postpakketzegels – Zegels van de vorige uitgifte met opdruk van een nieuwe waarde</t>
  </si>
  <si>
    <t xml:space="preserve">TR364 </t>
  </si>
  <si>
    <t>TR364 : 20fr op 19fr – olijfbruin (rode opdruk)</t>
  </si>
  <si>
    <t xml:space="preserve">TR365 </t>
  </si>
  <si>
    <t>TR365 : 20fr op 22fr – rood (zwarte opdruk)</t>
  </si>
  <si>
    <t>TR366 -  Postpakketzegels – Oud Noordstation te Brussel</t>
  </si>
  <si>
    <t xml:space="preserve">TR366 </t>
  </si>
  <si>
    <t>TR366 : 20fr – bronsgroen</t>
  </si>
  <si>
    <t>TR367 -  Postpakketzegels – Oud Zuidstation te Brussel</t>
  </si>
  <si>
    <t xml:space="preserve">TR367 </t>
  </si>
  <si>
    <t>TR367 : 24fr – steenrood</t>
  </si>
  <si>
    <t>TR368 -  Postpakketzegels – Centraal station te Antwerpen</t>
  </si>
  <si>
    <t xml:space="preserve">TR368 </t>
  </si>
  <si>
    <t>TR368 : 26fr – ultramarijn</t>
  </si>
  <si>
    <t>TR369 / TR372 - 75e verjaring van de internationale vereniging van het congres der spoorwegen</t>
  </si>
  <si>
    <t xml:space="preserve">TR369 </t>
  </si>
  <si>
    <t>TR369 : 20fr – rood</t>
  </si>
  <si>
    <t xml:space="preserve">TR370 </t>
  </si>
  <si>
    <t>TR370 : 50fr – donkerblauw</t>
  </si>
  <si>
    <t xml:space="preserve">TR371 </t>
  </si>
  <si>
    <t>TR371 : 60fr – rozelila</t>
  </si>
  <si>
    <t xml:space="preserve">TR372 </t>
  </si>
  <si>
    <t>TR372 : 70fr – groen</t>
  </si>
  <si>
    <t>TR373 -  Type van nr TR366 met opdruk in karmijn van een nieuwe waarde</t>
  </si>
  <si>
    <t xml:space="preserve">TR373 </t>
  </si>
  <si>
    <t>TR373 : 24fr op 20fr - bronsgroen</t>
  </si>
  <si>
    <t>TR374 -  Type van nr TR367 met opdruk in groen van een nieuwe waarde</t>
  </si>
  <si>
    <t xml:space="preserve">TR374 </t>
  </si>
  <si>
    <t>TR374 : 26fr op 24fr – steenrood</t>
  </si>
  <si>
    <t>TR375 -  Type van nr TR368 met opdruk in karmijn van een nieuwe waarde</t>
  </si>
  <si>
    <t xml:space="preserve">TR375 </t>
  </si>
  <si>
    <t>TR375 : 28fr op 26fr - ultramarijn</t>
  </si>
  <si>
    <t>TR376 - Postpakketzegel, Station Gent St Pieters</t>
  </si>
  <si>
    <t>../11/1965</t>
  </si>
  <si>
    <t xml:space="preserve">TR376 </t>
  </si>
  <si>
    <t>TR376 : 28fr – rozepaars</t>
  </si>
  <si>
    <t>TR377 - Type van nr TR376 met opdruk in groen van een nieuwe waarde</t>
  </si>
  <si>
    <t xml:space="preserve">TR377 </t>
  </si>
  <si>
    <t>TR377 : 35fr op 28fr – rozepaars</t>
  </si>
  <si>
    <t>TR378 / TR398 -  Electrische en diesellocomotieven</t>
  </si>
  <si>
    <t>A. Dof papier met gele gom (P1)</t>
  </si>
  <si>
    <t xml:space="preserve">TR378 </t>
  </si>
  <si>
    <t>TR378 : 1fr – olijf (a)</t>
  </si>
  <si>
    <t xml:space="preserve">TR379 </t>
  </si>
  <si>
    <t>TR379 : 2fr – leikleur (a)</t>
  </si>
  <si>
    <t xml:space="preserve">TR380 </t>
  </si>
  <si>
    <t>TR380 : 3fr – blauwgroen (a)</t>
  </si>
  <si>
    <t xml:space="preserve">TR381 </t>
  </si>
  <si>
    <t>TR381 : 4fr – oranje (a)</t>
  </si>
  <si>
    <t xml:space="preserve">TR382 </t>
  </si>
  <si>
    <t>TR382 : 5fr – bruin (a)</t>
  </si>
  <si>
    <t xml:space="preserve">TR383 </t>
  </si>
  <si>
    <t>TR383 : 6fr – violet (a)</t>
  </si>
  <si>
    <t xml:space="preserve">TR384 </t>
  </si>
  <si>
    <t>TR384 : 7fr – groen (a)</t>
  </si>
  <si>
    <t xml:space="preserve">TR385 </t>
  </si>
  <si>
    <t>TR385 : 8fr – karmijn (a)</t>
  </si>
  <si>
    <t xml:space="preserve">TR386 </t>
  </si>
  <si>
    <t>TR386 : 9fr – turkoos (a)</t>
  </si>
  <si>
    <t xml:space="preserve">TR387 </t>
  </si>
  <si>
    <t>TR387 : 10fr – donkergroen (b)</t>
  </si>
  <si>
    <t xml:space="preserve">TR388 </t>
  </si>
  <si>
    <t>TR388 : 20fr – blauw (b)</t>
  </si>
  <si>
    <t xml:space="preserve">TR389 </t>
  </si>
  <si>
    <t>TR389 : 30fr – donkerviolet (b)</t>
  </si>
  <si>
    <t xml:space="preserve">TR390 </t>
  </si>
  <si>
    <t>TR390 : 40fr - violet (b)</t>
  </si>
  <si>
    <t xml:space="preserve">TR391 </t>
  </si>
  <si>
    <t>TR391 : 50fr – rozepaars (c)</t>
  </si>
  <si>
    <t>TR392</t>
  </si>
  <si>
    <t>TR392 : 60fr – paars (c)</t>
  </si>
  <si>
    <t>TR393</t>
  </si>
  <si>
    <t>TR393 : 70fr – bistergeel (c)</t>
  </si>
  <si>
    <t>TR394</t>
  </si>
  <si>
    <t>TR394 : 80fr – violetbruin (c)</t>
  </si>
  <si>
    <t>TR395</t>
  </si>
  <si>
    <t>TR395 : 100fr – groen (d)</t>
  </si>
  <si>
    <t>TR396</t>
  </si>
  <si>
    <t>TR396 : 200fr – violetblauw (d)</t>
  </si>
  <si>
    <t xml:space="preserve">TR397 </t>
  </si>
  <si>
    <t>TR397 : 300fr – rozelila (d)</t>
  </si>
  <si>
    <t xml:space="preserve">TR398 </t>
  </si>
  <si>
    <t>TR398 : 500fr – geel (e)</t>
  </si>
  <si>
    <t>TR383-Cu</t>
  </si>
  <si>
    <t>TR383-Cu: 6fr – wiite locomotief</t>
  </si>
  <si>
    <t>TR378P2 / TR398P2 -  Electrische en diesellocomotieven</t>
  </si>
  <si>
    <t>B1: Wit papier matte gom - B2: glanzende gom (P2)</t>
  </si>
  <si>
    <t>TR378(P2)</t>
  </si>
  <si>
    <t>TR378(P2) : 1fr – olijf (a)</t>
  </si>
  <si>
    <t>TR379(P2)</t>
  </si>
  <si>
    <t>TR379(P2) : 2fr – leikleur (a)</t>
  </si>
  <si>
    <t>TR380(P2)</t>
  </si>
  <si>
    <t>TR380(P2) : 3fr – blauwgroen (a)</t>
  </si>
  <si>
    <t>TR381(P2)</t>
  </si>
  <si>
    <t>TR381(P2) : 4fr – oranje (a)</t>
  </si>
  <si>
    <t>TR382(P2)</t>
  </si>
  <si>
    <t>TR382(P2) : 5fr – bruin (a)</t>
  </si>
  <si>
    <t>TR383(P2)</t>
  </si>
  <si>
    <t>TR383(P2) : 6fr – violet (a)</t>
  </si>
  <si>
    <t>TR384(P2)</t>
  </si>
  <si>
    <t>TR384(P2) : 7fr – groen (a)</t>
  </si>
  <si>
    <t>TR385(P2)</t>
  </si>
  <si>
    <t>TR385(P2) : 8fr – karmijn (a)</t>
  </si>
  <si>
    <t>TR386(P2)</t>
  </si>
  <si>
    <t>TR386(P2) : 9fr – turkoos (a)</t>
  </si>
  <si>
    <t>TR387(P2)</t>
  </si>
  <si>
    <t>TR387(P2) : 10fr – donkergroen (b)</t>
  </si>
  <si>
    <t>TR388(P2)</t>
  </si>
  <si>
    <t>TR388(P2) : 20fr – blauw (b)</t>
  </si>
  <si>
    <t>TR389(P2)</t>
  </si>
  <si>
    <t>TR389(P2) : 30fr – donkerviolet (b)</t>
  </si>
  <si>
    <t>TR390(P2)</t>
  </si>
  <si>
    <t>TR390(P2) : 40fr - violet (b)</t>
  </si>
  <si>
    <t>TR391(P2)</t>
  </si>
  <si>
    <t>TR391(P2) : 50fr – rozepaars (c)</t>
  </si>
  <si>
    <t>TR392(P2)</t>
  </si>
  <si>
    <t>TR392(P2) : 60fr – paars (c)</t>
  </si>
  <si>
    <t>TR393(P2)</t>
  </si>
  <si>
    <t>TR393(P2) : 70fr – bistergeel (c)</t>
  </si>
  <si>
    <t>TR394(P2)</t>
  </si>
  <si>
    <t>TR394(P2) : 80fr – violetbruin (c)</t>
  </si>
  <si>
    <t>TR395(P2)</t>
  </si>
  <si>
    <t>TR395(P2) : 100fr – groen (d)</t>
  </si>
  <si>
    <t>TR396(P2)</t>
  </si>
  <si>
    <t>TR396(P2) : 200fr – violetblauw (d)</t>
  </si>
  <si>
    <t>TR397(P2)</t>
  </si>
  <si>
    <t>TR397(P2) : 300fr – rozelila (d)</t>
  </si>
  <si>
    <t>TR398(P2)</t>
  </si>
  <si>
    <t>TR398(P2) : 500fr – geel (e)</t>
  </si>
  <si>
    <t>TR380P4</t>
  </si>
  <si>
    <t>TR380P4: 3fr – blauwgroen (09/11/1976)</t>
  </si>
  <si>
    <t>TR381P4</t>
  </si>
  <si>
    <t>TR381P4: 4fr – oranje (24/05/1976)</t>
  </si>
  <si>
    <t>TR382P4</t>
  </si>
  <si>
    <t>TR382P4: 5fr – bruin (22/08/1977)</t>
  </si>
  <si>
    <t>TR386P4</t>
  </si>
  <si>
    <t>TR386P4: 9fr – turkoos (11/05/1976)</t>
  </si>
  <si>
    <t>TR387P4</t>
  </si>
  <si>
    <t>TR387P4: 10fr – donkergroen (22/08/1977)</t>
  </si>
  <si>
    <t>TR389P4</t>
  </si>
  <si>
    <t>TR389P4: 30fr – donkerviolet (11/05/1976)</t>
  </si>
  <si>
    <t>TR390P4</t>
  </si>
  <si>
    <t>TR390P4 : 40fr - violet (05/11/1976)</t>
  </si>
  <si>
    <t>TR391P4</t>
  </si>
  <si>
    <t>TR391P4 : 50fr – rozepaars (15/12/1978)</t>
  </si>
  <si>
    <t>TR392P4</t>
  </si>
  <si>
    <t>TR392P4 : 60fr – paars (14/04/1978)</t>
  </si>
  <si>
    <t>TR393P4</t>
  </si>
  <si>
    <t>TR393P4 : 70fr – bistergeel (19/05/1976)</t>
  </si>
  <si>
    <t>TR394P4</t>
  </si>
  <si>
    <t>TR394P4 : 80fr – violetbruin (22/08/1977)</t>
  </si>
  <si>
    <t>TR395P4</t>
  </si>
  <si>
    <t>TR395P4 : 100fr – groen (03/11/1978)</t>
  </si>
  <si>
    <t>TR396P4</t>
  </si>
  <si>
    <t>TR396P4 : 200fr –blauwn (08/11/1976)</t>
  </si>
  <si>
    <t>TR397P4</t>
  </si>
  <si>
    <t>TR397P4 : 300fr – rozelilla (04/11/1976)</t>
  </si>
  <si>
    <t>TR399 / TR399P4 -  Strafportzegel – Type van nr TR341 – Congresstation te Brussel</t>
  </si>
  <si>
    <t xml:space="preserve">TR399 </t>
  </si>
  <si>
    <t>TR399 : 10fr – grijs</t>
  </si>
  <si>
    <t xml:space="preserve">TR399P4 </t>
  </si>
  <si>
    <t xml:space="preserve">TR399P4 : 10fr – grijs </t>
  </si>
  <si>
    <t>TR400 / TR403 -  Postpakketzegels – Station van Aarlen</t>
  </si>
  <si>
    <t xml:space="preserve">TR400 </t>
  </si>
  <si>
    <t>TR400 : 25fr – bruingeel</t>
  </si>
  <si>
    <t xml:space="preserve">TR401 </t>
  </si>
  <si>
    <t>TR401 : 30fr – blauwgroen</t>
  </si>
  <si>
    <t xml:space="preserve">TR402 </t>
  </si>
  <si>
    <t>TR402 : 35fr – blauw</t>
  </si>
  <si>
    <t xml:space="preserve">TR403 </t>
  </si>
  <si>
    <t>TR403 : 40fr – rood (24/06/1968)</t>
  </si>
  <si>
    <t xml:space="preserve">TR400P3 </t>
  </si>
  <si>
    <t>TR400P3 : 25fr – bruingeel (fosforescerend papier 28/04/1970)</t>
  </si>
  <si>
    <t>TR404 / TR406 - Postpakketzegels – Type van vorige uitgifte met opdruk van een nieuwe waarde</t>
  </si>
  <si>
    <t>TR404</t>
  </si>
  <si>
    <t xml:space="preserve">TR404: 37fr op 25fr </t>
  </si>
  <si>
    <t>– bruingeel (WP-P2)</t>
  </si>
  <si>
    <t>TR404P3</t>
  </si>
  <si>
    <t>TR404P3: 37fr op 25fr – bruingeel</t>
  </si>
  <si>
    <t>(P-P3)</t>
  </si>
  <si>
    <t>TR405</t>
  </si>
  <si>
    <t>TR405: 48fr op 35fr – blauw</t>
  </si>
  <si>
    <t>(WP-P2)</t>
  </si>
  <si>
    <t>TR406</t>
  </si>
  <si>
    <t>TR406: 53fr op 40fr – rood</t>
  </si>
  <si>
    <t>TR407 / TR415 - Postpakketzegels – Station van Oostende</t>
  </si>
  <si>
    <t xml:space="preserve">TR407 </t>
  </si>
  <si>
    <t>TR407 : 32fr – olijfgeel</t>
  </si>
  <si>
    <t xml:space="preserve">TR409 </t>
  </si>
  <si>
    <t>TR409 : 42fr – lichtblauw</t>
  </si>
  <si>
    <t xml:space="preserve">TR410 </t>
  </si>
  <si>
    <t>TR410 : 44fr – karmijnroze</t>
  </si>
  <si>
    <t xml:space="preserve">TR412 </t>
  </si>
  <si>
    <t>TR412 : 50fr – rood</t>
  </si>
  <si>
    <t xml:space="preserve">TR415 </t>
  </si>
  <si>
    <t>TR415 : 61fr – blauwgroen</t>
  </si>
  <si>
    <t xml:space="preserve">TR408 </t>
  </si>
  <si>
    <t>TR408 : 37fr – grijs(*)</t>
  </si>
  <si>
    <t xml:space="preserve">TR411 </t>
  </si>
  <si>
    <t>TR411 : 46fr – violet(*)</t>
  </si>
  <si>
    <t xml:space="preserve">TR413 </t>
  </si>
  <si>
    <t>TR413 : 52fr – zwartbruin(*)</t>
  </si>
  <si>
    <t xml:space="preserve">TR414 </t>
  </si>
  <si>
    <t>TR414 : 54fr – olijfgroen(*)</t>
  </si>
  <si>
    <t>TR416 / TR422 - Postpakketzegels – Type van vorige uitgifte met opdruk van een nieuwe waarde</t>
  </si>
  <si>
    <t xml:space="preserve">TR416 </t>
  </si>
  <si>
    <t>TR416 : 34fr op 32fr – olijfgeel</t>
  </si>
  <si>
    <t xml:space="preserve">TR417 </t>
  </si>
  <si>
    <t>TR417 : 40fr op 37fr – grijs(*)</t>
  </si>
  <si>
    <t xml:space="preserve">TR418 </t>
  </si>
  <si>
    <t>TR418 : 47fr op 44fr – karmijnroze(*)</t>
  </si>
  <si>
    <t xml:space="preserve">TR419 </t>
  </si>
  <si>
    <t>TR419 : 53fr op 42fr – lichtblauw</t>
  </si>
  <si>
    <t xml:space="preserve">TR420 </t>
  </si>
  <si>
    <t>TR420 : 56fr op 52fr – zwartbruin(*)</t>
  </si>
  <si>
    <t xml:space="preserve">TR421 </t>
  </si>
  <si>
    <t>TR421 : 59fr op 54fr – olijfgroen(*)</t>
  </si>
  <si>
    <t xml:space="preserve">TR422 </t>
  </si>
  <si>
    <t>TR422 : 66fr op 61fr – blauwgroen(*)</t>
  </si>
  <si>
    <t>TR423 -  50e verjaardag van de internationale spoorwegunie</t>
  </si>
  <si>
    <t xml:space="preserve">TR423 </t>
  </si>
  <si>
    <t>TR423 : 100fr – groen en rood</t>
  </si>
  <si>
    <t>TR424 -  Type van zegel nr TR391</t>
  </si>
  <si>
    <t xml:space="preserve">TR424P1 </t>
  </si>
  <si>
    <t>TR424P1 : 90fr – groen (DP-P1)</t>
  </si>
  <si>
    <t xml:space="preserve">TR424P2 </t>
  </si>
  <si>
    <t>TR424P2 : 90fr – groen (WP-P2)</t>
  </si>
  <si>
    <t xml:space="preserve">TR424P4 </t>
  </si>
  <si>
    <t>TR424P4 : 90fr – groen (11/05/1976) (P-P4)</t>
  </si>
  <si>
    <t>TR425 - 4e international symposium van spoorweg-cybernetica in Washington</t>
  </si>
  <si>
    <t xml:space="preserve">TR425 </t>
  </si>
  <si>
    <t>TR425 : 100fr – geel, rood en zwart</t>
  </si>
  <si>
    <t>TR426 / TR427 - [1975] TR426/TR427 – Strafportzegels - Type van zegel nr TR399</t>
  </si>
  <si>
    <t xml:space="preserve">TR426 </t>
  </si>
  <si>
    <t>TR426 : 20fr – bleekgroen</t>
  </si>
  <si>
    <t xml:space="preserve">TR427 </t>
  </si>
  <si>
    <t>TR427 : 50fr – bleekblauw</t>
  </si>
  <si>
    <t xml:space="preserve">TR426P4 </t>
  </si>
  <si>
    <t xml:space="preserve">TR426P4 : 20fr – bleekgroen </t>
  </si>
  <si>
    <t>(P-P4 – 11/07/1979)</t>
  </si>
  <si>
    <t xml:space="preserve">TR427P4 </t>
  </si>
  <si>
    <t>TR427P4 : 50fr – bleekblauw</t>
  </si>
  <si>
    <t>(P-P4 – 06/12/1978)</t>
  </si>
  <si>
    <t>TR428 / TR431 - 50e verjaardag van de N.M.B.S.</t>
  </si>
  <si>
    <t xml:space="preserve">TR428 </t>
  </si>
  <si>
    <t>TR428 : 20fr – lila en zwart</t>
  </si>
  <si>
    <t xml:space="preserve">TR429 </t>
  </si>
  <si>
    <t>TR429 : 50fr – groen en zwart</t>
  </si>
  <si>
    <t xml:space="preserve">TR430 </t>
  </si>
  <si>
    <t>TR430 : 100fr – oranjebruin en zwart</t>
  </si>
  <si>
    <t xml:space="preserve">TR431 </t>
  </si>
  <si>
    <t>TR431 : 150fr – roze en zwart</t>
  </si>
  <si>
    <t>TR432 - «Een station ’s nachts, stoomlocomotief», Schilderij van Paul Delvaux</t>
  </si>
  <si>
    <t xml:space="preserve">TR432 </t>
  </si>
  <si>
    <t>TR432 : 1.000fr – polychroom</t>
  </si>
  <si>
    <t xml:space="preserve">TR432P6 </t>
  </si>
  <si>
    <t>TR432P6 : 1.000fr – polychroom</t>
  </si>
  <si>
    <t>TR432P6-V</t>
  </si>
  <si>
    <t>TR432P6-V : 1.000fr – polychroom</t>
  </si>
  <si>
    <t>(rode zakdoek op voetpad)</t>
  </si>
  <si>
    <t>TR433 / TR454 -  Goederenwagons</t>
  </si>
  <si>
    <t xml:space="preserve">TR433 </t>
  </si>
  <si>
    <t>TR433 : 1fr – geeloker (a)</t>
  </si>
  <si>
    <t>Types goederenwagons :</t>
  </si>
  <si>
    <t xml:space="preserve">TR434 </t>
  </si>
  <si>
    <t>TR434 : 2fr – wijnrood (a)</t>
  </si>
  <si>
    <t>(c)   – type 1000 D</t>
  </si>
  <si>
    <t xml:space="preserve">TR435 </t>
  </si>
  <si>
    <t>TR435 : 3fr – ultramarijn (a)</t>
  </si>
  <si>
    <t>(d)  – type 2000 G</t>
  </si>
  <si>
    <t xml:space="preserve">TR436 </t>
  </si>
  <si>
    <t>TR436 : 4fr – schaliegroen (a)</t>
  </si>
  <si>
    <t>TR437</t>
  </si>
  <si>
    <t>TR437 : 5fr – sepia (a)</t>
  </si>
  <si>
    <t>TR438</t>
  </si>
  <si>
    <t>TR438 : 6fr – oranje (a)</t>
  </si>
  <si>
    <t xml:space="preserve">TR439 </t>
  </si>
  <si>
    <t>TR439 : 7fr – violet (a)</t>
  </si>
  <si>
    <t xml:space="preserve">TR440 </t>
  </si>
  <si>
    <t>TR440 : 8fr – grijs (a)</t>
  </si>
  <si>
    <t xml:space="preserve">TR441 </t>
  </si>
  <si>
    <t>TR441 : 9fr – smaragdgroen (a)</t>
  </si>
  <si>
    <t xml:space="preserve">TR442 </t>
  </si>
  <si>
    <t>TR442 : 10fr – okergeel (b)</t>
  </si>
  <si>
    <t xml:space="preserve">TR443 </t>
  </si>
  <si>
    <t>TR443 : 20fr – blauw (b)</t>
  </si>
  <si>
    <t xml:space="preserve">TR444 </t>
  </si>
  <si>
    <t>TR444 : 30fr – geel (b)</t>
  </si>
  <si>
    <t xml:space="preserve">TR445 </t>
  </si>
  <si>
    <t>TR445 : 40fr – lila (b)</t>
  </si>
  <si>
    <t xml:space="preserve">TR446 </t>
  </si>
  <si>
    <t>TR446 : 50fr – zwartbruin (c)</t>
  </si>
  <si>
    <t xml:space="preserve">TR447 </t>
  </si>
  <si>
    <t>TR447 : 60fr – olijfgeel (c)</t>
  </si>
  <si>
    <t xml:space="preserve">TR448 </t>
  </si>
  <si>
    <t>TR448 : 70fr – violetblauw (c)</t>
  </si>
  <si>
    <t xml:space="preserve">TR449 </t>
  </si>
  <si>
    <t>TR449 : 80fr – violetbruin (c)</t>
  </si>
  <si>
    <t>TR450</t>
  </si>
  <si>
    <t>TR450 : 90fr – rozelila (c)</t>
  </si>
  <si>
    <t>TR451</t>
  </si>
  <si>
    <t>TR451 : 100fr – vermiljoenrood (d)</t>
  </si>
  <si>
    <t>TR452</t>
  </si>
  <si>
    <t>TR452 : 200fr – lichtbruin (d)</t>
  </si>
  <si>
    <t xml:space="preserve">TR453 </t>
  </si>
  <si>
    <t>TR453 : 300fr – olijfgroen (d)</t>
  </si>
  <si>
    <t xml:space="preserve">TR454 </t>
  </si>
  <si>
    <t>TR454 : 500fr – bruinachtig violet (d)</t>
  </si>
  <si>
    <t>TR442V</t>
  </si>
  <si>
    <t>TR442V :  10fr – okergeel (b)</t>
  </si>
  <si>
    <t xml:space="preserve"> (Remslang)</t>
  </si>
  <si>
    <t>TR443V</t>
  </si>
  <si>
    <t>TR443V : 20fr – blauw (b)</t>
  </si>
  <si>
    <t>TR444V</t>
  </si>
  <si>
    <t>TR444V : 30fr – geel (b)</t>
  </si>
  <si>
    <t>TR445V</t>
  </si>
  <si>
    <t>TR445V : 40fr – lila (b)</t>
  </si>
  <si>
    <t>TR451V</t>
  </si>
  <si>
    <t>TR451V : 100fr – vermiljoenrood (d)</t>
  </si>
  <si>
    <t xml:space="preserve"> (signaal op mast)</t>
  </si>
  <si>
    <t>TR452V</t>
  </si>
  <si>
    <t>TR452V: 200fr – lichtbruin (d)</t>
  </si>
  <si>
    <t>TR453V</t>
  </si>
  <si>
    <t>TR453V : 300fr – olijfgroen (d)</t>
  </si>
  <si>
    <t>TR454V</t>
  </si>
  <si>
    <t>TR454V : 500fr – bruinachtig violet (d)</t>
  </si>
  <si>
    <t>TR436Ø</t>
  </si>
  <si>
    <t>TR436Ø : Øfr – zonder waardeaanduiding (a)</t>
  </si>
  <si>
    <t>Drukfouten</t>
  </si>
  <si>
    <t>TR452Ø</t>
  </si>
  <si>
    <t>TR452Ø : Øfr –zonder waardeaanduiding (d)</t>
  </si>
  <si>
    <t>TR455 / TR458 -  Strafportzegels - Pictogram station</t>
  </si>
  <si>
    <t>P-P4: Polyvalent papier met blinkende gom</t>
  </si>
  <si>
    <t xml:space="preserve">TR455 </t>
  </si>
  <si>
    <t>TR455 : 10fr – rood</t>
  </si>
  <si>
    <t xml:space="preserve">TR456 </t>
  </si>
  <si>
    <t>TR456 : 20fr – groen</t>
  </si>
  <si>
    <t xml:space="preserve">TR457 </t>
  </si>
  <si>
    <t>TR457 : 50fr – grijsbruin</t>
  </si>
  <si>
    <t xml:space="preserve">TR458 </t>
  </si>
  <si>
    <t>TR458 : 100fr – blauw</t>
  </si>
  <si>
    <t>P-P6 &amp; P-P6a: Polyvalent papier met matte gom</t>
  </si>
  <si>
    <t xml:space="preserve">TR455P6 </t>
  </si>
  <si>
    <t>TR455P6 : 10fr –rood (1984)</t>
  </si>
  <si>
    <t xml:space="preserve">TR457P6 </t>
  </si>
  <si>
    <t>TR457P6 : 50fr – grijsbruin (1984)</t>
  </si>
  <si>
    <t>TR457P6a</t>
  </si>
  <si>
    <t>TR457P6a : 50fr – roodbruin (1983)</t>
  </si>
  <si>
    <t>TR459 / TR460 - Herdenkingszegels – 150 jaar spoorwegen in België, schilderijen van Paul Delvaux</t>
  </si>
  <si>
    <t xml:space="preserve">TR459 </t>
  </si>
  <si>
    <t>TR459 : 250fr – Station met locomotief BB150</t>
  </si>
  <si>
    <t xml:space="preserve">TR460 </t>
  </si>
  <si>
    <t>TR460 : 500fr – Station met locomotief BB120</t>
  </si>
  <si>
    <t>TRBL1N / TRBL4 - Blokken – 150 jaar spoorwegen in België, schilderijen van Paul Delvaux</t>
  </si>
  <si>
    <t>TRBL1N</t>
  </si>
  <si>
    <t>TRBL1N : 4 x 1.000fr – Nederlandse tekst (TR432)</t>
  </si>
  <si>
    <t>TRBL1F</t>
  </si>
  <si>
    <t>TRBL1F : 4 x 1.000fr – Franse tekst (TR432)</t>
  </si>
  <si>
    <t>TRBL2N</t>
  </si>
  <si>
    <t>TRBL2N : 4 x 500fr – Nederlandse tekst (TR460)</t>
  </si>
  <si>
    <t>TRBL2F</t>
  </si>
  <si>
    <t>TRBL2F : 4 x 500fr – Franse tekst (TR460)</t>
  </si>
  <si>
    <t>TRBL3N</t>
  </si>
  <si>
    <t>TRBL3N : 4 x 250fr – Nederlandse tekst (TR459)</t>
  </si>
  <si>
    <t>TRBL3F</t>
  </si>
  <si>
    <t>TRBL3F : 4 x 250fr – Franse tekst (TR459)</t>
  </si>
  <si>
    <t xml:space="preserve">TRBL4 </t>
  </si>
  <si>
    <t>TRBL4 : 1.750fr – met de 3 landstalen (TR432, TR460, TR459)</t>
  </si>
  <si>
    <t>TR461 / TR465 -  Strafportzegels - Pictogram station</t>
  </si>
  <si>
    <t xml:space="preserve">TR461 </t>
  </si>
  <si>
    <t>TR461 : 10fr – rozerood</t>
  </si>
  <si>
    <t xml:space="preserve">TR462 </t>
  </si>
  <si>
    <t>TR462 : 20fr – lichtgroen</t>
  </si>
  <si>
    <t xml:space="preserve">TR463 </t>
  </si>
  <si>
    <t>TR463 : 50fr – lichtbruin</t>
  </si>
  <si>
    <t xml:space="preserve">TR464 </t>
  </si>
  <si>
    <t>TR464 : 100fr – paars</t>
  </si>
  <si>
    <t xml:space="preserve">TR465 </t>
  </si>
  <si>
    <t>TR465 : 150fr – geelbruin</t>
  </si>
  <si>
    <t>De NMBS beëindigde het gebruik van spoorwegzegels op vrachtbrieven in J1987.                                                                                          De NMBS bleef daarna toch nog zegels uitgeven, die nu echter geen ander doel dienen dan het ontvangen van geld in de kassa van de NMBS.                                                                                                                                                                                                                 In sommige catalogi worden deze zegels dan ook terecht geen spoorwegzegels, maar spoorwegvignetten genoemd. (TRV)</t>
  </si>
  <si>
    <t>TRV1 / TRV2 - Thalys</t>
  </si>
  <si>
    <t>▬ folder Nr. 7 / 96 ▬</t>
  </si>
  <si>
    <t>geen</t>
  </si>
  <si>
    <t>TRV1</t>
  </si>
  <si>
    <t>Thalys</t>
  </si>
  <si>
    <t>TRV2</t>
  </si>
  <si>
    <t>TRV3 / TRV5 - Ingebruikneming van  nieuwe trein «I11»</t>
  </si>
  <si>
    <t>▬ folder Nr. 18 / 97 ▬</t>
  </si>
  <si>
    <t>TRV3</t>
  </si>
  <si>
    <t>I 11 rijtuig</t>
  </si>
  <si>
    <t>TRV4</t>
  </si>
  <si>
    <t>MS 96 gemotoriseerd driedelig stel</t>
  </si>
  <si>
    <t>TRV5</t>
  </si>
  <si>
    <t>Electrische locomotief type 13</t>
  </si>
  <si>
    <t>TRV6 / TRV8 - Eurostar &amp; Thalys</t>
  </si>
  <si>
    <t>▬ folder Nr. 16 / 98 ▬</t>
  </si>
  <si>
    <t>3-4/10/1998</t>
  </si>
  <si>
    <t>TRV6</t>
  </si>
  <si>
    <t>Eurostar &amp; Thalys</t>
  </si>
  <si>
    <t>TRV7</t>
  </si>
  <si>
    <t>TRV8</t>
  </si>
  <si>
    <t>TRV9 / TRV12 - Nieuwe uniformen voor mannen en vrouwen</t>
  </si>
  <si>
    <t>▬ Philanews Nr. 4 / 1999 (pg. 34) ▬</t>
  </si>
  <si>
    <t>TRV9</t>
  </si>
  <si>
    <t>Nieuwe uniformen voor:</t>
  </si>
  <si>
    <t>man 1</t>
  </si>
  <si>
    <t>TRV10</t>
  </si>
  <si>
    <t>vrouw 1</t>
  </si>
  <si>
    <t>TRV11</t>
  </si>
  <si>
    <t>vrouw 2</t>
  </si>
  <si>
    <t>TRV12</t>
  </si>
  <si>
    <t>man 2</t>
  </si>
  <si>
    <t>TRV13 - Van de mijlpaal tot het jaar 2000 (Zegel uit blok TRV-BL1 &amp; blok)</t>
  </si>
  <si>
    <t>?</t>
  </si>
  <si>
    <t>../01/2000</t>
  </si>
  <si>
    <t>TRV13</t>
  </si>
  <si>
    <t>Statie van Ottignies - Louvain-la-Neuve</t>
  </si>
  <si>
    <t>TRV-BL1 - Van de mijlpaal tot het jaar 2000 (met mapje, blok en postkaart met telecard)</t>
  </si>
  <si>
    <t>blok TRV-BL1 werd verkocht in mapje met één blok met postkaart inclusief telecard</t>
  </si>
  <si>
    <t>TRV14 / TRV17 - Goederentransport (+ Blok TRV-BL2)</t>
  </si>
  <si>
    <t>▬ Philanews Nr. 5 / 2000 (pg. 23) ▬</t>
  </si>
  <si>
    <t>30/9/2000 + 1/10/2000</t>
  </si>
  <si>
    <t>TRV14</t>
  </si>
  <si>
    <t>goederen wagen 1</t>
  </si>
  <si>
    <t>TRV15</t>
  </si>
  <si>
    <t>goederen wagen 2</t>
  </si>
  <si>
    <t>TRV16</t>
  </si>
  <si>
    <t>goederen wagen 3</t>
  </si>
  <si>
    <t>TRV17</t>
  </si>
  <si>
    <t>goederen locomotief</t>
  </si>
  <si>
    <t>TRV18 / TRV28 - De moderne spoorweg (zegels uit blok TRV-BL3)</t>
  </si>
  <si>
    <t>▬ Philanews Nr. 1 / 2001 (pg. 27) ▬</t>
  </si>
  <si>
    <t>6-7/10/2001</t>
  </si>
  <si>
    <t>TRV18</t>
  </si>
  <si>
    <t>AM 96.</t>
  </si>
  <si>
    <t>TRV19</t>
  </si>
  <si>
    <t>Station Oostende.</t>
  </si>
  <si>
    <t>TRV20</t>
  </si>
  <si>
    <t>AR 41.</t>
  </si>
  <si>
    <t>TRV21</t>
  </si>
  <si>
    <t>Locomotief type 16.</t>
  </si>
  <si>
    <t>TRV22</t>
  </si>
  <si>
    <t>Locomotief type 13.</t>
  </si>
  <si>
    <t>TRV23</t>
  </si>
  <si>
    <t>Herschilderde locomotief type 16.</t>
  </si>
  <si>
    <t>TRV24</t>
  </si>
  <si>
    <t>I-11 motorstel.</t>
  </si>
  <si>
    <t>TRV25</t>
  </si>
  <si>
    <t>Eurostar.</t>
  </si>
  <si>
    <t>TRV26</t>
  </si>
  <si>
    <t>Station Charleroi.</t>
  </si>
  <si>
    <t>TRV27</t>
  </si>
  <si>
    <t>Thalys.</t>
  </si>
  <si>
    <t>TRV28</t>
  </si>
  <si>
    <t>Station Brussel-Luxemburg.</t>
  </si>
  <si>
    <t xml:space="preserve">De moderne spoorweg </t>
  </si>
  <si>
    <t>TRV29 / TRV31 - Brussel, 50 jaar Noord-Zuidverbinding (zegels uit blok TRV-BL4 &amp; blok)</t>
  </si>
  <si>
    <t>▬ Philanews Nr. 5 / 2002 (pg. 31-35) ▬</t>
  </si>
  <si>
    <t>5-6-10-13 /10/2002</t>
  </si>
  <si>
    <t>TRV29</t>
  </si>
  <si>
    <t>Thalys en station Brussel-Noord.</t>
  </si>
  <si>
    <t>TRV30</t>
  </si>
  <si>
    <t>I-11 locomotief en station Brussel-Centraal.</t>
  </si>
  <si>
    <t>TRV31</t>
  </si>
  <si>
    <t>Eurostar en station Brussel-Zuid.</t>
  </si>
  <si>
    <t>TRV-BL4</t>
  </si>
  <si>
    <t xml:space="preserve">Brussel, 50 jaar Noord-Zuidverbinding </t>
  </si>
  <si>
    <t>TRV32 / TRV33 - Koninklijke treinen (zegels uit blok &amp; blok TRV-BL5)</t>
  </si>
  <si>
    <t>▬ Philanews Nr. 5 / 2003 (pg. 32) ▬</t>
  </si>
  <si>
    <t>4-5/10/2003</t>
  </si>
  <si>
    <t>TRV32</t>
  </si>
  <si>
    <t>Koning Leopold II -trein ?</t>
  </si>
  <si>
    <t>TRV33</t>
  </si>
  <si>
    <t>Koning Albert I -trein ?</t>
  </si>
  <si>
    <t>TRV-BL5</t>
  </si>
  <si>
    <t>Koninglijke treinen</t>
  </si>
  <si>
    <t>TRV34 / TRV35 - Koninklijke treinen (zegels uit blok &amp; Blok TRV-BL6)</t>
  </si>
  <si>
    <t>2-3/10/2004</t>
  </si>
  <si>
    <t>TRV34</t>
  </si>
  <si>
    <t>Koning Leopold III -trein</t>
  </si>
  <si>
    <t>TRV35</t>
  </si>
  <si>
    <t xml:space="preserve"> -trein .??</t>
  </si>
  <si>
    <t>TRV-BL6</t>
  </si>
  <si>
    <t>TRV36 / TRV38 - 125ste verjaardag van de 1ste spoorwegzegel  (Zegels uit blok TRV-BL7 &amp; blok)</t>
  </si>
  <si>
    <t>▬ Philanews Nr. 5 / 2004 (pg. 24) ▬</t>
  </si>
  <si>
    <t>TRV36</t>
  </si>
  <si>
    <t>Passagiers</t>
  </si>
  <si>
    <t>TRV37</t>
  </si>
  <si>
    <t>TRV-BL7</t>
  </si>
  <si>
    <t>TRV39 / TRV41 - De nieuwe structuur van de NMBS-groep (Zegels uit blok TRV-BL8 &amp; blok)</t>
  </si>
  <si>
    <t>▬ Philanews Nr. 5 / 2005 (pg. 30) ▬</t>
  </si>
  <si>
    <t>1-2/10/2005</t>
  </si>
  <si>
    <t>TRV39</t>
  </si>
  <si>
    <t>B-holding.</t>
  </si>
  <si>
    <t>TRV40</t>
  </si>
  <si>
    <t>Infrabel.</t>
  </si>
  <si>
    <t>TRV41</t>
  </si>
  <si>
    <t>NMBS.</t>
  </si>
  <si>
    <t>TRV-BL8</t>
  </si>
  <si>
    <t xml:space="preserve">De nieuwe structuur van de NMBS-groep </t>
  </si>
  <si>
    <t xml:space="preserve">TRV42 / TRV47 - Het stoomtijdperk n.a.v de 40ste verjaardag van de laatste reizigers stoomtrein tussen Aat en Denderleeuw op 20 december 1966.(zegels uit blok TRV-BL9 &amp; blok) </t>
  </si>
  <si>
    <t>▬ Philanews Nr. 4 / 2006 (pg. 40) ▬</t>
  </si>
  <si>
    <t>TRV42</t>
  </si>
  <si>
    <t>stoomtrein 1</t>
  </si>
  <si>
    <t>TRV43</t>
  </si>
  <si>
    <t>stoomtrein 2</t>
  </si>
  <si>
    <t>TRV44</t>
  </si>
  <si>
    <t>stoomtrein 3</t>
  </si>
  <si>
    <t>TRV45</t>
  </si>
  <si>
    <t>stoomtrein 4</t>
  </si>
  <si>
    <t>TRV46</t>
  </si>
  <si>
    <t>stoomtrein 5</t>
  </si>
  <si>
    <t>TRV47</t>
  </si>
  <si>
    <t>stoomtrein 6</t>
  </si>
  <si>
    <t>TRV-BL9</t>
  </si>
  <si>
    <t>Het stoomtijdperk n.a.v de 40ste verjaardag van de laatste reizigers stoomtrein tussen Aat en Denderleeuw op 20 december 1966.</t>
  </si>
  <si>
    <t>TRV48 / TRV50 - Van stoom tot elektriciteit (zegels uit blok TRV-BL10 &amp; blok) n.a.v. zijn aanwezigheid op Belgica ’06</t>
  </si>
  <si>
    <t>▬ Philanews Nr. 5 / 2006 (pg. 51) ▬</t>
  </si>
  <si>
    <t>7/10/2006?</t>
  </si>
  <si>
    <t>9/10/2006?</t>
  </si>
  <si>
    <t>TRV48</t>
  </si>
  <si>
    <t>type: ?</t>
  </si>
  <si>
    <t>TRV49</t>
  </si>
  <si>
    <t>TRV50</t>
  </si>
  <si>
    <t>TRV-BL10</t>
  </si>
  <si>
    <t>Van stoom naar electriciteit</t>
  </si>
  <si>
    <t>Blok TRV-BL11 - Van stoom tot elektriciteit</t>
  </si>
  <si>
    <t>TRV-BL11</t>
  </si>
  <si>
    <t>(blokken samengesteld uit blokken TRV-B9 &amp; TRV-BL10: TRV-BL11 &amp; TRV-BL11A ► genummerde versie (1-700ex) speciaal voor Belgica 20006)</t>
  </si>
  <si>
    <t xml:space="preserve">Blok TRV-BL11A - Van stoom tot elektriciteit </t>
  </si>
  <si>
    <t>TRV-BL11A</t>
  </si>
  <si>
    <t>TRV51 - 100ste verjaardag van de geboorte van Hergé                                                                                      (zegel uit blok TRV-BL12 of TRV-BL12A + blokken &amp; omslagen)</t>
  </si>
  <si>
    <t>▬ Philanews Nr. 4 / 2007 (pg. 48) ▬</t>
  </si>
  <si>
    <t>15-16/09/2007</t>
  </si>
  <si>
    <t>TRV51</t>
  </si>
  <si>
    <t>Hergé</t>
  </si>
  <si>
    <t>TRV-BL12</t>
  </si>
  <si>
    <t>TRV52 / TRV53 - Trans-Europ-Express (Zegels uit blok TRV-BL13 &amp; blok)</t>
  </si>
  <si>
    <t>▬ Philanews Nr. 4 / 2007 (pg. 49) ▬</t>
  </si>
  <si>
    <t>TRV52</t>
  </si>
  <si>
    <t>locomotief serie 18</t>
  </si>
  <si>
    <t>TRV53</t>
  </si>
  <si>
    <t>locomotief VR 11.5</t>
  </si>
  <si>
    <t>TRV-BL13</t>
  </si>
  <si>
    <t>TRV54 / TRV57 - Eenmaking van de tijd (Zegels uit blok TRV-BL14 &amp; blok)</t>
  </si>
  <si>
    <t>▬ Philanews Nr. 4 / 2008 (pg. 30) ▬</t>
  </si>
  <si>
    <t>TRV54</t>
  </si>
  <si>
    <t>Motor Vehicle 66.</t>
  </si>
  <si>
    <t>TRV55</t>
  </si>
  <si>
    <t>trailer L11</t>
  </si>
  <si>
    <t>TRV56</t>
  </si>
  <si>
    <t>Electrische locomotief type 101</t>
  </si>
  <si>
    <t>TRV57</t>
  </si>
  <si>
    <t>steoom locomotief type 26</t>
  </si>
  <si>
    <t>TRV-BL14</t>
  </si>
  <si>
    <t>TRV58 / TRV61 - Het nieuwe station Luik-Guillemins (zegels uit blok TRV-BL15 &amp; blok)</t>
  </si>
  <si>
    <t>▬ Philanews Nr. 4 / 2009 (pg. 30) ▬</t>
  </si>
  <si>
    <t>19-20/09/2009</t>
  </si>
  <si>
    <t>zicht</t>
  </si>
  <si>
    <t>TRV-BL15</t>
  </si>
  <si>
    <t>TRV62 - Schilderij Paul Delvaux – «Gare la nuit» (zegel uit blok TRV-BL16 &amp; blok)</t>
  </si>
  <si>
    <t>TRV62</t>
  </si>
  <si>
    <t>Paul Delvaux's schilderij "Gare la nuit"</t>
  </si>
  <si>
    <t>TRV-BL16</t>
  </si>
  <si>
    <t>TRV63 / TRV66 - Antwerpen-Centraal (zegels uit blok TRV-BL17 &amp; blok)</t>
  </si>
  <si>
    <t>▬ Philanews Nr. 2 / 2010 (pg. 29) ▬</t>
  </si>
  <si>
    <t>TRV63</t>
  </si>
  <si>
    <t> Antverpia 2010 (blauw)</t>
  </si>
  <si>
    <t>TRV64</t>
  </si>
  <si>
    <t> Antverpia 2010 (groen)</t>
  </si>
  <si>
    <t>TRV65</t>
  </si>
  <si>
    <t> Antverpia 2010 (oranje)</t>
  </si>
  <si>
    <t>TRV66</t>
  </si>
  <si>
    <t> Antverpia 2010 (violet)</t>
  </si>
  <si>
    <t>TRV-BL17</t>
  </si>
  <si>
    <t> Antverpia 2010 (Centraal station)</t>
  </si>
  <si>
    <t>TRV67 - 175ste verjaardag van de Belgische spoorwegen (zegel uit blok TRV-BL18 &amp; blok)</t>
  </si>
  <si>
    <t>▬ Philanews Nr. 3 / 2010 (pg. 29) ▬</t>
  </si>
  <si>
    <t>TRV67</t>
  </si>
  <si>
    <t>Het begin van de Belgische spoorwegen</t>
  </si>
  <si>
    <t>TRV-BL18</t>
  </si>
  <si>
    <t>TRV68 / TRV71 - Brussel-Centraal (zegels uit blok TRV-BL19 &amp; blok)</t>
  </si>
  <si>
    <t>▬ Philanews Nr. 5 / 2010 (pg. 29) ▬</t>
  </si>
  <si>
    <t>TRV68</t>
  </si>
  <si>
    <t>Buitenkant Rijtuig M6 + Klok Brussel</t>
  </si>
  <si>
    <t>TRV69</t>
  </si>
  <si>
    <t>Binnenkant Rijtuig M16 + Klok Brussel</t>
  </si>
  <si>
    <t>TRV70</t>
  </si>
  <si>
    <t>Roff Rijtuig M16 in Brussel Centraal</t>
  </si>
  <si>
    <t>TRV71</t>
  </si>
  <si>
    <t>Brussel centraal</t>
  </si>
  <si>
    <t>TRV-BL19</t>
  </si>
  <si>
    <t>TRV72 - 100 jaar station Heide (Zegel uit blok TRV-BK20 &amp; blok)</t>
  </si>
  <si>
    <t>▬ Philanews Nr. 3 / 2011 (pg. 7) ▬</t>
  </si>
  <si>
    <t>4/06/2011?</t>
  </si>
  <si>
    <t>TRV72</t>
  </si>
  <si>
    <t>Suske en Wiske in Station Heide.</t>
  </si>
  <si>
    <t>TRV-BL20</t>
  </si>
  <si>
    <t>TRV73 / TRV76 - Diesel verdringt stoom (Zegels uit blok TRV-BL21 &amp; blok)</t>
  </si>
  <si>
    <t>▬ Philanews Nr. 5 / 2011 (pg. 28) ▬</t>
  </si>
  <si>
    <t>31/10/2011?</t>
  </si>
  <si>
    <t>TRV73</t>
  </si>
  <si>
    <t> Diesel Lokomotief Type 200.</t>
  </si>
  <si>
    <t>TRV74</t>
  </si>
  <si>
    <t>Diesel Lokomotief Type 205</t>
  </si>
  <si>
    <t>TRV75</t>
  </si>
  <si>
    <t>Diesel Lokomotief Type 210</t>
  </si>
  <si>
    <t>TRV76</t>
  </si>
  <si>
    <t>Diesel Lokomotief Type 212</t>
  </si>
  <si>
    <t>TRV-BL21</t>
  </si>
  <si>
    <t xml:space="preserve">Diesel verdringt stoom </t>
  </si>
  <si>
    <t>TRV77 - Type 12 Atlantic (Zegel uit blok TRV-BL22 &amp; blok)</t>
  </si>
  <si>
    <t>▬ Philanews Nr. 2 / 2012 (pg. 16) ▬</t>
  </si>
  <si>
    <t>TRV77</t>
  </si>
  <si>
    <t>Type 12 Atlantic.</t>
  </si>
  <si>
    <t>TRV-BL22</t>
  </si>
  <si>
    <t>TRV78 - Type 12 Atlantic (Zegel uit blok TRV-BL22 &amp; blok)</t>
  </si>
  <si>
    <t>▬ Philanews Nr. 5 / 2012 (pg. 18) ▬</t>
  </si>
  <si>
    <t>24-25/11/2012</t>
  </si>
  <si>
    <t>TRV78</t>
  </si>
  <si>
    <t>TRV-BL23</t>
  </si>
  <si>
    <t>TRV79 - Lokomotief «Land van Waas» (Zegel uit blok TRV-BL24 &amp; blok)</t>
  </si>
  <si>
    <t>▬ Philanews Nr. 4 / 2013 (pg. 20) ▬</t>
  </si>
  <si>
    <t>21-22/09/2013</t>
  </si>
  <si>
    <t>TRV79</t>
  </si>
  <si>
    <t xml:space="preserve">Lokomotief «Land van Waas» </t>
  </si>
  <si>
    <t xml:space="preserve">TRV-BL24 </t>
  </si>
  <si>
    <t>TX1 / TX2A - Cijfer in ovaal. Houtgravure.</t>
  </si>
  <si>
    <t>01/08/1870</t>
  </si>
  <si>
    <t>Middelmatig papier (vaste kleuren)</t>
  </si>
  <si>
    <t>TX1-V : Witte vlek op 1ste ‘E’ van centimes</t>
  </si>
  <si>
    <t>10c - donkergroen</t>
  </si>
  <si>
    <t>20c -ultramarijn</t>
  </si>
  <si>
    <t>20c-ultramarijn</t>
  </si>
  <si>
    <t>Dun papier (aniline kleuren)</t>
  </si>
  <si>
    <t>10c-groen</t>
  </si>
  <si>
    <t>Middelmatig papier (vaste kleuren): met «SPECIMEN»</t>
  </si>
  <si>
    <t>TX3 / TX11 - Cijfer in cirkel omringd door leeuwen</t>
  </si>
  <si>
    <t>1/11/1895</t>
  </si>
  <si>
    <t>5c-geelgroen</t>
  </si>
  <si>
    <t>10c-roodbruin</t>
  </si>
  <si>
    <t>10c-rood</t>
  </si>
  <si>
    <t>(23/05/1900)</t>
  </si>
  <si>
    <t>10c-roze</t>
  </si>
  <si>
    <t>10c-zalmroze</t>
  </si>
  <si>
    <t>20c-olijf</t>
  </si>
  <si>
    <t>20c-resida</t>
  </si>
  <si>
    <t>20c-grijsolijf</t>
  </si>
  <si>
    <t>(1/04/1909)</t>
  </si>
  <si>
    <t>50c-bruinoker</t>
  </si>
  <si>
    <t>50c-grijs</t>
  </si>
  <si>
    <t>50c-zwartgrijs</t>
  </si>
  <si>
    <t>1F-roze</t>
  </si>
  <si>
    <t>1F-geel</t>
  </si>
  <si>
    <t>TX5-specimenn</t>
  </si>
  <si>
    <t>Zegels met «SPECIMEN» niet OBP</t>
  </si>
  <si>
    <t>TX6-specimenn</t>
  </si>
  <si>
    <t>TX9-specimenn</t>
  </si>
  <si>
    <t>20c-zwartgrijs</t>
  </si>
  <si>
    <t xml:space="preserve"> klein cirkel►</t>
  </si>
  <si>
    <t>‘EN’ van Betalen vervormd</t>
  </si>
  <si>
    <t>TX3A / TX16A - Cijfer in cirkel omringd door leeuwen (met naam van een uitreikingskantoor) = onvolledige lijst</t>
  </si>
  <si>
    <t>1/11/1895 &amp; 01/08/1916</t>
  </si>
  <si>
    <t>TX3A-?-TX12A</t>
  </si>
  <si>
    <t>(Brussel-Bruxelles)</t>
  </si>
  <si>
    <t>(Charleroi 1)</t>
  </si>
  <si>
    <t>(Florennes)</t>
  </si>
  <si>
    <t>(Halle, Hal)</t>
  </si>
  <si>
    <t>(Hasselt)</t>
  </si>
  <si>
    <t>(Liége-Luik)</t>
  </si>
  <si>
    <t>(Peer)</t>
  </si>
  <si>
    <t>(Péruwelz)</t>
  </si>
  <si>
    <t>(Vorst-Forest)</t>
  </si>
  <si>
    <t>(Pepinster)</t>
  </si>
  <si>
    <t>(Gent-Gand 4)</t>
  </si>
  <si>
    <t>[Brussel-Bruxelles]</t>
  </si>
  <si>
    <t>(Poperinche)</t>
  </si>
  <si>
    <t>(Panne)</t>
  </si>
  <si>
    <t>(Dendermonde-Termonde)</t>
  </si>
  <si>
    <t>(Cruyshmutem)</t>
  </si>
  <si>
    <t>(Eupen)</t>
  </si>
  <si>
    <t xml:space="preserve"> --?--</t>
  </si>
  <si>
    <t>TX5A-?-TX13A</t>
  </si>
  <si>
    <t>(Gent-Gand)</t>
  </si>
  <si>
    <t>(Tounnai-Doornik)</t>
  </si>
  <si>
    <t>(Antwerpe-Anvers)</t>
  </si>
  <si>
    <t>(Welkenradt)</t>
  </si>
  <si>
    <t>(Bassevelde)</t>
  </si>
  <si>
    <t>(Dinant)</t>
  </si>
  <si>
    <t>(Machelen)</t>
  </si>
  <si>
    <t>(Cruyshoutem)</t>
  </si>
  <si>
    <t>(Namur-Namen)</t>
  </si>
  <si>
    <t>(Andenne)</t>
  </si>
  <si>
    <t>(Leuven-Louvun)</t>
  </si>
  <si>
    <t>(Charleroi)</t>
  </si>
  <si>
    <t>(-?-)</t>
  </si>
  <si>
    <t>(Mol)</t>
  </si>
  <si>
    <t>(Rebut)</t>
  </si>
  <si>
    <t>(Kruishoutem)</t>
  </si>
  <si>
    <t>(-)</t>
  </si>
  <si>
    <t>(Welkenraedt)</t>
  </si>
  <si>
    <t>(Antwerpen-Anvers)</t>
  </si>
  <si>
    <t>(Naméche)</t>
  </si>
  <si>
    <t>(Turnhout)</t>
  </si>
  <si>
    <t>(Malmédy)</t>
  </si>
  <si>
    <t>(Bruxelles-Brussel)</t>
  </si>
  <si>
    <t>TX7A-?-TX15A</t>
  </si>
  <si>
    <t>(Halle-Hal)</t>
  </si>
  <si>
    <t>(Santberg)</t>
  </si>
  <si>
    <t>(Soignies-Zennik)</t>
  </si>
  <si>
    <t>(Tienen-Tirlemont)</t>
  </si>
  <si>
    <t>(Oostende-Ostende)</t>
  </si>
  <si>
    <t>(Hertsal)</t>
  </si>
  <si>
    <t>(Verviers)</t>
  </si>
  <si>
    <t>(Frasnes-Lez-Gosseliess)</t>
  </si>
  <si>
    <t>(Audergehm)</t>
  </si>
  <si>
    <t>(Buawel)</t>
  </si>
  <si>
    <t>TX9A-?-TX16A</t>
  </si>
  <si>
    <t>(Bouwel)</t>
  </si>
  <si>
    <t>(Bree)</t>
  </si>
  <si>
    <t>(Charleroi 4)</t>
  </si>
  <si>
    <t>(Srupnt?)</t>
  </si>
  <si>
    <t>(Gent-Gand 1)</t>
  </si>
  <si>
    <t>(Sclessin)</t>
  </si>
  <si>
    <t>(Selzate)</t>
  </si>
  <si>
    <t>(Tongeren-Tongres)</t>
  </si>
  <si>
    <t>(Wenduyne)</t>
  </si>
  <si>
    <t>(Blankenberghe)</t>
  </si>
  <si>
    <t>(Ville-Pommeroeul)</t>
  </si>
  <si>
    <t>(Berchem)</t>
  </si>
  <si>
    <t>TX12 / TX16 - Lichtelijk gewijzigde type van «Cijfer in cirkel omringd door leeuwen» van J1895</t>
  </si>
  <si>
    <t>30c-ultramarijn</t>
  </si>
  <si>
    <t>("Betauen" i.p.v. "Betalen")</t>
  </si>
  <si>
    <t>(Punt na "A" van "Betalen")</t>
  </si>
  <si>
    <t>TX17 / TX25 - Z.M. Koning Albert I &amp; Stadsgezichten met opdruk grote "T’" (postzegels van J1915: 137►145)</t>
  </si>
  <si>
    <t>(ex - 137)</t>
  </si>
  <si>
    <t>(ex - 138)</t>
  </si>
  <si>
    <t>15c-violet</t>
  </si>
  <si>
    <t>(ex - 139)</t>
  </si>
  <si>
    <t>20c-paars</t>
  </si>
  <si>
    <t>(ex - 140)</t>
  </si>
  <si>
    <t>25c-blauw</t>
  </si>
  <si>
    <t>(ex - 141)</t>
  </si>
  <si>
    <t>35c-roodbruin</t>
  </si>
  <si>
    <t>(ex - 142)</t>
  </si>
  <si>
    <t>40c-groen</t>
  </si>
  <si>
    <t>(ex - 143)</t>
  </si>
  <si>
    <t>50c-karmijn</t>
  </si>
  <si>
    <t>(ex - 144)</t>
  </si>
  <si>
    <t>1F-violet</t>
  </si>
  <si>
    <t>(ex - 145)</t>
  </si>
  <si>
    <t>1F-violetbruin</t>
  </si>
  <si>
    <t>(ex - 145a)</t>
  </si>
  <si>
    <t>TX22A / TX25A - Z.M. Koning Albert I &amp; Stadsgezichten met opdruk grote "T’" (postzegels van J1915: 142A►145A)</t>
  </si>
  <si>
    <t>35c - Bruin</t>
  </si>
  <si>
    <t>40c - Groen</t>
  </si>
  <si>
    <t>50c - karmijn</t>
  </si>
  <si>
    <t>1F - Violet</t>
  </si>
  <si>
    <t>1F - Violetbruin</t>
  </si>
  <si>
    <t>TX26 / TX31 - Nieuw type: Dun gekleurd cijfer op witte achtergrond. Cijfer in cirkel geflankeerd door leeuwen.</t>
  </si>
  <si>
    <t>T14½ x 15</t>
  </si>
  <si>
    <t>Zegels met naam uitreikingskantoren (ondanks afschaffing ervan op 25/04/1919)</t>
  </si>
  <si>
    <t>(Aumont)</t>
  </si>
  <si>
    <t>(Court-Sint-Etienne)</t>
  </si>
  <si>
    <t>(Gilly)</t>
  </si>
  <si>
    <t>(Quaremont)</t>
  </si>
  <si>
    <t>(Visé)</t>
  </si>
  <si>
    <t>(Libramont)</t>
  </si>
  <si>
    <t>(Moescron)</t>
  </si>
  <si>
    <t>(Oostende)</t>
  </si>
  <si>
    <t>(Mons-Bergen)</t>
  </si>
  <si>
    <t>(Mont-?)</t>
  </si>
  <si>
    <t>50c-blauw</t>
  </si>
  <si>
    <t>TX32 / TX48 - Nieuw type van J1919 maar dikkere cijfers. Cijfer in cirkel geflankeerd door leeuwen.</t>
  </si>
  <si>
    <t>5c-grijs</t>
  </si>
  <si>
    <t>5c-zwartgrijs</t>
  </si>
  <si>
    <t>10c-blauwgroen</t>
  </si>
  <si>
    <t>10c-geelgroen</t>
  </si>
  <si>
    <t>10c-hevig groen</t>
  </si>
  <si>
    <t>20c-bruin</t>
  </si>
  <si>
    <t>20c-zwatbruin</t>
  </si>
  <si>
    <t>30c-karmijn</t>
  </si>
  <si>
    <t xml:space="preserve">30c-vermiljon </t>
  </si>
  <si>
    <t>(../../1924)</t>
  </si>
  <si>
    <t>35c-groen (1/2/1935)</t>
  </si>
  <si>
    <t>(1/2/1935)</t>
  </si>
  <si>
    <t xml:space="preserve">40c-roodbruin </t>
  </si>
  <si>
    <t>(1/2/1923)</t>
  </si>
  <si>
    <t>50c-ultramarijn</t>
  </si>
  <si>
    <t>50c-donkerultramarijn</t>
  </si>
  <si>
    <t xml:space="preserve">50c-donkergrijs </t>
  </si>
  <si>
    <t>(15/05/1934)</t>
  </si>
  <si>
    <t>60c-rood</t>
  </si>
  <si>
    <t>(21/10/1938)</t>
  </si>
  <si>
    <t>70c-roodbruin</t>
  </si>
  <si>
    <t>(20/06/1929)</t>
  </si>
  <si>
    <t>80c-grijs</t>
  </si>
  <si>
    <t>(1/2/1925)</t>
  </si>
  <si>
    <t>1F-lila</t>
  </si>
  <si>
    <t>(1/6/1932)</t>
  </si>
  <si>
    <t>1,20F-olijf</t>
  </si>
  <si>
    <t>(20/6//1929)</t>
  </si>
  <si>
    <t>1,40F-groengrijs</t>
  </si>
  <si>
    <t>1,50F-olijfbister</t>
  </si>
  <si>
    <t>(1/6//1932)</t>
  </si>
  <si>
    <t>2F-violet</t>
  </si>
  <si>
    <t>(20/6/1929)</t>
  </si>
  <si>
    <t>2F-lila</t>
  </si>
  <si>
    <t>3,50F-ultramarijn</t>
  </si>
  <si>
    <t>1,40F-helderblauw</t>
  </si>
  <si>
    <t>Variëteiten :</t>
  </si>
  <si>
    <t>TX49 / TX55A - Nieuw type «Bevrijding»: cijfer omkranst met eikenbladeren</t>
  </si>
  <si>
    <t>«A PAYER-TE BETALEN» BELGIQUE-BELGIE</t>
  </si>
  <si>
    <t>10c-olijf</t>
  </si>
  <si>
    <t>20c-blauw</t>
  </si>
  <si>
    <t>30c-karmijnrood</t>
  </si>
  <si>
    <t>40c-violet</t>
  </si>
  <si>
    <t>50c-blauwgroen</t>
  </si>
  <si>
    <t>1F-sepia</t>
  </si>
  <si>
    <t>F15-oranjerood</t>
  </si>
  <si>
    <t>«TE BETALEN-A PAYER» -BELGIE-BELGIQUE</t>
  </si>
  <si>
    <t>TX56 / TX65 - Type van J1922 maar andere waarden zonder «BELGIQUE-BELGIE«</t>
  </si>
  <si>
    <t>12/09/1945-1953</t>
  </si>
  <si>
    <t xml:space="preserve">«A PAYER-TE BETALEN» </t>
  </si>
  <si>
    <t>65c-lichtgroen</t>
  </si>
  <si>
    <t>(15/12/1948)</t>
  </si>
  <si>
    <t>1,60F-lilaroze</t>
  </si>
  <si>
    <t>(31/07/1953)</t>
  </si>
  <si>
    <t>1,80F-rood</t>
  </si>
  <si>
    <t>2,40F-lichtviolet</t>
  </si>
  <si>
    <t>(31/07//1953)</t>
  </si>
  <si>
    <t>3F-geelbruin</t>
  </si>
  <si>
    <t>(?-?)</t>
  </si>
  <si>
    <t>4F-blauw</t>
  </si>
  <si>
    <t>5F-bruinpaars</t>
  </si>
  <si>
    <t>7F-mauve</t>
  </si>
  <si>
    <t>8F-wijnrood</t>
  </si>
  <si>
    <t>10F-paarszwart</t>
  </si>
  <si>
    <t>TX66 / TX72 - Nieuw type:  Heraldieke leeuw en groot waardecijfer</t>
  </si>
  <si>
    <t>../../1966</t>
  </si>
  <si>
    <t>1F-roselila</t>
  </si>
  <si>
    <t>1F-roodlila</t>
  </si>
  <si>
    <t>2F-groen</t>
  </si>
  <si>
    <t>2F-donkergroen</t>
  </si>
  <si>
    <t>3F-lichtblauw</t>
  </si>
  <si>
    <t>3F-blauw</t>
  </si>
  <si>
    <t>5F-violet</t>
  </si>
  <si>
    <t>6F-geelbruin</t>
  </si>
  <si>
    <t>7F-vermiljoen</t>
  </si>
  <si>
    <t>.(1970)</t>
  </si>
  <si>
    <t>7F-licht vermiljoen</t>
  </si>
  <si>
    <t>20F-olijfgrijs</t>
  </si>
  <si>
    <t>TX66P6 / TX72P7 - Nieuw type:  Heraldieke leeuw en groot waardecijfer</t>
  </si>
  <si>
    <t>1980-1981</t>
  </si>
  <si>
    <t xml:space="preserve">«P-P5: polyvalent papier» </t>
  </si>
  <si>
    <t>2F-blauwgroen</t>
  </si>
  <si>
    <t>5F-donkerblauw</t>
  </si>
  <si>
    <t>«P-P7: polyvalent papier» met droge gom (blauwe gom)</t>
  </si>
  <si>
    <t>1982-1984</t>
  </si>
  <si>
    <t>7F-vermiljon</t>
  </si>
  <si>
    <t>TX66-V / TX70P7-V - Variëteiten voor nieuw type:  Heraldieke leeuw en groot waardecijfer</t>
  </si>
  <si>
    <t>(grote rode vlek in de tanding)</t>
  </si>
  <si>
    <t>(Dwarsstreep onderaan)</t>
  </si>
  <si>
    <t>(Gebroken kader onderaan)</t>
  </si>
  <si>
    <t>(witte vlek boven rechts)</t>
  </si>
  <si>
    <t>(leeuw met gekleurde tong)</t>
  </si>
  <si>
    <t>TX73 / TX83 - Gewijzigd type van 1966: kleiner waardecijfer &amp; gelijnde achtergrond</t>
  </si>
  <si>
    <t>1985-1988</t>
  </si>
  <si>
    <t xml:space="preserve">«Ty_1(P7a) Typo papier met grijze gom» </t>
  </si>
  <si>
    <t>4F-groen</t>
  </si>
  <si>
    <t>7F-oranje</t>
  </si>
  <si>
    <t>8F-grijs</t>
  </si>
  <si>
    <t>9F-paars</t>
  </si>
  <si>
    <t>10F-bruin</t>
  </si>
  <si>
    <t>(Luchtbel onder de staart)</t>
  </si>
  <si>
    <t xml:space="preserve">«P-P6: Polyvalent niet fosforescerend papier met witte PVA gom (1979) - WG» </t>
  </si>
  <si>
    <t xml:space="preserve">«PF-P5a polyvalent fosforescerend papier witte gom (Epacar)» </t>
  </si>
  <si>
    <t>TX… - Postzegels met opdruk «T» gebruikt voor strafportzegels</t>
  </si>
  <si>
    <t>INTRODUKTIE inventarislijsten</t>
  </si>
  <si>
    <t xml:space="preserve">in deze lijsten vinden jullie </t>
  </si>
  <si>
    <r>
      <rPr>
        <b/>
        <sz val="14"/>
        <color rgb="FFFF0000"/>
        <rFont val="Arial"/>
        <family val="2"/>
      </rPr>
      <t xml:space="preserve">    ◄= missend</t>
    </r>
    <r>
      <rPr>
        <b/>
        <sz val="14"/>
        <color indexed="12"/>
        <rFont val="Arial"/>
        <family val="2"/>
      </rPr>
      <t xml:space="preserve">                      ◄►beiden                    </t>
    </r>
    <r>
      <rPr>
        <b/>
        <sz val="14"/>
        <color rgb="FF008000"/>
        <rFont val="Arial"/>
        <family val="2"/>
      </rPr>
      <t xml:space="preserve">► = dubbel </t>
    </r>
    <r>
      <rPr>
        <b/>
        <sz val="14"/>
        <color indexed="12"/>
        <rFont val="Arial"/>
        <family val="2"/>
      </rPr>
      <t xml:space="preserve"> </t>
    </r>
    <r>
      <rPr>
        <b/>
        <sz val="14"/>
        <color rgb="FF0070C0"/>
        <rFont val="Arial"/>
        <family val="2"/>
      </rPr>
      <t>? =fout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</si>
</sst>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164" formatCode="yyyy"/>
    <numFmt numFmtId="165" formatCode="[Red]&quot;?&quot;"/>
    <numFmt numFmtId="166" formatCode="&quot;€&quot;\ #,##0.00"/>
    <numFmt numFmtId="167" formatCode="d/mm/yyyy;@"/>
    <numFmt numFmtId="168" formatCode="[$BEF]\ #,##0.00"/>
    <numFmt numFmtId="169" formatCode="d/mm/yy"/>
    <numFmt numFmtId="170" formatCode="_ * #,##0.00_ ;_ * \-#,##0.00_ ;_ * &quot;-&quot;??_ ;_ @_ "/>
    <numFmt numFmtId="171" formatCode="#,##0.00\ &quot;€&quot;"/>
    <numFmt numFmtId="172" formatCode="dd\-mm\-yy"/>
    <numFmt numFmtId="173" formatCode="0&quot;&quot;\C&quot;&quot;"/>
  </numFmts>
  <fonts count="16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b/>
      <sz val="8"/>
      <name val="Calibri"/>
      <family val="2"/>
      <scheme val="minor"/>
    </font>
    <font>
      <b/>
      <sz val="9"/>
      <color rgb="FFFFFF00"/>
      <name val="Tahoma"/>
      <family val="2"/>
    </font>
    <font>
      <b/>
      <sz val="10"/>
      <color theme="0"/>
      <name val="Verdana"/>
      <family val="2"/>
    </font>
    <font>
      <b/>
      <sz val="9"/>
      <color rgb="FFFF0000"/>
      <name val="Verdana"/>
      <family val="2"/>
    </font>
    <font>
      <b/>
      <sz val="10"/>
      <color rgb="FF0000FF"/>
      <name val="Verdana"/>
      <family val="2"/>
    </font>
    <font>
      <b/>
      <sz val="10"/>
      <color theme="0" tint="-4.9989318521683403E-2"/>
      <name val="Verdana"/>
      <family val="2"/>
    </font>
    <font>
      <sz val="8"/>
      <color rgb="FFFFFF00"/>
      <name val="Verdana"/>
      <family val="2"/>
    </font>
    <font>
      <u/>
      <sz val="10"/>
      <color indexed="12"/>
      <name val="Arial"/>
      <family val="2"/>
    </font>
    <font>
      <sz val="8"/>
      <color rgb="FFFF0000"/>
      <name val="Verdana"/>
      <family val="2"/>
    </font>
    <font>
      <sz val="10"/>
      <color rgb="FFFF0000"/>
      <name val="Arial"/>
      <family val="2"/>
    </font>
    <font>
      <sz val="8"/>
      <color rgb="FF00B0F0"/>
      <name val="Calibri"/>
      <family val="2"/>
      <scheme val="minor"/>
    </font>
    <font>
      <b/>
      <sz val="10"/>
      <name val="Arial"/>
      <family val="2"/>
    </font>
    <font>
      <b/>
      <sz val="8"/>
      <color rgb="FF00B0F0"/>
      <name val="Calibri"/>
      <family val="2"/>
      <scheme val="minor"/>
    </font>
    <font>
      <sz val="10"/>
      <name val="Arial"/>
      <family val="2"/>
    </font>
    <font>
      <sz val="11"/>
      <color rgb="FF7030A0"/>
      <name val="Arial"/>
      <family val="2"/>
    </font>
    <font>
      <sz val="10"/>
      <name val="Verdana"/>
      <family val="2"/>
    </font>
    <font>
      <sz val="9"/>
      <color rgb="FFFF0000"/>
      <name val="Verdana"/>
      <family val="2"/>
    </font>
    <font>
      <b/>
      <sz val="11"/>
      <color rgb="FFFF0000"/>
      <name val="Calibri"/>
      <family val="2"/>
      <scheme val="minor"/>
    </font>
    <font>
      <sz val="8"/>
      <color theme="0"/>
      <name val="Verdana"/>
      <family val="2"/>
    </font>
    <font>
      <b/>
      <sz val="7"/>
      <color theme="0"/>
      <name val="Verdana"/>
      <family val="2"/>
    </font>
    <font>
      <sz val="12"/>
      <color theme="1"/>
      <name val="Calibri"/>
      <family val="2"/>
      <scheme val="minor"/>
    </font>
    <font>
      <b/>
      <sz val="12"/>
      <color rgb="FF00CC00"/>
      <name val="Arial"/>
      <family val="2"/>
    </font>
    <font>
      <b/>
      <sz val="11"/>
      <color rgb="FFFF0000"/>
      <name val="Arial"/>
      <family val="2"/>
    </font>
    <font>
      <b/>
      <sz val="10"/>
      <color theme="0"/>
      <name val="Calibri"/>
      <family val="2"/>
      <scheme val="minor"/>
    </font>
    <font>
      <b/>
      <sz val="10"/>
      <color rgb="FFFF0000"/>
      <name val="Arial"/>
      <family val="2"/>
    </font>
    <font>
      <sz val="8"/>
      <color rgb="FFFFC000"/>
      <name val="Calibri"/>
      <family val="2"/>
      <scheme val="minor"/>
    </font>
    <font>
      <b/>
      <sz val="10"/>
      <color rgb="FFFF0000"/>
      <name val="Verdana"/>
      <family val="2"/>
    </font>
    <font>
      <i/>
      <sz val="10"/>
      <color rgb="FF0000FF"/>
      <name val="Verdana"/>
      <family val="2"/>
    </font>
    <font>
      <sz val="8"/>
      <color rgb="FFFFC000"/>
      <name val="Verdana"/>
      <family val="2"/>
    </font>
    <font>
      <b/>
      <sz val="10"/>
      <color rgb="FFFFFF00"/>
      <name val="Verdana"/>
      <family val="2"/>
    </font>
    <font>
      <sz val="11"/>
      <name val="Calibri"/>
      <family val="2"/>
      <scheme val="minor"/>
    </font>
    <font>
      <b/>
      <sz val="11"/>
      <name val="Calibri"/>
      <family val="2"/>
      <scheme val="minor"/>
    </font>
    <font>
      <sz val="10"/>
      <color rgb="FFFFFF00"/>
      <name val="Arial"/>
      <family val="2"/>
    </font>
    <font>
      <b/>
      <sz val="8"/>
      <color rgb="FF008000"/>
      <name val="Arial"/>
      <family val="2"/>
    </font>
    <font>
      <b/>
      <sz val="16"/>
      <color rgb="FF008000"/>
      <name val="Arial"/>
      <family val="2"/>
    </font>
    <font>
      <b/>
      <sz val="14"/>
      <color rgb="FF008000"/>
      <name val="Arial"/>
      <family val="2"/>
    </font>
    <font>
      <sz val="18"/>
      <color rgb="FFFF0000"/>
      <name val="Arial"/>
      <family val="2"/>
    </font>
    <font>
      <b/>
      <sz val="11"/>
      <color theme="0"/>
      <name val="Arial"/>
      <family val="2"/>
    </font>
    <font>
      <sz val="12"/>
      <name val="Arial"/>
      <family val="2"/>
    </font>
    <font>
      <b/>
      <sz val="10"/>
      <color rgb="FFFFC000"/>
      <name val="Calibri"/>
      <family val="2"/>
      <scheme val="minor"/>
    </font>
    <font>
      <b/>
      <sz val="11"/>
      <color rgb="FF008000"/>
      <name val="Arial"/>
      <family val="2"/>
    </font>
    <font>
      <sz val="18"/>
      <name val="Arial"/>
      <family val="2"/>
    </font>
    <font>
      <b/>
      <sz val="12"/>
      <color rgb="FF008000"/>
      <name val="Arial"/>
      <family val="2"/>
    </font>
    <font>
      <b/>
      <i/>
      <sz val="11"/>
      <color rgb="FFFF0000"/>
      <name val="Arial"/>
      <family val="2"/>
    </font>
    <font>
      <b/>
      <sz val="12"/>
      <name val="Arial"/>
      <family val="2"/>
    </font>
    <font>
      <b/>
      <sz val="11"/>
      <color rgb="FF7030A0"/>
      <name val="Arial"/>
      <family val="2"/>
    </font>
    <font>
      <b/>
      <sz val="12"/>
      <name val="Verdana"/>
      <family val="2"/>
    </font>
    <font>
      <b/>
      <sz val="12"/>
      <color rgb="FFFF0000"/>
      <name val="Verdana"/>
      <family val="2"/>
    </font>
    <font>
      <b/>
      <sz val="8"/>
      <color theme="0"/>
      <name val="Arial"/>
      <family val="2"/>
    </font>
    <font>
      <b/>
      <sz val="10"/>
      <color rgb="FFC00000"/>
      <name val="Calibri"/>
      <family val="2"/>
      <scheme val="minor"/>
    </font>
    <font>
      <b/>
      <sz val="24"/>
      <name val="Calibri"/>
      <family val="2"/>
      <scheme val="minor"/>
    </font>
    <font>
      <b/>
      <sz val="24"/>
      <color rgb="FFC00000"/>
      <name val="Calibri"/>
      <family val="2"/>
      <scheme val="minor"/>
    </font>
    <font>
      <sz val="11"/>
      <name val="Arial"/>
      <family val="2"/>
    </font>
    <font>
      <sz val="14"/>
      <name val="Arial"/>
      <family val="2"/>
    </font>
    <font>
      <b/>
      <sz val="14"/>
      <name val="Arial"/>
      <family val="2"/>
    </font>
    <font>
      <b/>
      <sz val="11"/>
      <name val="Arial"/>
      <family val="2"/>
    </font>
    <font>
      <b/>
      <sz val="14"/>
      <color rgb="FFFF0000"/>
      <name val="Arial"/>
      <family val="2"/>
    </font>
    <font>
      <b/>
      <sz val="14"/>
      <color rgb="FF00B050"/>
      <name val="Arial"/>
      <family val="2"/>
    </font>
    <font>
      <b/>
      <sz val="14"/>
      <name val="Calibri"/>
      <family val="2"/>
      <scheme val="minor"/>
    </font>
    <font>
      <sz val="14"/>
      <color rgb="FF7030A0"/>
      <name val="Calibri"/>
      <family val="2"/>
      <scheme val="minor"/>
    </font>
    <font>
      <sz val="24"/>
      <name val="Calibri"/>
      <family val="2"/>
      <scheme val="minor"/>
    </font>
    <font>
      <b/>
      <sz val="18"/>
      <name val="Calibri"/>
      <family val="2"/>
      <scheme val="minor"/>
    </font>
    <font>
      <sz val="18"/>
      <name val="Calibri"/>
      <family val="2"/>
      <scheme val="minor"/>
    </font>
    <font>
      <b/>
      <sz val="11"/>
      <color rgb="FFC00000"/>
      <name val="Calibri"/>
      <family val="2"/>
      <scheme val="minor"/>
    </font>
    <font>
      <b/>
      <sz val="14"/>
      <color rgb="FFFF0000"/>
      <name val="Calibri"/>
      <family val="2"/>
      <scheme val="minor"/>
    </font>
    <font>
      <b/>
      <sz val="16"/>
      <color rgb="FFFF0000"/>
      <name val="Arial"/>
      <family val="2"/>
    </font>
    <font>
      <sz val="18"/>
      <color theme="1"/>
      <name val="Calibri"/>
      <family val="2"/>
      <scheme val="minor"/>
    </font>
    <font>
      <b/>
      <u/>
      <sz val="18"/>
      <color indexed="12"/>
      <name val="Arial"/>
      <family val="2"/>
    </font>
    <font>
      <b/>
      <sz val="24"/>
      <color theme="0"/>
      <name val="Calibri"/>
      <family val="2"/>
      <scheme val="minor"/>
    </font>
    <font>
      <sz val="24"/>
      <color theme="0"/>
      <name val="Calibri"/>
      <family val="2"/>
      <scheme val="minor"/>
    </font>
    <font>
      <sz val="9"/>
      <name val="Arial"/>
      <family val="2"/>
    </font>
    <font>
      <b/>
      <sz val="12"/>
      <color rgb="FF7030A0"/>
      <name val="Arial"/>
      <family val="2"/>
    </font>
    <font>
      <b/>
      <sz val="18"/>
      <color rgb="FFFF0000"/>
      <name val="Arial"/>
      <family val="2"/>
    </font>
    <font>
      <b/>
      <sz val="10"/>
      <color rgb="FFFFFF00"/>
      <name val="Calibri"/>
      <family val="2"/>
      <scheme val="minor"/>
    </font>
    <font>
      <b/>
      <sz val="14"/>
      <color indexed="12"/>
      <name val="Arial"/>
      <family val="2"/>
    </font>
    <font>
      <b/>
      <sz val="14"/>
      <color rgb="FF0070C0"/>
      <name val="Arial"/>
      <family val="2"/>
    </font>
    <font>
      <i/>
      <sz val="12"/>
      <color theme="1"/>
      <name val="Calibri"/>
      <family val="2"/>
      <scheme val="minor"/>
    </font>
    <font>
      <sz val="12"/>
      <color rgb="FF7030A0"/>
      <name val="Calibri"/>
      <family val="2"/>
      <scheme val="minor"/>
    </font>
    <font>
      <b/>
      <sz val="12"/>
      <color rgb="FF7030A0"/>
      <name val="Calibri"/>
      <family val="2"/>
      <scheme val="minor"/>
    </font>
    <font>
      <b/>
      <sz val="26"/>
      <name val="Arial"/>
      <family val="2"/>
    </font>
    <font>
      <sz val="10"/>
      <color rgb="FFFFC000"/>
      <name val="Arial"/>
      <family val="2"/>
    </font>
    <font>
      <b/>
      <sz val="9"/>
      <color rgb="FFFFC000"/>
      <name val="Tahoma"/>
      <family val="2"/>
    </font>
    <font>
      <b/>
      <sz val="9"/>
      <color rgb="FF0000FF"/>
      <name val="Verdana"/>
      <family val="2"/>
    </font>
    <font>
      <sz val="8"/>
      <name val="Arial"/>
      <family val="2"/>
    </font>
    <font>
      <b/>
      <sz val="8"/>
      <color rgb="FF0000FF"/>
      <name val="Verdana"/>
      <family val="2"/>
    </font>
    <font>
      <sz val="9"/>
      <color rgb="FF0000FF"/>
      <name val="Verdana"/>
      <family val="2"/>
    </font>
    <font>
      <b/>
      <sz val="12"/>
      <name val="Calibri"/>
      <family val="2"/>
    </font>
    <font>
      <sz val="10"/>
      <color theme="1"/>
      <name val="Calibri"/>
      <family val="2"/>
      <scheme val="minor"/>
    </font>
    <font>
      <b/>
      <sz val="8"/>
      <color indexed="9"/>
      <name val="Verdana"/>
      <family val="2"/>
    </font>
    <font>
      <sz val="10"/>
      <color indexed="10"/>
      <name val="Arial"/>
      <family val="2"/>
    </font>
    <font>
      <b/>
      <sz val="24"/>
      <name val="Arial"/>
      <family val="2"/>
    </font>
    <font>
      <b/>
      <sz val="10"/>
      <name val="Verdana"/>
      <family val="2"/>
    </font>
    <font>
      <b/>
      <sz val="11"/>
      <color rgb="FFFFC000"/>
      <name val="Arial"/>
      <family val="2"/>
    </font>
    <font>
      <b/>
      <sz val="12"/>
      <color rgb="FFFF0000"/>
      <name val="Arial"/>
      <family val="2"/>
    </font>
    <font>
      <b/>
      <sz val="12"/>
      <color rgb="FF00B050"/>
      <name val="Arial"/>
      <family val="2"/>
    </font>
    <font>
      <i/>
      <sz val="10"/>
      <name val="Verdana"/>
      <family val="2"/>
    </font>
    <font>
      <i/>
      <sz val="10"/>
      <color rgb="FFFF0000"/>
      <name val="Verdana"/>
      <family val="2"/>
    </font>
    <font>
      <b/>
      <i/>
      <sz val="9"/>
      <color rgb="FFFF0000"/>
      <name val="Verdana"/>
      <family val="2"/>
    </font>
    <font>
      <i/>
      <sz val="9"/>
      <color rgb="FFFF0000"/>
      <name val="Verdana"/>
      <family val="2"/>
    </font>
    <font>
      <i/>
      <sz val="9"/>
      <color rgb="FF0000FF"/>
      <name val="Verdana"/>
      <family val="2"/>
    </font>
    <font>
      <b/>
      <sz val="10"/>
      <name val="Calibri"/>
      <family val="2"/>
      <scheme val="minor"/>
    </font>
    <font>
      <b/>
      <sz val="16"/>
      <name val="Arial"/>
      <family val="2"/>
    </font>
    <font>
      <b/>
      <sz val="22"/>
      <name val="Arial"/>
      <family val="2"/>
    </font>
    <font>
      <sz val="10"/>
      <color rgb="FF0000FF"/>
      <name val="Verdana"/>
      <family val="2"/>
    </font>
    <font>
      <i/>
      <sz val="11"/>
      <color rgb="FF7030A0"/>
      <name val="Arial"/>
      <family val="2"/>
    </font>
    <font>
      <b/>
      <i/>
      <sz val="10"/>
      <color rgb="FFFF0000"/>
      <name val="Verdana"/>
      <family val="2"/>
    </font>
    <font>
      <b/>
      <i/>
      <sz val="10"/>
      <color rgb="FF0000FF"/>
      <name val="Verdana"/>
      <family val="2"/>
    </font>
    <font>
      <i/>
      <sz val="11"/>
      <color rgb="FFFF0000"/>
      <name val="Arial"/>
      <family val="2"/>
    </font>
    <font>
      <sz val="11"/>
      <color rgb="FFFF0000"/>
      <name val="Arial"/>
      <family val="2"/>
    </font>
    <font>
      <sz val="9"/>
      <color rgb="FF7030A0"/>
      <name val="Arial"/>
      <family val="2"/>
    </font>
    <font>
      <b/>
      <sz val="12"/>
      <color rgb="FFFFFF00"/>
      <name val="Verdana"/>
      <family val="2"/>
    </font>
    <font>
      <sz val="9"/>
      <name val="Verdana"/>
      <family val="2"/>
    </font>
    <font>
      <sz val="10"/>
      <color rgb="FF7030A0"/>
      <name val="Arial"/>
      <family val="2"/>
    </font>
    <font>
      <sz val="22"/>
      <color theme="0"/>
      <name val="Calibri"/>
      <family val="2"/>
      <scheme val="minor"/>
    </font>
    <font>
      <b/>
      <sz val="9"/>
      <color theme="0"/>
      <name val="Tahoma"/>
      <family val="2"/>
    </font>
    <font>
      <b/>
      <sz val="9"/>
      <color theme="0"/>
      <name val="Verdana"/>
      <family val="2"/>
    </font>
    <font>
      <sz val="10"/>
      <color rgb="FF7030A0"/>
      <name val="Verdana"/>
      <family val="2"/>
    </font>
    <font>
      <b/>
      <sz val="9"/>
      <color rgb="FF0000FF"/>
      <name val="Arial"/>
      <family val="2"/>
    </font>
    <font>
      <b/>
      <sz val="10"/>
      <color rgb="FF0000FF"/>
      <name val="Arial"/>
      <family val="2"/>
    </font>
    <font>
      <b/>
      <sz val="8"/>
      <color rgb="FFFF0000"/>
      <name val="Verdana"/>
      <family val="2"/>
    </font>
    <font>
      <sz val="16"/>
      <color rgb="FF7030A0"/>
      <name val="Arial"/>
      <family val="2"/>
    </font>
    <font>
      <sz val="16"/>
      <color rgb="FF7030A0"/>
      <name val="Calibri"/>
      <family val="2"/>
      <scheme val="minor"/>
    </font>
    <font>
      <b/>
      <sz val="12"/>
      <color rgb="FF002060"/>
      <name val="Arial"/>
      <family val="2"/>
    </font>
    <font>
      <b/>
      <sz val="28"/>
      <name val="Arial"/>
      <family val="2"/>
    </font>
    <font>
      <i/>
      <sz val="10"/>
      <name val="Arial"/>
      <family val="2"/>
    </font>
    <font>
      <i/>
      <sz val="8"/>
      <color rgb="FFFF0000"/>
      <name val="Verdana"/>
      <family val="2"/>
    </font>
    <font>
      <i/>
      <sz val="10"/>
      <color rgb="FFFF0000"/>
      <name val="Arial"/>
      <family val="2"/>
    </font>
    <font>
      <i/>
      <sz val="8"/>
      <color rgb="FF00B0F0"/>
      <name val="Calibri"/>
      <family val="2"/>
      <scheme val="minor"/>
    </font>
    <font>
      <b/>
      <i/>
      <sz val="10"/>
      <name val="Arial"/>
      <family val="2"/>
    </font>
    <font>
      <b/>
      <i/>
      <sz val="8"/>
      <color rgb="FF00B0F0"/>
      <name val="Calibri"/>
      <family val="2"/>
      <scheme val="minor"/>
    </font>
    <font>
      <b/>
      <i/>
      <sz val="11"/>
      <color rgb="FFFF0000"/>
      <name val="Calibri"/>
      <family val="2"/>
      <scheme val="minor"/>
    </font>
    <font>
      <b/>
      <sz val="9"/>
      <color theme="9" tint="0.59999389629810485"/>
      <name val="Tahoma"/>
      <family val="2"/>
    </font>
    <font>
      <b/>
      <sz val="10"/>
      <color theme="9" tint="0.59999389629810485"/>
      <name val="Verdana"/>
      <family val="2"/>
    </font>
    <font>
      <b/>
      <sz val="9"/>
      <color theme="0"/>
      <name val="Arial"/>
      <family val="2"/>
    </font>
    <font>
      <b/>
      <sz val="10"/>
      <color rgb="FF7030A0"/>
      <name val="Arial"/>
      <family val="2"/>
    </font>
    <font>
      <strike/>
      <sz val="9"/>
      <color rgb="FFFF0000"/>
      <name val="Verdana"/>
      <family val="2"/>
    </font>
    <font>
      <b/>
      <i/>
      <sz val="9"/>
      <color rgb="FF0000FF"/>
      <name val="Verdana"/>
      <family val="2"/>
    </font>
    <font>
      <sz val="8"/>
      <color rgb="FF7030A0"/>
      <name val="Arial"/>
      <family val="2"/>
    </font>
    <font>
      <b/>
      <sz val="9"/>
      <color rgb="FF7030A0"/>
      <name val="Verdana"/>
      <family val="2"/>
    </font>
    <font>
      <b/>
      <sz val="26"/>
      <color theme="1"/>
      <name val="Calibri"/>
      <family val="2"/>
      <scheme val="minor"/>
    </font>
    <font>
      <sz val="10"/>
      <color theme="0"/>
      <name val="Arial"/>
      <family val="2"/>
    </font>
    <font>
      <b/>
      <sz val="10"/>
      <color rgb="FF00B0F0"/>
      <name val="Verdana"/>
      <family val="2"/>
    </font>
    <font>
      <sz val="11"/>
      <color theme="0"/>
      <name val="Arial"/>
      <family val="2"/>
    </font>
    <font>
      <b/>
      <sz val="9"/>
      <color rgb="FF00B0F0"/>
      <name val="Verdana"/>
      <family val="2"/>
    </font>
    <font>
      <sz val="9"/>
      <name val="Cambria"/>
      <family val="1"/>
    </font>
    <font>
      <b/>
      <sz val="9"/>
      <color rgb="FFFF0000"/>
      <name val="Cambria"/>
      <family val="1"/>
    </font>
    <font>
      <sz val="11"/>
      <name val="Calibri"/>
      <family val="2"/>
    </font>
    <font>
      <b/>
      <sz val="9"/>
      <color rgb="FFFFC000"/>
      <name val="Verdana"/>
      <family val="2"/>
    </font>
    <font>
      <b/>
      <sz val="18"/>
      <name val="Verdana"/>
      <family val="2"/>
    </font>
    <font>
      <b/>
      <sz val="10"/>
      <color rgb="FF7030A0"/>
      <name val="Verdana"/>
      <family val="2"/>
    </font>
    <font>
      <b/>
      <strike/>
      <sz val="10"/>
      <color rgb="FF0000FF"/>
      <name val="Verdana"/>
      <family val="2"/>
    </font>
    <font>
      <sz val="10"/>
      <color rgb="FF0000FF"/>
      <name val="Arial"/>
      <family val="2"/>
    </font>
    <font>
      <sz val="9"/>
      <color rgb="FF0000FF"/>
      <name val="Arial"/>
      <family val="2"/>
    </font>
    <font>
      <b/>
      <sz val="11"/>
      <color theme="9" tint="-0.249977111117893"/>
      <name val="Arial"/>
      <family val="2"/>
    </font>
    <font>
      <b/>
      <u/>
      <sz val="14"/>
      <color theme="1"/>
      <name val="Calibri"/>
      <family val="2"/>
      <scheme val="minor"/>
    </font>
  </fonts>
  <fills count="20">
    <fill>
      <patternFill patternType="none"/>
    </fill>
    <fill>
      <patternFill patternType="gray125"/>
    </fill>
    <fill>
      <patternFill patternType="solid">
        <fgColor rgb="FFFFC000"/>
        <bgColor indexed="64"/>
      </patternFill>
    </fill>
    <fill>
      <patternFill patternType="solid">
        <fgColor rgb="FF002060"/>
        <bgColor indexed="64"/>
      </patternFill>
    </fill>
    <fill>
      <patternFill patternType="solid">
        <fgColor theme="9" tint="0.79998168889431442"/>
        <bgColor indexed="64"/>
      </patternFill>
    </fill>
    <fill>
      <patternFill patternType="solid">
        <fgColor rgb="FFCCFFCC"/>
        <bgColor indexed="64"/>
      </patternFill>
    </fill>
    <fill>
      <patternFill patternType="solid">
        <fgColor theme="1"/>
        <bgColor indexed="64"/>
      </patternFill>
    </fill>
    <fill>
      <patternFill patternType="gray0625">
        <bgColor rgb="FFB6DDE8"/>
      </patternFill>
    </fill>
    <fill>
      <patternFill patternType="solid">
        <fgColor indexed="2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0070C0"/>
        <bgColor indexed="64"/>
      </patternFill>
    </fill>
    <fill>
      <patternFill patternType="solid">
        <fgColor rgb="FFBACDE4"/>
        <bgColor indexed="64"/>
      </patternFill>
    </fill>
    <fill>
      <patternFill patternType="solid">
        <fgColor theme="1" tint="0.249977111117893"/>
        <bgColor indexed="64"/>
      </patternFill>
    </fill>
    <fill>
      <patternFill patternType="solid">
        <fgColor indexed="23"/>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s>
  <borders count="125">
    <border>
      <left/>
      <right/>
      <top/>
      <bottom/>
      <diagonal/>
    </border>
    <border>
      <left/>
      <right style="medium">
        <color indexed="56"/>
      </right>
      <top style="hair">
        <color indexed="56"/>
      </top>
      <bottom style="hair">
        <color indexed="56"/>
      </bottom>
      <diagonal/>
    </border>
    <border>
      <left style="thin">
        <color indexed="56"/>
      </left>
      <right style="thin">
        <color indexed="56"/>
      </right>
      <top style="hair">
        <color indexed="56"/>
      </top>
      <bottom style="hair">
        <color indexed="56"/>
      </bottom>
      <diagonal/>
    </border>
    <border>
      <left/>
      <right/>
      <top/>
      <bottom style="hair">
        <color indexed="64"/>
      </bottom>
      <diagonal/>
    </border>
    <border>
      <left style="thin">
        <color auto="1"/>
      </left>
      <right style="double">
        <color auto="1"/>
      </right>
      <top style="hair">
        <color indexed="56"/>
      </top>
      <bottom style="hair">
        <color indexed="56"/>
      </bottom>
      <diagonal/>
    </border>
    <border>
      <left style="thin">
        <color indexed="56"/>
      </left>
      <right/>
      <top style="hair">
        <color indexed="56"/>
      </top>
      <bottom style="hair">
        <color indexed="56"/>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ck">
        <color auto="1"/>
      </left>
      <right/>
      <top/>
      <bottom style="hair">
        <color indexed="64"/>
      </bottom>
      <diagonal/>
    </border>
    <border>
      <left style="thin">
        <color indexed="56"/>
      </left>
      <right style="thick">
        <color auto="1"/>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right/>
      <top style="thin">
        <color indexed="56"/>
      </top>
      <bottom style="thin">
        <color indexed="56"/>
      </bottom>
      <diagonal/>
    </border>
    <border>
      <left style="thin">
        <color indexed="56"/>
      </left>
      <right/>
      <top style="thin">
        <color indexed="56"/>
      </top>
      <bottom style="thin">
        <color indexed="56"/>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medium">
        <color rgb="FF00CC00"/>
      </left>
      <right style="medium">
        <color rgb="FF00CC00"/>
      </right>
      <top style="medium">
        <color rgb="FF00CC00"/>
      </top>
      <bottom style="medium">
        <color rgb="FF00CC00"/>
      </bottom>
      <diagonal/>
    </border>
    <border>
      <left style="medium">
        <color rgb="FFFFC000"/>
      </left>
      <right style="medium">
        <color rgb="FFFFC000"/>
      </right>
      <top style="medium">
        <color rgb="FFFFC000"/>
      </top>
      <bottom style="medium">
        <color rgb="FFFFC000"/>
      </bottom>
      <diagonal/>
    </border>
    <border>
      <left/>
      <right/>
      <top/>
      <bottom style="thin">
        <color indexed="56"/>
      </bottom>
      <diagonal/>
    </border>
    <border>
      <left style="medium">
        <color auto="1"/>
      </left>
      <right style="medium">
        <color auto="1"/>
      </right>
      <top style="medium">
        <color auto="1"/>
      </top>
      <bottom style="medium">
        <color auto="1"/>
      </bottom>
      <diagonal/>
    </border>
    <border>
      <left style="thin">
        <color indexed="64"/>
      </left>
      <right style="thin">
        <color indexed="64"/>
      </right>
      <top/>
      <bottom style="hair">
        <color indexed="64"/>
      </bottom>
      <diagonal/>
    </border>
    <border>
      <left/>
      <right style="thick">
        <color indexed="64"/>
      </right>
      <top/>
      <bottom/>
      <diagonal/>
    </border>
    <border>
      <left style="thick">
        <color auto="1"/>
      </left>
      <right/>
      <top/>
      <bottom/>
      <diagonal/>
    </border>
    <border>
      <left style="medium">
        <color auto="1"/>
      </left>
      <right/>
      <top/>
      <bottom style="medium">
        <color rgb="FF00CC00"/>
      </bottom>
      <diagonal/>
    </border>
    <border>
      <left/>
      <right/>
      <top/>
      <bottom style="medium">
        <color rgb="FFFFC000"/>
      </bottom>
      <diagonal/>
    </border>
    <border>
      <left/>
      <right style="medium">
        <color auto="1"/>
      </right>
      <top/>
      <bottom/>
      <diagonal/>
    </border>
    <border>
      <left style="medium">
        <color auto="1"/>
      </left>
      <right/>
      <top/>
      <bottom/>
      <diagonal/>
    </border>
    <border>
      <left/>
      <right style="thick">
        <color auto="1"/>
      </right>
      <top style="thick">
        <color auto="1"/>
      </top>
      <bottom/>
      <diagonal/>
    </border>
    <border>
      <left/>
      <right/>
      <top style="thick">
        <color auto="1"/>
      </top>
      <bottom/>
      <diagonal/>
    </border>
    <border>
      <left style="medium">
        <color auto="1"/>
      </left>
      <right/>
      <top style="medium">
        <color auto="1"/>
      </top>
      <bottom/>
      <diagonal/>
    </border>
    <border>
      <left/>
      <right/>
      <top style="medium">
        <color auto="1"/>
      </top>
      <bottom/>
      <diagonal/>
    </border>
    <border>
      <left style="medium">
        <color theme="0"/>
      </left>
      <right style="medium">
        <color theme="0"/>
      </right>
      <top/>
      <bottom style="medium">
        <color theme="0"/>
      </bottom>
      <diagonal/>
    </border>
    <border>
      <left/>
      <right style="medium">
        <color auto="1"/>
      </right>
      <top style="medium">
        <color auto="1"/>
      </top>
      <bottom/>
      <diagonal/>
    </border>
    <border>
      <left style="thin">
        <color indexed="64"/>
      </left>
      <right style="thick">
        <color auto="1"/>
      </right>
      <top style="medium">
        <color auto="1"/>
      </top>
      <bottom style="thick">
        <color auto="1"/>
      </bottom>
      <diagonal/>
    </border>
    <border>
      <left style="thin">
        <color auto="1"/>
      </left>
      <right/>
      <top style="medium">
        <color auto="1"/>
      </top>
      <bottom style="thick">
        <color auto="1"/>
      </bottom>
      <diagonal/>
    </border>
    <border>
      <left style="thick">
        <color auto="1"/>
      </left>
      <right style="thin">
        <color indexed="64"/>
      </right>
      <top style="medium">
        <color auto="1"/>
      </top>
      <bottom style="thick">
        <color auto="1"/>
      </bottom>
      <diagonal/>
    </border>
    <border>
      <left/>
      <right/>
      <top style="medium">
        <color auto="1"/>
      </top>
      <bottom style="thick">
        <color auto="1"/>
      </bottom>
      <diagonal/>
    </border>
    <border>
      <left style="thick">
        <color auto="1"/>
      </left>
      <right style="thick">
        <color auto="1"/>
      </right>
      <top style="thick">
        <color indexed="56"/>
      </top>
      <bottom/>
      <diagonal/>
    </border>
    <border>
      <left/>
      <right style="thick">
        <color auto="1"/>
      </right>
      <top style="thick">
        <color indexed="56"/>
      </top>
      <bottom style="thick">
        <color auto="1"/>
      </bottom>
      <diagonal/>
    </border>
    <border>
      <left/>
      <right/>
      <top style="thick">
        <color auto="1"/>
      </top>
      <bottom style="medium">
        <color auto="1"/>
      </bottom>
      <diagonal/>
    </border>
    <border>
      <left style="thin">
        <color auto="1"/>
      </left>
      <right style="thin">
        <color auto="1"/>
      </right>
      <top style="thick">
        <color auto="1"/>
      </top>
      <bottom style="medium">
        <color auto="1"/>
      </bottom>
      <diagonal/>
    </border>
    <border>
      <left/>
      <right style="thick">
        <color auto="1"/>
      </right>
      <top/>
      <bottom style="medium">
        <color auto="1"/>
      </bottom>
      <diagonal/>
    </border>
    <border>
      <left/>
      <right/>
      <top/>
      <bottom style="medium">
        <color auto="1"/>
      </bottom>
      <diagonal/>
    </border>
    <border>
      <left style="thick">
        <color auto="1"/>
      </left>
      <right/>
      <top/>
      <bottom style="medium">
        <color auto="1"/>
      </bottom>
      <diagonal/>
    </border>
    <border>
      <left/>
      <right/>
      <top style="thick">
        <color rgb="FFFF0000"/>
      </top>
      <bottom style="medium">
        <color auto="1"/>
      </bottom>
      <diagonal/>
    </border>
    <border>
      <left style="thick">
        <color auto="1"/>
      </left>
      <right/>
      <top style="thick">
        <color rgb="FFFF0000"/>
      </top>
      <bottom style="medium">
        <color auto="1"/>
      </bottom>
      <diagonal/>
    </border>
    <border>
      <left/>
      <right style="thick">
        <color auto="1"/>
      </right>
      <top style="thick">
        <color auto="1"/>
      </top>
      <bottom style="medium">
        <color auto="1"/>
      </bottom>
      <diagonal/>
    </border>
    <border>
      <left style="thick">
        <color auto="1"/>
      </left>
      <right/>
      <top style="thick">
        <color auto="1"/>
      </top>
      <bottom style="medium">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medium">
        <color auto="1"/>
      </right>
      <top/>
      <bottom style="medium">
        <color auto="1"/>
      </bottom>
      <diagonal/>
    </border>
    <border>
      <left style="thick">
        <color auto="1"/>
      </left>
      <right style="thick">
        <color auto="1"/>
      </right>
      <top style="thick">
        <color auto="1"/>
      </top>
      <bottom style="thick">
        <color auto="1"/>
      </bottom>
      <diagonal/>
    </border>
    <border>
      <left/>
      <right/>
      <top style="thin">
        <color auto="1"/>
      </top>
      <bottom style="thick">
        <color rgb="FFFF0000"/>
      </bottom>
      <diagonal/>
    </border>
    <border>
      <left style="thick">
        <color rgb="FFFF0000"/>
      </left>
      <right/>
      <top style="thin">
        <color auto="1"/>
      </top>
      <bottom style="thick">
        <color rgb="FFFF0000"/>
      </bottom>
      <diagonal/>
    </border>
    <border>
      <left style="medium">
        <color auto="1"/>
      </left>
      <right style="medium">
        <color auto="1"/>
      </right>
      <top/>
      <bottom/>
      <diagonal/>
    </border>
    <border>
      <left/>
      <right style="double">
        <color indexed="64"/>
      </right>
      <top style="thick">
        <color rgb="FFFF0000"/>
      </top>
      <bottom/>
      <diagonal/>
    </border>
    <border>
      <left/>
      <right/>
      <top style="thick">
        <color rgb="FFFF0000"/>
      </top>
      <bottom/>
      <diagonal/>
    </border>
    <border>
      <left style="thick">
        <color rgb="FFFF0000"/>
      </left>
      <right/>
      <top style="thick">
        <color rgb="FFFF0000"/>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ck">
        <color auto="1"/>
      </left>
      <right/>
      <top style="medium">
        <color auto="1"/>
      </top>
      <bottom/>
      <diagonal/>
    </border>
    <border>
      <left/>
      <right style="thick">
        <color auto="1"/>
      </right>
      <top style="thick">
        <color auto="1"/>
      </top>
      <bottom style="thick">
        <color auto="1"/>
      </bottom>
      <diagonal/>
    </border>
    <border>
      <left style="medium">
        <color auto="1"/>
      </left>
      <right style="medium">
        <color auto="1"/>
      </right>
      <top style="medium">
        <color auto="1"/>
      </top>
      <bottom/>
      <diagonal/>
    </border>
    <border>
      <left style="thin">
        <color indexed="56"/>
      </left>
      <right/>
      <top/>
      <bottom/>
      <diagonal/>
    </border>
    <border>
      <left/>
      <right/>
      <top style="hair">
        <color indexed="64"/>
      </top>
      <bottom style="hair">
        <color indexed="64"/>
      </bottom>
      <diagonal/>
    </border>
    <border>
      <left/>
      <right style="thin">
        <color indexed="56"/>
      </right>
      <top style="thin">
        <color indexed="56"/>
      </top>
      <bottom style="thin">
        <color indexed="56"/>
      </bottom>
      <diagonal/>
    </border>
    <border>
      <left style="thin">
        <color indexed="56"/>
      </left>
      <right/>
      <top/>
      <bottom style="thin">
        <color indexed="56"/>
      </bottom>
      <diagonal/>
    </border>
    <border>
      <left/>
      <right style="medium">
        <color theme="0"/>
      </right>
      <top/>
      <bottom style="medium">
        <color theme="0"/>
      </bottom>
      <diagonal/>
    </border>
    <border>
      <left style="medium">
        <color theme="0"/>
      </left>
      <right/>
      <top/>
      <bottom style="medium">
        <color theme="0"/>
      </bottom>
      <diagonal/>
    </border>
    <border>
      <left style="thin">
        <color indexed="56"/>
      </left>
      <right style="thick">
        <color auto="1"/>
      </right>
      <top style="thick">
        <color indexed="56"/>
      </top>
      <bottom style="thick">
        <color auto="1"/>
      </bottom>
      <diagonal/>
    </border>
    <border>
      <left/>
      <right/>
      <top style="thick">
        <color indexed="56"/>
      </top>
      <bottom style="thick">
        <color auto="1"/>
      </bottom>
      <diagonal/>
    </border>
    <border>
      <left style="thin">
        <color auto="1"/>
      </left>
      <right style="thin">
        <color auto="1"/>
      </right>
      <top style="thick">
        <color indexed="56"/>
      </top>
      <bottom style="thick">
        <color auto="1"/>
      </bottom>
      <diagonal/>
    </border>
    <border>
      <left style="thin">
        <color indexed="56"/>
      </left>
      <right/>
      <top style="thick">
        <color indexed="56"/>
      </top>
      <bottom style="thin">
        <color indexed="56"/>
      </bottom>
      <diagonal/>
    </border>
    <border>
      <left/>
      <right/>
      <top/>
      <bottom style="medium">
        <color theme="0"/>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thick">
        <color indexed="64"/>
      </right>
      <top/>
      <bottom style="hair">
        <color indexed="64"/>
      </bottom>
      <diagonal/>
    </border>
    <border>
      <left style="hair">
        <color indexed="64"/>
      </left>
      <right style="thick">
        <color indexed="64"/>
      </right>
      <top/>
      <bottom/>
      <diagonal/>
    </border>
    <border>
      <left style="hair">
        <color indexed="64"/>
      </left>
      <right style="thick">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auto="1"/>
      </left>
      <right style="medium">
        <color auto="1"/>
      </right>
      <top/>
      <bottom style="medium">
        <color auto="1"/>
      </bottom>
      <diagonal/>
    </border>
    <border>
      <left style="thick">
        <color auto="1"/>
      </left>
      <right/>
      <top style="thick">
        <color auto="1"/>
      </top>
      <bottom/>
      <diagonal/>
    </border>
    <border>
      <left/>
      <right style="thick">
        <color auto="1"/>
      </right>
      <top style="thin">
        <color indexed="56"/>
      </top>
      <bottom style="thin">
        <color indexed="56"/>
      </bottom>
      <diagonal/>
    </border>
    <border>
      <left/>
      <right/>
      <top style="thin">
        <color auto="1"/>
      </top>
      <bottom style="thin">
        <color auto="1"/>
      </bottom>
      <diagonal/>
    </border>
    <border>
      <left style="thick">
        <color auto="1"/>
      </left>
      <right/>
      <top style="thin">
        <color auto="1"/>
      </top>
      <bottom style="thin">
        <color auto="1"/>
      </bottom>
      <diagonal/>
    </border>
    <border>
      <left/>
      <right/>
      <top/>
      <bottom style="thin">
        <color auto="1"/>
      </bottom>
      <diagonal/>
    </border>
    <border>
      <left style="thick">
        <color auto="1"/>
      </left>
      <right/>
      <top/>
      <bottom style="thin">
        <color auto="1"/>
      </bottom>
      <diagonal/>
    </border>
    <border>
      <left/>
      <right style="medium">
        <color indexed="56"/>
      </right>
      <top/>
      <bottom style="hair">
        <color indexed="56"/>
      </bottom>
      <diagonal/>
    </border>
    <border>
      <left style="thin">
        <color indexed="56"/>
      </left>
      <right style="thin">
        <color indexed="56"/>
      </right>
      <top/>
      <bottom style="hair">
        <color indexed="56"/>
      </bottom>
      <diagonal/>
    </border>
    <border>
      <left style="thin">
        <color auto="1"/>
      </left>
      <right style="double">
        <color auto="1"/>
      </right>
      <top/>
      <bottom style="hair">
        <color indexed="56"/>
      </bottom>
      <diagonal/>
    </border>
    <border>
      <left style="thin">
        <color indexed="56"/>
      </left>
      <right/>
      <top/>
      <bottom style="hair">
        <color indexed="56"/>
      </bottom>
      <diagonal/>
    </border>
    <border>
      <left/>
      <right style="medium">
        <color indexed="56"/>
      </right>
      <top style="hair">
        <color indexed="56"/>
      </top>
      <bottom/>
      <diagonal/>
    </border>
    <border>
      <left style="thin">
        <color indexed="56"/>
      </left>
      <right style="thin">
        <color indexed="56"/>
      </right>
      <top style="hair">
        <color indexed="56"/>
      </top>
      <bottom/>
      <diagonal/>
    </border>
    <border>
      <left style="thin">
        <color auto="1"/>
      </left>
      <right style="double">
        <color auto="1"/>
      </right>
      <top style="hair">
        <color indexed="56"/>
      </top>
      <bottom/>
      <diagonal/>
    </border>
    <border>
      <left style="thin">
        <color indexed="56"/>
      </left>
      <right/>
      <top style="hair">
        <color indexed="56"/>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diagonalUp="1">
      <left style="thin">
        <color indexed="56"/>
      </left>
      <right style="thin">
        <color indexed="56"/>
      </right>
      <top style="thin">
        <color indexed="56"/>
      </top>
      <bottom style="thin">
        <color indexed="56"/>
      </bottom>
      <diagonal style="thin">
        <color rgb="FFFF0000"/>
      </diagonal>
    </border>
    <border>
      <left/>
      <right/>
      <top style="hair">
        <color auto="1"/>
      </top>
      <bottom style="hair">
        <color auto="1"/>
      </bottom>
      <diagonal/>
    </border>
    <border>
      <left/>
      <right style="medium">
        <color auto="1"/>
      </right>
      <top style="medium">
        <color auto="1"/>
      </top>
      <bottom style="thick">
        <color auto="1"/>
      </bottom>
      <diagonal/>
    </border>
    <border>
      <left style="thick">
        <color auto="1"/>
      </left>
      <right/>
      <top style="medium">
        <color auto="1"/>
      </top>
      <bottom style="thick">
        <color auto="1"/>
      </bottom>
      <diagonal/>
    </border>
    <border>
      <left/>
      <right style="thick">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ck">
        <color auto="1"/>
      </left>
      <right/>
      <top style="thick">
        <color indexed="56"/>
      </top>
      <bottom style="thick">
        <color auto="1"/>
      </bottom>
      <diagonal/>
    </border>
    <border>
      <left/>
      <right/>
      <top style="thin">
        <color indexed="56"/>
      </top>
      <bottom style="thick">
        <color indexed="56"/>
      </bottom>
      <diagonal/>
    </border>
    <border>
      <left style="thin">
        <color indexed="56"/>
      </left>
      <right style="thick">
        <color auto="1"/>
      </right>
      <top/>
      <bottom style="thin">
        <color indexed="56"/>
      </bottom>
      <diagonal/>
    </border>
    <border>
      <left/>
      <right style="medium">
        <color auto="1"/>
      </right>
      <top style="medium">
        <color auto="1"/>
      </top>
      <bottom style="medium">
        <color auto="1"/>
      </bottom>
      <diagonal/>
    </border>
    <border>
      <left/>
      <right style="medium">
        <color indexed="56"/>
      </right>
      <top/>
      <bottom/>
      <diagonal/>
    </border>
    <border>
      <left style="medium">
        <color indexed="56"/>
      </left>
      <right/>
      <top/>
      <bottom/>
      <diagonal/>
    </border>
    <border>
      <left/>
      <right style="medium">
        <color indexed="56"/>
      </right>
      <top style="medium">
        <color indexed="56"/>
      </top>
      <bottom/>
      <diagonal/>
    </border>
    <border>
      <left/>
      <right/>
      <top style="medium">
        <color indexed="56"/>
      </top>
      <bottom/>
      <diagonal/>
    </border>
    <border>
      <left style="medium">
        <color indexed="56"/>
      </left>
      <right/>
      <top style="medium">
        <color indexed="56"/>
      </top>
      <bottom/>
      <diagonal/>
    </border>
    <border>
      <left/>
      <right/>
      <top style="thin">
        <color indexed="56"/>
      </top>
      <bottom/>
      <diagonal/>
    </border>
    <border>
      <left/>
      <right style="medium">
        <color indexed="56"/>
      </right>
      <top style="medium">
        <color indexed="56"/>
      </top>
      <bottom style="medium">
        <color indexed="56"/>
      </bottom>
      <diagonal/>
    </border>
    <border>
      <left/>
      <right/>
      <top style="medium">
        <color indexed="56"/>
      </top>
      <bottom style="medium">
        <color indexed="56"/>
      </bottom>
      <diagonal/>
    </border>
    <border>
      <left style="medium">
        <color indexed="56"/>
      </left>
      <right/>
      <top style="medium">
        <color indexed="56"/>
      </top>
      <bottom style="medium">
        <color indexed="56"/>
      </bottom>
      <diagonal/>
    </border>
    <border>
      <left style="thin">
        <color indexed="56"/>
      </left>
      <right style="thick">
        <color auto="1"/>
      </right>
      <top style="thin">
        <color indexed="56"/>
      </top>
      <bottom/>
      <diagonal/>
    </border>
    <border>
      <left style="thin">
        <color indexed="56"/>
      </left>
      <right/>
      <top style="thin">
        <color indexed="56"/>
      </top>
      <bottom/>
      <diagonal/>
    </border>
  </borders>
  <cellStyleXfs count="31">
    <xf numFmtId="0" fontId="0" fillId="0" borderId="0"/>
    <xf numFmtId="0" fontId="5" fillId="0" borderId="0"/>
    <xf numFmtId="0" fontId="1" fillId="0" borderId="0"/>
    <xf numFmtId="0" fontId="5" fillId="0" borderId="0"/>
    <xf numFmtId="0" fontId="13" fillId="0" borderId="0" applyNumberFormat="0" applyFill="0" applyBorder="0" applyAlignment="0" applyProtection="0">
      <alignment vertical="top"/>
      <protection locked="0"/>
    </xf>
    <xf numFmtId="0" fontId="19" fillId="0" borderId="0"/>
    <xf numFmtId="0" fontId="1" fillId="0" borderId="0"/>
    <xf numFmtId="0" fontId="5" fillId="0" borderId="0"/>
    <xf numFmtId="0" fontId="26"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92">
    <xf numFmtId="0" fontId="0" fillId="0" borderId="0" xfId="0"/>
    <xf numFmtId="0" fontId="5" fillId="0" borderId="0" xfId="1"/>
    <xf numFmtId="0" fontId="5" fillId="0" borderId="0" xfId="1" applyAlignment="1">
      <alignment vertical="center"/>
    </xf>
    <xf numFmtId="0" fontId="1" fillId="0" borderId="0" xfId="2" applyAlignment="1">
      <alignment vertical="center"/>
    </xf>
    <xf numFmtId="164" fontId="1" fillId="0" borderId="0" xfId="2" applyNumberFormat="1" applyAlignment="1">
      <alignment vertical="center"/>
    </xf>
    <xf numFmtId="165" fontId="6" fillId="2" borderId="0" xfId="1" applyNumberFormat="1" applyFont="1" applyFill="1" applyAlignment="1">
      <alignment horizontal="center" vertical="center"/>
    </xf>
    <xf numFmtId="166" fontId="7" fillId="3" borderId="0" xfId="3" applyNumberFormat="1" applyFont="1" applyFill="1" applyAlignment="1">
      <alignment vertical="center" wrapText="1"/>
    </xf>
    <xf numFmtId="49" fontId="8" fillId="3" borderId="0" xfId="3" applyNumberFormat="1" applyFont="1" applyFill="1" applyAlignment="1">
      <alignment horizontal="left" vertical="center"/>
    </xf>
    <xf numFmtId="167" fontId="8" fillId="3" borderId="0" xfId="3" applyNumberFormat="1" applyFont="1" applyFill="1" applyAlignment="1">
      <alignment horizontal="left" vertical="center"/>
    </xf>
    <xf numFmtId="0" fontId="8" fillId="3" borderId="0" xfId="3" applyFont="1" applyFill="1" applyAlignment="1">
      <alignment horizontal="left" vertical="center"/>
    </xf>
    <xf numFmtId="0" fontId="9" fillId="3" borderId="0" xfId="3" applyFont="1" applyFill="1" applyAlignment="1">
      <alignment horizontal="left" vertical="center"/>
    </xf>
    <xf numFmtId="164" fontId="9" fillId="3" borderId="0" xfId="3" applyNumberFormat="1" applyFont="1" applyFill="1" applyAlignment="1">
      <alignment horizontal="left" vertical="center"/>
    </xf>
    <xf numFmtId="0" fontId="10" fillId="3" borderId="0" xfId="3" applyFont="1" applyFill="1" applyAlignment="1">
      <alignment horizontal="right" vertical="center"/>
    </xf>
    <xf numFmtId="0" fontId="11" fillId="3" borderId="0" xfId="3" applyFont="1" applyFill="1" applyAlignment="1">
      <alignment horizontal="left" vertical="center"/>
    </xf>
    <xf numFmtId="0" fontId="12" fillId="3" borderId="0" xfId="3" applyFont="1" applyFill="1" applyAlignment="1">
      <alignment horizontal="center" vertical="center"/>
    </xf>
    <xf numFmtId="0" fontId="13" fillId="0" borderId="0" xfId="4" applyFill="1" applyAlignment="1" applyProtection="1"/>
    <xf numFmtId="165" fontId="6" fillId="2" borderId="0" xfId="1" applyNumberFormat="1" applyFont="1" applyFill="1" applyAlignment="1">
      <alignment horizontal="center"/>
    </xf>
    <xf numFmtId="4" fontId="14" fillId="4" borderId="1" xfId="1" applyNumberFormat="1" applyFont="1" applyFill="1" applyBorder="1" applyAlignment="1">
      <alignment vertical="center" wrapText="1"/>
    </xf>
    <xf numFmtId="4" fontId="14" fillId="4" borderId="2" xfId="1" applyNumberFormat="1" applyFont="1" applyFill="1" applyBorder="1" applyAlignment="1">
      <alignment vertical="center" wrapText="1"/>
    </xf>
    <xf numFmtId="2" fontId="15" fillId="5" borderId="3" xfId="1" applyNumberFormat="1" applyFont="1" applyFill="1" applyBorder="1" applyAlignment="1" applyProtection="1">
      <alignment horizontal="right" vertical="center"/>
      <protection locked="0"/>
    </xf>
    <xf numFmtId="4" fontId="14" fillId="4" borderId="4" xfId="1" applyNumberFormat="1" applyFont="1" applyFill="1" applyBorder="1" applyAlignment="1">
      <alignment vertical="center" wrapText="1"/>
    </xf>
    <xf numFmtId="4" fontId="14" fillId="4" borderId="5" xfId="1" applyNumberFormat="1" applyFont="1" applyFill="1" applyBorder="1" applyAlignment="1">
      <alignment vertical="center" wrapText="1"/>
    </xf>
    <xf numFmtId="2" fontId="15" fillId="5" borderId="6" xfId="1" applyNumberFormat="1" applyFont="1" applyFill="1" applyBorder="1" applyAlignment="1" applyProtection="1">
      <alignment horizontal="right" vertical="center"/>
      <protection locked="0"/>
    </xf>
    <xf numFmtId="0" fontId="16" fillId="3" borderId="0" xfId="1" applyFont="1" applyFill="1" applyAlignment="1">
      <alignment horizontal="left" vertical="center"/>
    </xf>
    <xf numFmtId="0" fontId="17" fillId="5" borderId="7" xfId="1" applyFont="1" applyFill="1" applyBorder="1" applyAlignment="1" applyProtection="1">
      <alignment horizontal="center" vertical="center"/>
      <protection locked="0"/>
    </xf>
    <xf numFmtId="0" fontId="17" fillId="5" borderId="8" xfId="1" applyFont="1" applyFill="1" applyBorder="1" applyAlignment="1" applyProtection="1">
      <alignment horizontal="center" vertical="center"/>
      <protection locked="0"/>
    </xf>
    <xf numFmtId="165" fontId="18" fillId="6" borderId="0" xfId="1" applyNumberFormat="1" applyFont="1" applyFill="1" applyAlignment="1">
      <alignment horizontal="center" vertical="center"/>
    </xf>
    <xf numFmtId="165" fontId="18" fillId="6" borderId="0" xfId="5" applyNumberFormat="1" applyFont="1" applyFill="1" applyAlignment="1">
      <alignment horizontal="center" vertical="center"/>
    </xf>
    <xf numFmtId="165" fontId="18" fillId="6" borderId="0" xfId="1" applyNumberFormat="1" applyFont="1" applyFill="1" applyAlignment="1">
      <alignment horizontal="center"/>
    </xf>
    <xf numFmtId="0" fontId="5" fillId="5" borderId="8" xfId="1" applyFill="1" applyBorder="1" applyAlignment="1" applyProtection="1">
      <alignment horizontal="left" wrapText="1"/>
      <protection locked="0"/>
    </xf>
    <xf numFmtId="0" fontId="20" fillId="5" borderId="3" xfId="1" applyFont="1" applyFill="1" applyBorder="1" applyAlignment="1" applyProtection="1">
      <alignment horizontal="left"/>
      <protection locked="0"/>
    </xf>
    <xf numFmtId="0" fontId="20" fillId="5" borderId="9" xfId="1" applyFont="1" applyFill="1" applyBorder="1" applyAlignment="1" applyProtection="1">
      <alignment horizontal="left"/>
      <protection locked="0"/>
    </xf>
    <xf numFmtId="0" fontId="21" fillId="0" borderId="10" xfId="1" applyFont="1" applyBorder="1" applyAlignment="1">
      <alignment wrapText="1"/>
    </xf>
    <xf numFmtId="2" fontId="22" fillId="0" borderId="11" xfId="3" applyNumberFormat="1" applyFont="1" applyBorder="1" applyAlignment="1">
      <alignment horizontal="right" wrapText="1"/>
    </xf>
    <xf numFmtId="164" fontId="15" fillId="0" borderId="12" xfId="1" applyNumberFormat="1" applyFont="1" applyBorder="1"/>
    <xf numFmtId="0" fontId="10" fillId="0" borderId="12" xfId="3" applyFont="1" applyBorder="1" applyAlignment="1">
      <alignment horizontal="right" wrapText="1"/>
    </xf>
    <xf numFmtId="0" fontId="10" fillId="0" borderId="11" xfId="3" applyFont="1" applyBorder="1" applyAlignment="1">
      <alignment horizontal="right" wrapText="1"/>
    </xf>
    <xf numFmtId="0" fontId="21" fillId="0" borderId="13" xfId="1" applyFont="1" applyBorder="1" applyAlignment="1">
      <alignment wrapText="1"/>
    </xf>
    <xf numFmtId="0" fontId="16" fillId="3" borderId="0" xfId="1" applyFont="1" applyFill="1" applyAlignment="1">
      <alignment horizontal="left"/>
    </xf>
    <xf numFmtId="0" fontId="23" fillId="0" borderId="14" xfId="6" applyFont="1" applyBorder="1" applyAlignment="1">
      <alignment horizontal="center" vertical="center"/>
    </xf>
    <xf numFmtId="0" fontId="15" fillId="5" borderId="8" xfId="7" applyFont="1" applyFill="1" applyBorder="1" applyAlignment="1">
      <alignment horizontal="center"/>
    </xf>
    <xf numFmtId="0" fontId="1" fillId="0" borderId="0" xfId="6" applyAlignment="1">
      <alignment vertical="center"/>
    </xf>
    <xf numFmtId="4" fontId="24" fillId="3" borderId="0" xfId="3" applyNumberFormat="1" applyFont="1" applyFill="1" applyAlignment="1">
      <alignment horizontal="left" vertical="center"/>
    </xf>
    <xf numFmtId="0" fontId="25" fillId="3" borderId="0" xfId="3" applyFont="1" applyFill="1" applyAlignment="1">
      <alignment horizontal="left" vertical="center"/>
    </xf>
    <xf numFmtId="2" fontId="23" fillId="7" borderId="15" xfId="8" applyNumberFormat="1" applyFont="1" applyFill="1" applyBorder="1" applyAlignment="1">
      <alignment vertical="center"/>
    </xf>
    <xf numFmtId="0" fontId="27" fillId="3" borderId="16" xfId="1" applyFont="1" applyFill="1" applyBorder="1" applyAlignment="1">
      <alignment horizontal="center" vertical="center"/>
    </xf>
    <xf numFmtId="0" fontId="28" fillId="3" borderId="17" xfId="1" applyFont="1" applyFill="1" applyBorder="1" applyAlignment="1">
      <alignment horizontal="center" vertical="center"/>
    </xf>
    <xf numFmtId="0" fontId="29" fillId="6" borderId="0" xfId="9" applyFont="1" applyFill="1" applyAlignment="1">
      <alignment horizontal="center" vertical="center"/>
    </xf>
    <xf numFmtId="0" fontId="27" fillId="3" borderId="0" xfId="1" applyFont="1" applyFill="1" applyAlignment="1">
      <alignment horizontal="center" vertical="center"/>
    </xf>
    <xf numFmtId="0" fontId="16" fillId="6" borderId="0" xfId="1" applyFont="1" applyFill="1" applyAlignment="1">
      <alignment horizontal="center" vertical="center"/>
    </xf>
    <xf numFmtId="167" fontId="12" fillId="3" borderId="0" xfId="3" applyNumberFormat="1" applyFont="1" applyFill="1" applyAlignment="1">
      <alignment horizontal="center" vertical="center"/>
    </xf>
    <xf numFmtId="1" fontId="30" fillId="8" borderId="19" xfId="7" applyNumberFormat="1" applyFont="1" applyFill="1" applyBorder="1" applyAlignment="1">
      <alignment horizontal="center"/>
    </xf>
    <xf numFmtId="4" fontId="14" fillId="4" borderId="1" xfId="1" applyNumberFormat="1" applyFont="1" applyFill="1" applyBorder="1" applyAlignment="1">
      <alignment wrapText="1"/>
    </xf>
    <xf numFmtId="4" fontId="14" fillId="4" borderId="2" xfId="1" applyNumberFormat="1" applyFont="1" applyFill="1" applyBorder="1" applyAlignment="1">
      <alignment wrapText="1"/>
    </xf>
    <xf numFmtId="2" fontId="15" fillId="5" borderId="3" xfId="1" applyNumberFormat="1" applyFont="1" applyFill="1" applyBorder="1" applyAlignment="1" applyProtection="1">
      <alignment horizontal="right"/>
      <protection locked="0"/>
    </xf>
    <xf numFmtId="4" fontId="14" fillId="4" borderId="4" xfId="1" applyNumberFormat="1" applyFont="1" applyFill="1" applyBorder="1" applyAlignment="1">
      <alignment wrapText="1"/>
    </xf>
    <xf numFmtId="4" fontId="14" fillId="4" borderId="5" xfId="1" applyNumberFormat="1" applyFont="1" applyFill="1" applyBorder="1" applyAlignment="1">
      <alignment wrapText="1"/>
    </xf>
    <xf numFmtId="2" fontId="15" fillId="5" borderId="6" xfId="1" applyNumberFormat="1" applyFont="1" applyFill="1" applyBorder="1" applyAlignment="1" applyProtection="1">
      <alignment horizontal="right"/>
      <protection locked="0"/>
    </xf>
    <xf numFmtId="0" fontId="31" fillId="3" borderId="0" xfId="1" applyFont="1" applyFill="1" applyAlignment="1">
      <alignment horizontal="left" vertical="center"/>
    </xf>
    <xf numFmtId="0" fontId="17" fillId="5" borderId="7" xfId="1" applyFont="1" applyFill="1" applyBorder="1" applyAlignment="1" applyProtection="1">
      <alignment horizontal="center"/>
      <protection locked="0"/>
    </xf>
    <xf numFmtId="0" fontId="17" fillId="5" borderId="20" xfId="1" applyFont="1" applyFill="1" applyBorder="1" applyAlignment="1" applyProtection="1">
      <alignment horizontal="center"/>
      <protection locked="0"/>
    </xf>
    <xf numFmtId="0" fontId="17" fillId="5" borderId="8" xfId="1" applyFont="1" applyFill="1" applyBorder="1" applyAlignment="1" applyProtection="1">
      <alignment horizontal="center"/>
      <protection locked="0"/>
    </xf>
    <xf numFmtId="168" fontId="32" fillId="0" borderId="13" xfId="3" applyNumberFormat="1" applyFont="1" applyBorder="1" applyAlignment="1">
      <alignment horizontal="center" vertical="center"/>
    </xf>
    <xf numFmtId="0" fontId="19" fillId="0" borderId="0" xfId="5"/>
    <xf numFmtId="167" fontId="8" fillId="9" borderId="0" xfId="3" applyNumberFormat="1" applyFont="1" applyFill="1" applyAlignment="1">
      <alignment horizontal="left" vertical="center"/>
    </xf>
    <xf numFmtId="0" fontId="33" fillId="0" borderId="12" xfId="3" applyFont="1" applyBorder="1" applyAlignment="1">
      <alignment horizontal="right" wrapText="1"/>
    </xf>
    <xf numFmtId="0" fontId="33" fillId="0" borderId="11" xfId="3" applyFont="1" applyBorder="1" applyAlignment="1">
      <alignment horizontal="right" wrapText="1"/>
    </xf>
    <xf numFmtId="0" fontId="34" fillId="3" borderId="0" xfId="3" applyFont="1" applyFill="1" applyAlignment="1">
      <alignment horizontal="center" vertical="center"/>
    </xf>
    <xf numFmtId="0" fontId="29" fillId="6" borderId="0" xfId="10" applyFont="1" applyFill="1" applyAlignment="1">
      <alignment horizontal="center" vertical="center"/>
    </xf>
    <xf numFmtId="0" fontId="2" fillId="2" borderId="22" xfId="11" applyFont="1" applyFill="1" applyBorder="1" applyAlignment="1">
      <alignment horizontal="center" vertical="center" wrapText="1"/>
    </xf>
    <xf numFmtId="0" fontId="35" fillId="3" borderId="0" xfId="3" applyFont="1" applyFill="1" applyAlignment="1">
      <alignment horizontal="left"/>
    </xf>
    <xf numFmtId="0" fontId="8" fillId="3" borderId="0" xfId="3" applyFont="1" applyFill="1" applyAlignment="1">
      <alignment horizontal="left"/>
    </xf>
    <xf numFmtId="0" fontId="4" fillId="6" borderId="0" xfId="10" applyFont="1" applyFill="1" applyAlignment="1">
      <alignment horizontal="center" vertical="center"/>
    </xf>
    <xf numFmtId="0" fontId="36" fillId="0" borderId="0" xfId="10" applyFont="1" applyAlignment="1">
      <alignment horizontal="center" vertical="center"/>
    </xf>
    <xf numFmtId="0" fontId="37" fillId="0" borderId="0" xfId="10" applyFont="1" applyAlignment="1">
      <alignment vertical="center"/>
    </xf>
    <xf numFmtId="49" fontId="37" fillId="0" borderId="0" xfId="10" applyNumberFormat="1" applyFont="1" applyAlignment="1">
      <alignment horizontal="left" vertical="center"/>
    </xf>
    <xf numFmtId="49" fontId="37" fillId="0" borderId="0" xfId="10" applyNumberFormat="1" applyFont="1" applyAlignment="1">
      <alignment horizontal="center" vertical="center"/>
    </xf>
    <xf numFmtId="0" fontId="36" fillId="0" borderId="22" xfId="10" applyFont="1" applyBorder="1" applyAlignment="1">
      <alignment horizontal="center" vertical="center"/>
    </xf>
    <xf numFmtId="0" fontId="2" fillId="2" borderId="0" xfId="11" applyFont="1" applyFill="1" applyAlignment="1">
      <alignment horizontal="center" vertical="center" wrapText="1"/>
    </xf>
    <xf numFmtId="0" fontId="43" fillId="3" borderId="31" xfId="1" applyFont="1" applyFill="1" applyBorder="1" applyAlignment="1">
      <alignment horizontal="center" vertical="center" wrapText="1"/>
    </xf>
    <xf numFmtId="164" fontId="1" fillId="2" borderId="0" xfId="1" applyNumberFormat="1" applyFont="1" applyFill="1" applyAlignment="1">
      <alignment vertical="center" wrapText="1"/>
    </xf>
    <xf numFmtId="0" fontId="1" fillId="2" borderId="0" xfId="1" applyFont="1" applyFill="1" applyAlignment="1">
      <alignment vertical="center" wrapText="1"/>
    </xf>
    <xf numFmtId="0" fontId="44" fillId="8" borderId="0" xfId="1" applyFont="1" applyFill="1" applyAlignment="1">
      <alignment vertical="center" wrapText="1"/>
    </xf>
    <xf numFmtId="0" fontId="45" fillId="3" borderId="0" xfId="12" applyFont="1" applyFill="1" applyAlignment="1">
      <alignment horizontal="center" vertical="top" textRotation="90" wrapText="1"/>
    </xf>
    <xf numFmtId="0" fontId="46" fillId="10" borderId="33" xfId="13" applyFont="1" applyFill="1" applyBorder="1" applyAlignment="1">
      <alignment horizontal="center" vertical="center" wrapText="1"/>
    </xf>
    <xf numFmtId="0" fontId="47" fillId="10" borderId="34" xfId="13" applyFont="1" applyFill="1" applyBorder="1" applyAlignment="1">
      <alignment horizontal="center" vertical="center" wrapText="1"/>
    </xf>
    <xf numFmtId="0" fontId="42" fillId="10" borderId="35" xfId="13" applyFont="1" applyFill="1" applyBorder="1" applyAlignment="1">
      <alignment horizontal="center" vertical="center" wrapText="1"/>
    </xf>
    <xf numFmtId="0" fontId="48" fillId="10" borderId="34" xfId="13" applyFont="1" applyFill="1" applyBorder="1" applyAlignment="1">
      <alignment horizontal="center" vertical="center" wrapText="1"/>
    </xf>
    <xf numFmtId="0" fontId="42" fillId="10" borderId="36" xfId="13" applyFont="1" applyFill="1" applyBorder="1" applyAlignment="1">
      <alignment horizontal="center" vertical="center" wrapText="1"/>
    </xf>
    <xf numFmtId="0" fontId="51" fillId="0" borderId="37" xfId="1" applyFont="1" applyBorder="1" applyAlignment="1">
      <alignment horizontal="left" vertical="center" wrapText="1"/>
    </xf>
    <xf numFmtId="0" fontId="52" fillId="11" borderId="38" xfId="1" applyFont="1" applyFill="1" applyBorder="1" applyAlignment="1">
      <alignment vertical="center" wrapText="1"/>
    </xf>
    <xf numFmtId="170" fontId="53" fillId="0" borderId="39" xfId="13" applyNumberFormat="1" applyFont="1" applyBorder="1" applyAlignment="1">
      <alignment horizontal="center" vertical="center" wrapText="1"/>
    </xf>
    <xf numFmtId="164" fontId="54" fillId="12" borderId="39" xfId="1" applyNumberFormat="1" applyFont="1" applyFill="1" applyBorder="1" applyAlignment="1">
      <alignment horizontal="center" vertical="center" wrapText="1"/>
    </xf>
    <xf numFmtId="0" fontId="54" fillId="12" borderId="39" xfId="1" applyFont="1" applyFill="1" applyBorder="1" applyAlignment="1">
      <alignment horizontal="center" vertical="center" wrapText="1"/>
    </xf>
    <xf numFmtId="0" fontId="54" fillId="12" borderId="40" xfId="1" applyFont="1" applyFill="1" applyBorder="1" applyAlignment="1">
      <alignment horizontal="center" vertical="center" wrapText="1"/>
    </xf>
    <xf numFmtId="0" fontId="66" fillId="5" borderId="50" xfId="14" applyFont="1" applyFill="1" applyBorder="1" applyAlignment="1">
      <alignment vertical="center"/>
    </xf>
    <xf numFmtId="166" fontId="67" fillId="5" borderId="51" xfId="14" applyNumberFormat="1" applyFont="1" applyFill="1" applyBorder="1" applyAlignment="1">
      <alignment vertical="center"/>
    </xf>
    <xf numFmtId="164" fontId="68" fillId="5" borderId="51" xfId="14" applyNumberFormat="1" applyFont="1" applyFill="1" applyBorder="1" applyAlignment="1">
      <alignment vertical="center"/>
    </xf>
    <xf numFmtId="0" fontId="68" fillId="5" borderId="51" xfId="14" applyFont="1" applyFill="1" applyBorder="1" applyAlignment="1">
      <alignment vertical="center"/>
    </xf>
    <xf numFmtId="0" fontId="68" fillId="5" borderId="52" xfId="14" applyFont="1" applyFill="1" applyBorder="1" applyAlignment="1">
      <alignment vertical="center"/>
    </xf>
    <xf numFmtId="0" fontId="70" fillId="0" borderId="54" xfId="6" applyFont="1" applyBorder="1" applyAlignment="1">
      <alignment horizontal="center" vertical="center" wrapText="1"/>
    </xf>
    <xf numFmtId="0" fontId="24" fillId="6" borderId="0" xfId="3" applyFont="1" applyFill="1" applyAlignment="1">
      <alignment horizontal="center"/>
    </xf>
    <xf numFmtId="0" fontId="8" fillId="14" borderId="0" xfId="3" applyFont="1" applyFill="1" applyAlignment="1">
      <alignment horizontal="center" vertical="center"/>
    </xf>
    <xf numFmtId="0" fontId="3" fillId="15" borderId="0" xfId="14" applyFont="1" applyFill="1" applyAlignment="1">
      <alignment vertical="center"/>
    </xf>
    <xf numFmtId="166" fontId="74" fillId="15" borderId="0" xfId="14" applyNumberFormat="1" applyFont="1" applyFill="1" applyAlignment="1">
      <alignment vertical="center"/>
    </xf>
    <xf numFmtId="164" fontId="75" fillId="15" borderId="0" xfId="14" applyNumberFormat="1" applyFont="1" applyFill="1" applyAlignment="1">
      <alignment vertical="center"/>
    </xf>
    <xf numFmtId="0" fontId="75" fillId="15" borderId="0" xfId="15" applyFont="1" applyFill="1" applyAlignment="1">
      <alignment vertical="center"/>
    </xf>
    <xf numFmtId="0" fontId="76" fillId="8" borderId="25" xfId="1" applyFont="1" applyFill="1" applyBorder="1" applyAlignment="1">
      <alignment wrapText="1"/>
    </xf>
    <xf numFmtId="0" fontId="29" fillId="3" borderId="0" xfId="1" applyFont="1" applyFill="1" applyAlignment="1">
      <alignment horizontal="left" vertical="center" wrapText="1"/>
    </xf>
    <xf numFmtId="0" fontId="1" fillId="8" borderId="0" xfId="6" applyFill="1" applyAlignment="1">
      <alignment vertical="center"/>
    </xf>
    <xf numFmtId="0" fontId="86" fillId="0" borderId="0" xfId="1" applyFont="1" applyAlignment="1">
      <alignment vertical="center"/>
    </xf>
    <xf numFmtId="164" fontId="5" fillId="0" borderId="0" xfId="1" applyNumberFormat="1" applyAlignment="1">
      <alignment vertical="center"/>
    </xf>
    <xf numFmtId="0" fontId="1" fillId="0" borderId="0" xfId="2" applyAlignment="1">
      <alignment horizontal="left" vertical="center"/>
    </xf>
    <xf numFmtId="1" fontId="8" fillId="3" borderId="66" xfId="3" applyNumberFormat="1" applyFont="1" applyFill="1" applyBorder="1" applyAlignment="1">
      <alignment horizontal="left" vertical="center"/>
    </xf>
    <xf numFmtId="166" fontId="87" fillId="3" borderId="0" xfId="3" applyNumberFormat="1" applyFont="1" applyFill="1" applyAlignment="1">
      <alignment vertical="center"/>
    </xf>
    <xf numFmtId="0" fontId="10" fillId="3" borderId="0" xfId="3" applyFont="1" applyFill="1" applyAlignment="1">
      <alignment horizontal="left" vertical="center"/>
    </xf>
    <xf numFmtId="0" fontId="20" fillId="5" borderId="67" xfId="1" applyFont="1" applyFill="1" applyBorder="1" applyAlignment="1" applyProtection="1">
      <alignment horizontal="left" vertical="center"/>
      <protection locked="0"/>
    </xf>
    <xf numFmtId="0" fontId="20" fillId="5" borderId="3" xfId="1" applyFont="1" applyFill="1" applyBorder="1" applyAlignment="1" applyProtection="1">
      <alignment horizontal="left" vertical="center"/>
      <protection locked="0"/>
    </xf>
    <xf numFmtId="0" fontId="20" fillId="5" borderId="9" xfId="1" applyFont="1" applyFill="1" applyBorder="1" applyAlignment="1" applyProtection="1">
      <alignment horizontal="left" vertical="center"/>
      <protection locked="0"/>
    </xf>
    <xf numFmtId="0" fontId="21" fillId="0" borderId="10" xfId="1" applyFont="1" applyBorder="1" applyAlignment="1">
      <alignment vertical="center" wrapText="1"/>
    </xf>
    <xf numFmtId="164" fontId="22" fillId="0" borderId="11" xfId="3" applyNumberFormat="1" applyFont="1" applyBorder="1" applyAlignment="1">
      <alignment horizontal="right" vertical="center" wrapText="1"/>
    </xf>
    <xf numFmtId="0" fontId="88" fillId="0" borderId="13" xfId="3" applyFont="1" applyBorder="1" applyAlignment="1">
      <alignment horizontal="right" vertical="center" wrapText="1"/>
    </xf>
    <xf numFmtId="0" fontId="21" fillId="0" borderId="13" xfId="1" applyFont="1" applyBorder="1" applyAlignment="1">
      <alignment vertical="center" wrapText="1"/>
    </xf>
    <xf numFmtId="164" fontId="22" fillId="0" borderId="11" xfId="1" applyNumberFormat="1" applyFont="1" applyBorder="1" applyAlignment="1">
      <alignment vertical="center" wrapText="1"/>
    </xf>
    <xf numFmtId="0" fontId="5" fillId="5" borderId="8" xfId="1" applyFill="1" applyBorder="1" applyAlignment="1" applyProtection="1">
      <alignment horizontal="left" vertical="center" wrapText="1"/>
      <protection locked="0"/>
    </xf>
    <xf numFmtId="0" fontId="92" fillId="0" borderId="0" xfId="13" applyFont="1" applyAlignment="1">
      <alignment vertical="center"/>
    </xf>
    <xf numFmtId="0" fontId="43" fillId="3" borderId="70" xfId="1" applyFont="1" applyFill="1" applyBorder="1" applyAlignment="1">
      <alignment horizontal="center" vertical="center" wrapText="1"/>
    </xf>
    <xf numFmtId="0" fontId="43" fillId="3" borderId="71" xfId="1" applyFont="1" applyFill="1" applyBorder="1" applyAlignment="1">
      <alignment horizontal="center" vertical="center" wrapText="1"/>
    </xf>
    <xf numFmtId="170" fontId="53" fillId="0" borderId="72" xfId="1" applyNumberFormat="1" applyFont="1" applyBorder="1" applyAlignment="1">
      <alignment horizontal="center" vertical="center" wrapText="1"/>
    </xf>
    <xf numFmtId="0" fontId="54" fillId="12" borderId="73" xfId="1" applyFont="1" applyFill="1" applyBorder="1" applyAlignment="1">
      <alignment horizontal="center" vertical="center" wrapText="1"/>
    </xf>
    <xf numFmtId="0" fontId="54" fillId="12" borderId="73" xfId="1" applyFont="1" applyFill="1" applyBorder="1" applyAlignment="1">
      <alignment horizontal="left" vertical="center" wrapText="1"/>
    </xf>
    <xf numFmtId="0" fontId="54" fillId="12" borderId="74" xfId="1" applyFont="1" applyFill="1" applyBorder="1" applyAlignment="1">
      <alignment horizontal="center" vertical="center" wrapText="1"/>
    </xf>
    <xf numFmtId="0" fontId="94" fillId="12" borderId="75" xfId="1" applyFont="1" applyFill="1" applyBorder="1" applyAlignment="1">
      <alignment vertical="center" wrapText="1"/>
    </xf>
    <xf numFmtId="0" fontId="66" fillId="5" borderId="21" xfId="16" applyFont="1" applyFill="1" applyBorder="1" applyAlignment="1" applyProtection="1">
      <alignment vertical="center"/>
      <protection locked="0"/>
    </xf>
    <xf numFmtId="0" fontId="68" fillId="5" borderId="0" xfId="16" applyFont="1" applyFill="1" applyAlignment="1" applyProtection="1">
      <alignment vertical="center"/>
      <protection locked="0"/>
    </xf>
    <xf numFmtId="0" fontId="68" fillId="5" borderId="0" xfId="16" applyFont="1" applyFill="1" applyAlignment="1" applyProtection="1">
      <alignment horizontal="left" vertical="center"/>
      <protection locked="0"/>
    </xf>
    <xf numFmtId="0" fontId="68" fillId="5" borderId="22" xfId="16" applyFont="1" applyFill="1" applyBorder="1" applyAlignment="1" applyProtection="1">
      <alignment vertical="center"/>
      <protection locked="0"/>
    </xf>
    <xf numFmtId="0" fontId="95" fillId="8" borderId="0" xfId="1" applyFont="1" applyFill="1" applyAlignment="1">
      <alignment vertical="center"/>
    </xf>
    <xf numFmtId="0" fontId="3" fillId="15" borderId="21" xfId="16" applyFont="1" applyFill="1" applyBorder="1" applyAlignment="1">
      <alignment vertical="center"/>
    </xf>
    <xf numFmtId="0" fontId="75" fillId="15" borderId="0" xfId="16" applyFont="1" applyFill="1" applyAlignment="1">
      <alignment vertical="center"/>
    </xf>
    <xf numFmtId="0" fontId="75" fillId="15" borderId="0" xfId="16" applyFont="1" applyFill="1" applyAlignment="1">
      <alignment horizontal="left" vertical="center"/>
    </xf>
    <xf numFmtId="0" fontId="5" fillId="8" borderId="0" xfId="1" applyFill="1" applyAlignment="1">
      <alignment vertical="center" wrapText="1"/>
    </xf>
    <xf numFmtId="0" fontId="5" fillId="0" borderId="0" xfId="1" applyAlignment="1">
      <alignment horizontal="left" vertical="center"/>
    </xf>
    <xf numFmtId="44" fontId="9" fillId="0" borderId="13" xfId="3" applyNumberFormat="1" applyFont="1" applyBorder="1" applyAlignment="1">
      <alignment horizontal="center" vertical="center"/>
    </xf>
    <xf numFmtId="0" fontId="10" fillId="0" borderId="68" xfId="3" applyFont="1" applyBorder="1" applyAlignment="1">
      <alignment horizontal="left" vertical="center" wrapText="1"/>
    </xf>
    <xf numFmtId="0" fontId="10" fillId="0" borderId="13" xfId="3" applyFont="1" applyBorder="1" applyAlignment="1">
      <alignment horizontal="right" vertical="center" wrapText="1"/>
    </xf>
    <xf numFmtId="0" fontId="19" fillId="0" borderId="12" xfId="5" applyBorder="1" applyAlignment="1">
      <alignment horizontal="center" vertical="center" wrapText="1"/>
    </xf>
    <xf numFmtId="0" fontId="8" fillId="3" borderId="13" xfId="3" applyFont="1" applyFill="1" applyBorder="1" applyAlignment="1">
      <alignment horizontal="center" vertical="center" wrapText="1"/>
    </xf>
    <xf numFmtId="1" fontId="30" fillId="8" borderId="0" xfId="7" applyNumberFormat="1" applyFont="1" applyFill="1" applyAlignment="1">
      <alignment horizontal="center" wrapText="1"/>
    </xf>
    <xf numFmtId="0" fontId="8" fillId="3" borderId="66" xfId="3" applyFont="1" applyFill="1" applyBorder="1" applyAlignment="1">
      <alignment horizontal="left" vertical="center"/>
    </xf>
    <xf numFmtId="0" fontId="1" fillId="0" borderId="0" xfId="2" applyAlignment="1">
      <alignment horizontal="center" vertical="center"/>
    </xf>
    <xf numFmtId="0" fontId="10" fillId="3" borderId="0" xfId="3" applyFont="1" applyFill="1" applyAlignment="1">
      <alignment horizontal="center" vertical="center"/>
    </xf>
    <xf numFmtId="0" fontId="20" fillId="5" borderId="3" xfId="1" applyFont="1" applyFill="1" applyBorder="1" applyAlignment="1" applyProtection="1">
      <alignment horizontal="center" vertical="center"/>
      <protection locked="0"/>
    </xf>
    <xf numFmtId="4" fontId="9" fillId="0" borderId="13" xfId="3" applyNumberFormat="1" applyFont="1" applyBorder="1" applyAlignment="1">
      <alignment horizontal="center" vertical="center"/>
    </xf>
    <xf numFmtId="49" fontId="22" fillId="0" borderId="11" xfId="3" applyNumberFormat="1" applyFont="1" applyBorder="1" applyAlignment="1">
      <alignment horizontal="right" vertical="center" wrapText="1"/>
    </xf>
    <xf numFmtId="0" fontId="88" fillId="0" borderId="68" xfId="3" applyFont="1" applyBorder="1" applyAlignment="1">
      <alignment horizontal="left" vertical="center" wrapText="1"/>
    </xf>
    <xf numFmtId="0" fontId="101" fillId="0" borderId="10" xfId="1" applyFont="1" applyBorder="1" applyAlignment="1">
      <alignment vertical="center" wrapText="1"/>
    </xf>
    <xf numFmtId="4" fontId="103" fillId="0" borderId="13" xfId="3" applyNumberFormat="1" applyFont="1" applyBorder="1" applyAlignment="1">
      <alignment horizontal="center" vertical="center"/>
    </xf>
    <xf numFmtId="49" fontId="104" fillId="0" borderId="11" xfId="3" applyNumberFormat="1" applyFont="1" applyBorder="1" applyAlignment="1">
      <alignment horizontal="right" vertical="center" wrapText="1"/>
    </xf>
    <xf numFmtId="0" fontId="105" fillId="0" borderId="68" xfId="3" applyFont="1" applyBorder="1" applyAlignment="1">
      <alignment horizontal="left" vertical="center" wrapText="1"/>
    </xf>
    <xf numFmtId="0" fontId="33" fillId="0" borderId="68" xfId="3" applyFont="1" applyBorder="1" applyAlignment="1">
      <alignment horizontal="left" vertical="center" wrapText="1"/>
    </xf>
    <xf numFmtId="0" fontId="33" fillId="0" borderId="13" xfId="3" applyFont="1" applyBorder="1" applyAlignment="1">
      <alignment horizontal="right" vertical="center" wrapText="1"/>
    </xf>
    <xf numFmtId="167" fontId="8" fillId="3" borderId="0" xfId="3" applyNumberFormat="1" applyFont="1" applyFill="1" applyAlignment="1">
      <alignment horizontal="center" vertical="center"/>
    </xf>
    <xf numFmtId="49" fontId="9" fillId="3" borderId="0" xfId="3" applyNumberFormat="1" applyFont="1" applyFill="1" applyAlignment="1">
      <alignment horizontal="left" vertical="center"/>
    </xf>
    <xf numFmtId="49" fontId="20" fillId="5" borderId="3" xfId="1" applyNumberFormat="1" applyFont="1" applyFill="1" applyBorder="1" applyAlignment="1" applyProtection="1">
      <alignment horizontal="center" vertical="center"/>
      <protection locked="0"/>
    </xf>
    <xf numFmtId="0" fontId="33" fillId="8" borderId="68" xfId="3" applyFont="1" applyFill="1" applyBorder="1" applyAlignment="1">
      <alignment horizontal="left" vertical="center" wrapText="1"/>
    </xf>
    <xf numFmtId="0" fontId="10" fillId="8" borderId="68" xfId="3" applyFont="1" applyFill="1" applyBorder="1" applyAlignment="1">
      <alignment horizontal="left" vertical="center" wrapText="1"/>
    </xf>
    <xf numFmtId="14" fontId="20" fillId="5" borderId="9" xfId="1" applyNumberFormat="1" applyFont="1" applyFill="1" applyBorder="1" applyAlignment="1" applyProtection="1">
      <alignment horizontal="left" vertical="center"/>
      <protection locked="0"/>
    </xf>
    <xf numFmtId="0" fontId="88" fillId="8" borderId="68" xfId="3" applyFont="1" applyFill="1" applyBorder="1" applyAlignment="1">
      <alignment horizontal="left" vertical="center" wrapText="1"/>
    </xf>
    <xf numFmtId="49" fontId="106" fillId="0" borderId="0" xfId="10" applyNumberFormat="1" applyFont="1" applyAlignment="1">
      <alignment horizontal="left" vertical="center"/>
    </xf>
    <xf numFmtId="167" fontId="1" fillId="0" borderId="0" xfId="2" applyNumberFormat="1" applyAlignment="1">
      <alignment vertical="center"/>
    </xf>
    <xf numFmtId="49" fontId="20" fillId="5" borderId="3" xfId="1" applyNumberFormat="1" applyFont="1" applyFill="1" applyBorder="1" applyAlignment="1" applyProtection="1">
      <alignment horizontal="left" vertical="center"/>
      <protection locked="0"/>
    </xf>
    <xf numFmtId="167" fontId="20" fillId="5" borderId="9" xfId="1" applyNumberFormat="1" applyFont="1" applyFill="1" applyBorder="1" applyAlignment="1" applyProtection="1">
      <alignment horizontal="left" vertical="center"/>
      <protection locked="0"/>
    </xf>
    <xf numFmtId="167" fontId="36" fillId="0" borderId="0" xfId="10" applyNumberFormat="1" applyFont="1" applyAlignment="1">
      <alignment horizontal="center" vertical="center"/>
    </xf>
    <xf numFmtId="167" fontId="43" fillId="3" borderId="31" xfId="1" applyNumberFormat="1" applyFont="1" applyFill="1" applyBorder="1" applyAlignment="1">
      <alignment horizontal="center" vertical="center" wrapText="1"/>
    </xf>
    <xf numFmtId="167" fontId="51" fillId="0" borderId="37" xfId="1" applyNumberFormat="1" applyFont="1" applyBorder="1" applyAlignment="1">
      <alignment horizontal="left" vertical="center" wrapText="1"/>
    </xf>
    <xf numFmtId="167" fontId="5" fillId="0" borderId="0" xfId="1" applyNumberFormat="1" applyAlignment="1">
      <alignment vertical="center"/>
    </xf>
    <xf numFmtId="0" fontId="12" fillId="8" borderId="0" xfId="3" applyFont="1" applyFill="1" applyAlignment="1">
      <alignment horizontal="center" vertical="center"/>
    </xf>
    <xf numFmtId="0" fontId="109" fillId="0" borderId="68" xfId="3" applyFont="1" applyBorder="1" applyAlignment="1">
      <alignment horizontal="left" vertical="center" wrapText="1"/>
    </xf>
    <xf numFmtId="0" fontId="109" fillId="0" borderId="13" xfId="3" applyFont="1" applyBorder="1" applyAlignment="1">
      <alignment horizontal="right" vertical="center" wrapText="1"/>
    </xf>
    <xf numFmtId="0" fontId="4" fillId="6" borderId="0" xfId="18" applyFont="1" applyFill="1" applyAlignment="1">
      <alignment horizontal="center" vertical="center"/>
    </xf>
    <xf numFmtId="0" fontId="36" fillId="0" borderId="0" xfId="18" applyFont="1" applyAlignment="1">
      <alignment horizontal="center" vertical="center"/>
    </xf>
    <xf numFmtId="0" fontId="87" fillId="3" borderId="0" xfId="3" applyFont="1" applyFill="1" applyAlignment="1">
      <alignment vertical="center"/>
    </xf>
    <xf numFmtId="0" fontId="20" fillId="5" borderId="77" xfId="1" applyFont="1" applyFill="1" applyBorder="1" applyAlignment="1" applyProtection="1">
      <alignment horizontal="left" vertical="center"/>
      <protection locked="0"/>
    </xf>
    <xf numFmtId="14" fontId="20" fillId="5" borderId="77" xfId="1" applyNumberFormat="1" applyFont="1" applyFill="1" applyBorder="1" applyAlignment="1" applyProtection="1">
      <alignment horizontal="left" vertical="center"/>
      <protection locked="0"/>
    </xf>
    <xf numFmtId="173" fontId="32" fillId="0" borderId="13" xfId="3" applyNumberFormat="1" applyFont="1" applyBorder="1" applyAlignment="1">
      <alignment horizontal="center" vertical="center"/>
    </xf>
    <xf numFmtId="164" fontId="22" fillId="0" borderId="11" xfId="3" applyNumberFormat="1" applyFont="1" applyBorder="1" applyAlignment="1">
      <alignment horizontal="right" vertical="center"/>
    </xf>
    <xf numFmtId="167" fontId="8" fillId="3" borderId="78" xfId="3" applyNumberFormat="1" applyFont="1" applyFill="1" applyBorder="1" applyAlignment="1">
      <alignment horizontal="left" vertical="center"/>
    </xf>
    <xf numFmtId="173" fontId="9" fillId="3" borderId="0" xfId="3" applyNumberFormat="1" applyFont="1" applyFill="1" applyAlignment="1">
      <alignment horizontal="left" vertical="center"/>
    </xf>
    <xf numFmtId="49" fontId="20" fillId="5" borderId="67" xfId="1" applyNumberFormat="1" applyFont="1" applyFill="1" applyBorder="1" applyAlignment="1" applyProtection="1">
      <alignment horizontal="left" vertical="center"/>
      <protection locked="0"/>
    </xf>
    <xf numFmtId="49" fontId="21" fillId="0" borderId="10" xfId="1" applyNumberFormat="1" applyFont="1" applyBorder="1" applyAlignment="1">
      <alignment vertical="center" wrapText="1"/>
    </xf>
    <xf numFmtId="0" fontId="49" fillId="5" borderId="77" xfId="1" applyFont="1" applyFill="1" applyBorder="1" applyAlignment="1" applyProtection="1">
      <alignment horizontal="left" vertical="center"/>
      <protection locked="0"/>
    </xf>
    <xf numFmtId="49" fontId="110" fillId="5" borderId="67" xfId="1" applyNumberFormat="1" applyFont="1" applyFill="1" applyBorder="1" applyAlignment="1" applyProtection="1">
      <alignment horizontal="left" vertical="center"/>
      <protection locked="0"/>
    </xf>
    <xf numFmtId="14" fontId="110" fillId="5" borderId="77" xfId="1" applyNumberFormat="1" applyFont="1" applyFill="1" applyBorder="1" applyAlignment="1" applyProtection="1">
      <alignment horizontal="left" vertical="center"/>
      <protection locked="0"/>
    </xf>
    <xf numFmtId="14" fontId="110" fillId="5" borderId="9" xfId="1" applyNumberFormat="1" applyFont="1" applyFill="1" applyBorder="1" applyAlignment="1" applyProtection="1">
      <alignment horizontal="left" vertical="center"/>
      <protection locked="0"/>
    </xf>
    <xf numFmtId="49" fontId="101" fillId="0" borderId="10" xfId="1" applyNumberFormat="1" applyFont="1" applyBorder="1" applyAlignment="1">
      <alignment vertical="center" wrapText="1"/>
    </xf>
    <xf numFmtId="173" fontId="111" fillId="0" borderId="13" xfId="3" applyNumberFormat="1" applyFont="1" applyBorder="1" applyAlignment="1">
      <alignment horizontal="center" vertical="center"/>
    </xf>
    <xf numFmtId="164" fontId="104" fillId="0" borderId="11" xfId="3" applyNumberFormat="1" applyFont="1" applyBorder="1" applyAlignment="1">
      <alignment horizontal="right" vertical="center"/>
    </xf>
    <xf numFmtId="0" fontId="112" fillId="0" borderId="68" xfId="3" applyFont="1" applyBorder="1" applyAlignment="1">
      <alignment horizontal="left" vertical="center" wrapText="1"/>
    </xf>
    <xf numFmtId="0" fontId="112" fillId="0" borderId="13" xfId="3" applyFont="1" applyBorder="1" applyAlignment="1">
      <alignment horizontal="right" vertical="center" wrapText="1"/>
    </xf>
    <xf numFmtId="49" fontId="20" fillId="5" borderId="9" xfId="1" applyNumberFormat="1" applyFont="1" applyFill="1" applyBorder="1" applyAlignment="1" applyProtection="1">
      <alignment horizontal="left" vertical="center"/>
      <protection locked="0"/>
    </xf>
    <xf numFmtId="0" fontId="113" fillId="5" borderId="77" xfId="1" applyFont="1" applyFill="1" applyBorder="1" applyAlignment="1" applyProtection="1">
      <alignment horizontal="left" vertical="center"/>
      <protection locked="0"/>
    </xf>
    <xf numFmtId="0" fontId="114" fillId="5" borderId="77" xfId="1" applyFont="1" applyFill="1" applyBorder="1" applyAlignment="1" applyProtection="1">
      <alignment horizontal="left" vertical="center"/>
      <protection locked="0"/>
    </xf>
    <xf numFmtId="49" fontId="5" fillId="5" borderId="8" xfId="1" applyNumberFormat="1" applyFill="1" applyBorder="1" applyAlignment="1" applyProtection="1">
      <alignment horizontal="left" vertical="center" wrapText="1"/>
      <protection locked="0"/>
    </xf>
    <xf numFmtId="0" fontId="115" fillId="5" borderId="77" xfId="1" applyFont="1" applyFill="1" applyBorder="1" applyAlignment="1" applyProtection="1">
      <alignment horizontal="left" vertical="center"/>
      <protection locked="0"/>
    </xf>
    <xf numFmtId="49" fontId="21" fillId="0" borderId="10" xfId="1" quotePrefix="1" applyNumberFormat="1" applyFont="1" applyBorder="1" applyAlignment="1">
      <alignment vertical="center" wrapText="1"/>
    </xf>
    <xf numFmtId="167" fontId="12" fillId="3" borderId="78" xfId="3" applyNumberFormat="1" applyFont="1" applyFill="1" applyBorder="1" applyAlignment="1">
      <alignment horizontal="center" vertical="center"/>
    </xf>
    <xf numFmtId="167" fontId="116" fillId="3" borderId="0" xfId="3" applyNumberFormat="1" applyFont="1" applyFill="1" applyAlignment="1">
      <alignment horizontal="left" vertical="center"/>
    </xf>
    <xf numFmtId="1" fontId="30" fillId="15" borderId="19" xfId="7" applyNumberFormat="1" applyFont="1" applyFill="1" applyBorder="1" applyAlignment="1">
      <alignment horizontal="center"/>
    </xf>
    <xf numFmtId="0" fontId="117" fillId="0" borderId="10" xfId="1" applyFont="1" applyBorder="1" applyAlignment="1">
      <alignment vertical="center" wrapText="1"/>
    </xf>
    <xf numFmtId="49" fontId="20" fillId="5" borderId="77" xfId="1" applyNumberFormat="1" applyFont="1" applyFill="1" applyBorder="1" applyAlignment="1" applyProtection="1">
      <alignment horizontal="left" vertical="center"/>
      <protection locked="0"/>
    </xf>
    <xf numFmtId="0" fontId="118" fillId="5" borderId="82" xfId="1" applyFont="1" applyFill="1" applyBorder="1" applyAlignment="1" applyProtection="1">
      <alignment horizontal="left" vertical="center"/>
      <protection locked="0"/>
    </xf>
    <xf numFmtId="0" fontId="20" fillId="5" borderId="83" xfId="1" applyFont="1" applyFill="1" applyBorder="1" applyAlignment="1" applyProtection="1">
      <alignment horizontal="left" vertical="center" wrapText="1"/>
      <protection locked="0"/>
    </xf>
    <xf numFmtId="0" fontId="20" fillId="5" borderId="20" xfId="1" applyFont="1" applyFill="1" applyBorder="1" applyAlignment="1" applyProtection="1">
      <alignment horizontal="left" vertical="center"/>
      <protection locked="0"/>
    </xf>
    <xf numFmtId="0" fontId="20" fillId="5" borderId="83" xfId="1" applyFont="1" applyFill="1" applyBorder="1" applyAlignment="1" applyProtection="1">
      <alignment horizontal="left" vertical="center"/>
      <protection locked="0"/>
    </xf>
    <xf numFmtId="167" fontId="8" fillId="3" borderId="84" xfId="3" applyNumberFormat="1" applyFont="1" applyFill="1" applyBorder="1" applyAlignment="1">
      <alignment horizontal="left" vertical="center"/>
    </xf>
    <xf numFmtId="1" fontId="70" fillId="0" borderId="54" xfId="22" applyNumberFormat="1" applyFont="1" applyBorder="1" applyAlignment="1">
      <alignment horizontal="center" vertical="center" wrapText="1"/>
    </xf>
    <xf numFmtId="0" fontId="119" fillId="15" borderId="0" xfId="16" applyFont="1" applyFill="1" applyAlignment="1">
      <alignment vertical="center"/>
    </xf>
    <xf numFmtId="0" fontId="19" fillId="0" borderId="0" xfId="5" applyAlignment="1">
      <alignment vertical="center"/>
    </xf>
    <xf numFmtId="167" fontId="120" fillId="3" borderId="0" xfId="3" applyNumberFormat="1" applyFont="1" applyFill="1" applyAlignment="1">
      <alignment horizontal="center" vertical="center"/>
    </xf>
    <xf numFmtId="0" fontId="121" fillId="3" borderId="0" xfId="3" applyFont="1" applyFill="1" applyAlignment="1">
      <alignment horizontal="left" vertical="center"/>
    </xf>
    <xf numFmtId="0" fontId="9" fillId="8" borderId="0" xfId="3" applyFont="1" applyFill="1" applyAlignment="1">
      <alignment horizontal="left" vertical="center"/>
    </xf>
    <xf numFmtId="0" fontId="122" fillId="0" borderId="10" xfId="1" applyFont="1" applyBorder="1" applyAlignment="1">
      <alignment vertical="center" wrapText="1"/>
    </xf>
    <xf numFmtId="0" fontId="10" fillId="0" borderId="11" xfId="1" applyFont="1" applyBorder="1" applyAlignment="1">
      <alignment horizontal="right" vertical="center" wrapText="1"/>
    </xf>
    <xf numFmtId="0" fontId="117" fillId="0" borderId="13" xfId="1" applyFont="1" applyBorder="1" applyAlignment="1">
      <alignment vertical="center" wrapText="1"/>
    </xf>
    <xf numFmtId="0" fontId="10" fillId="0" borderId="11" xfId="3" applyFont="1" applyBorder="1" applyAlignment="1">
      <alignment horizontal="right" vertical="center" wrapText="1"/>
    </xf>
    <xf numFmtId="0" fontId="5" fillId="5" borderId="3" xfId="1" applyFill="1" applyBorder="1" applyAlignment="1" applyProtection="1">
      <alignment horizontal="left" vertical="center" wrapText="1"/>
      <protection locked="0"/>
    </xf>
    <xf numFmtId="0" fontId="13" fillId="0" borderId="0" xfId="4" applyAlignment="1" applyProtection="1"/>
    <xf numFmtId="0" fontId="13" fillId="0" borderId="0" xfId="4" applyBorder="1" applyAlignment="1" applyProtection="1"/>
    <xf numFmtId="0" fontId="109" fillId="0" borderId="10" xfId="1" applyFont="1" applyBorder="1" applyAlignment="1">
      <alignment horizontal="right" vertical="center" wrapText="1"/>
    </xf>
    <xf numFmtId="168" fontId="125" fillId="0" borderId="13" xfId="3" applyNumberFormat="1" applyFont="1" applyBorder="1" applyAlignment="1">
      <alignment horizontal="center" vertical="center"/>
    </xf>
    <xf numFmtId="0" fontId="122" fillId="0" borderId="87" xfId="1" applyFont="1" applyBorder="1" applyAlignment="1">
      <alignment vertical="center" wrapText="1"/>
    </xf>
    <xf numFmtId="168" fontId="9" fillId="0" borderId="13" xfId="3" applyNumberFormat="1" applyFont="1" applyBorder="1" applyAlignment="1">
      <alignment horizontal="center" vertical="center"/>
    </xf>
    <xf numFmtId="167" fontId="32" fillId="3" borderId="0" xfId="3" applyNumberFormat="1" applyFont="1" applyFill="1" applyAlignment="1">
      <alignment horizontal="left" vertical="center"/>
    </xf>
    <xf numFmtId="0" fontId="21" fillId="0" borderId="87" xfId="1" applyFont="1" applyBorder="1" applyAlignment="1">
      <alignment vertical="center" wrapText="1"/>
    </xf>
    <xf numFmtId="165" fontId="6" fillId="16" borderId="0" xfId="1" applyNumberFormat="1" applyFont="1" applyFill="1" applyAlignment="1">
      <alignment horizontal="center" vertical="center"/>
    </xf>
    <xf numFmtId="4" fontId="14" fillId="16" borderId="0" xfId="1" applyNumberFormat="1" applyFont="1" applyFill="1" applyAlignment="1">
      <alignment vertical="center" wrapText="1"/>
    </xf>
    <xf numFmtId="2" fontId="15" fillId="16" borderId="0" xfId="1" applyNumberFormat="1" applyFont="1" applyFill="1" applyAlignment="1" applyProtection="1">
      <alignment horizontal="right" vertical="center"/>
      <protection locked="0"/>
    </xf>
    <xf numFmtId="0" fontId="16" fillId="16" borderId="0" xfId="1" applyFont="1" applyFill="1" applyAlignment="1">
      <alignment horizontal="left" vertical="center"/>
    </xf>
    <xf numFmtId="0" fontId="17" fillId="16" borderId="0" xfId="1" applyFont="1" applyFill="1" applyAlignment="1" applyProtection="1">
      <alignment horizontal="center" vertical="center"/>
      <protection locked="0"/>
    </xf>
    <xf numFmtId="165" fontId="18" fillId="16" borderId="0" xfId="1" applyNumberFormat="1" applyFont="1" applyFill="1" applyAlignment="1">
      <alignment horizontal="center" vertical="center"/>
    </xf>
    <xf numFmtId="165" fontId="18" fillId="16" borderId="0" xfId="5" applyNumberFormat="1" applyFont="1" applyFill="1" applyAlignment="1">
      <alignment horizontal="center" vertical="center"/>
    </xf>
    <xf numFmtId="0" fontId="5" fillId="16" borderId="0" xfId="1" applyFill="1" applyAlignment="1" applyProtection="1">
      <alignment horizontal="left" vertical="center" wrapText="1"/>
      <protection locked="0"/>
    </xf>
    <xf numFmtId="0" fontId="20" fillId="16" borderId="0" xfId="1" applyFont="1" applyFill="1" applyAlignment="1" applyProtection="1">
      <alignment horizontal="left" vertical="center"/>
      <protection locked="0"/>
    </xf>
    <xf numFmtId="0" fontId="122" fillId="16" borderId="0" xfId="1" applyFont="1" applyFill="1" applyAlignment="1">
      <alignment vertical="center" wrapText="1"/>
    </xf>
    <xf numFmtId="0" fontId="21" fillId="16" borderId="0" xfId="1" applyFont="1" applyFill="1" applyAlignment="1">
      <alignment vertical="center" wrapText="1"/>
    </xf>
    <xf numFmtId="168" fontId="97" fillId="16" borderId="0" xfId="3" applyNumberFormat="1" applyFont="1" applyFill="1" applyAlignment="1">
      <alignment horizontal="left" vertical="center"/>
    </xf>
    <xf numFmtId="164" fontId="22" fillId="16" borderId="0" xfId="3" applyNumberFormat="1" applyFont="1" applyFill="1" applyAlignment="1">
      <alignment horizontal="right" vertical="center" wrapText="1"/>
    </xf>
    <xf numFmtId="0" fontId="10" fillId="16" borderId="0" xfId="3" applyFont="1" applyFill="1" applyAlignment="1">
      <alignment horizontal="right" vertical="center" wrapText="1"/>
    </xf>
    <xf numFmtId="0" fontId="21" fillId="16" borderId="66" xfId="1" applyFont="1" applyFill="1" applyBorder="1" applyAlignment="1">
      <alignment vertical="center" wrapText="1"/>
    </xf>
    <xf numFmtId="0" fontId="23" fillId="16" borderId="0" xfId="6" applyFont="1" applyFill="1" applyAlignment="1">
      <alignment horizontal="center" vertical="center"/>
    </xf>
    <xf numFmtId="0" fontId="15" fillId="16" borderId="0" xfId="7" applyFont="1" applyFill="1" applyAlignment="1">
      <alignment horizontal="center"/>
    </xf>
    <xf numFmtId="0" fontId="29" fillId="15" borderId="0" xfId="1" applyFont="1" applyFill="1" applyAlignment="1">
      <alignment horizontal="left" vertical="center" wrapText="1"/>
    </xf>
    <xf numFmtId="0" fontId="16" fillId="15" borderId="0" xfId="1" applyFont="1" applyFill="1" applyAlignment="1">
      <alignment horizontal="center" vertical="center"/>
    </xf>
    <xf numFmtId="49" fontId="118" fillId="5" borderId="88" xfId="1" applyNumberFormat="1" applyFont="1" applyFill="1" applyBorder="1" applyAlignment="1" applyProtection="1">
      <alignment horizontal="left" vertical="center" wrapText="1"/>
      <protection locked="0"/>
    </xf>
    <xf numFmtId="0" fontId="5" fillId="5" borderId="88" xfId="1" applyFill="1" applyBorder="1" applyAlignment="1" applyProtection="1">
      <alignment horizontal="left" vertical="center" wrapText="1"/>
      <protection locked="0"/>
    </xf>
    <xf numFmtId="0" fontId="118" fillId="5" borderId="88" xfId="1" applyFont="1" applyFill="1" applyBorder="1" applyAlignment="1" applyProtection="1">
      <alignment horizontal="left" vertical="center" wrapText="1"/>
      <protection locked="0"/>
    </xf>
    <xf numFmtId="0" fontId="20" fillId="5" borderId="89" xfId="1" applyFont="1" applyFill="1" applyBorder="1" applyAlignment="1" applyProtection="1">
      <alignment horizontal="left" vertical="center"/>
      <protection locked="0"/>
    </xf>
    <xf numFmtId="14" fontId="20" fillId="5" borderId="89" xfId="1" applyNumberFormat="1" applyFont="1" applyFill="1" applyBorder="1" applyAlignment="1" applyProtection="1">
      <alignment horizontal="left" vertical="center"/>
      <protection locked="0"/>
    </xf>
    <xf numFmtId="49" fontId="10" fillId="0" borderId="68" xfId="3" applyNumberFormat="1" applyFont="1" applyBorder="1" applyAlignment="1">
      <alignment horizontal="left" vertical="center" wrapText="1"/>
    </xf>
    <xf numFmtId="0" fontId="118" fillId="5" borderId="88" xfId="1" applyFont="1" applyFill="1" applyBorder="1" applyAlignment="1" applyProtection="1">
      <alignment horizontal="left" vertical="center"/>
      <protection locked="0"/>
    </xf>
    <xf numFmtId="17" fontId="20" fillId="5" borderId="89" xfId="1" applyNumberFormat="1" applyFont="1" applyFill="1" applyBorder="1" applyAlignment="1" applyProtection="1">
      <alignment horizontal="left" vertical="center"/>
      <protection locked="0"/>
    </xf>
    <xf numFmtId="49" fontId="20" fillId="5" borderId="89" xfId="1" applyNumberFormat="1" applyFont="1" applyFill="1" applyBorder="1" applyAlignment="1" applyProtection="1">
      <alignment horizontal="left" vertical="center"/>
      <protection locked="0"/>
    </xf>
    <xf numFmtId="0" fontId="5" fillId="5" borderId="90" xfId="1" applyFill="1" applyBorder="1" applyAlignment="1" applyProtection="1">
      <alignment horizontal="left" vertical="center" wrapText="1"/>
      <protection locked="0"/>
    </xf>
    <xf numFmtId="0" fontId="20" fillId="5" borderId="91" xfId="1" applyFont="1" applyFill="1" applyBorder="1" applyAlignment="1" applyProtection="1">
      <alignment horizontal="left" vertical="center"/>
      <protection locked="0"/>
    </xf>
    <xf numFmtId="168" fontId="111" fillId="0" borderId="13" xfId="3" applyNumberFormat="1" applyFont="1" applyBorder="1" applyAlignment="1">
      <alignment horizontal="center" vertical="center"/>
    </xf>
    <xf numFmtId="0" fontId="5" fillId="0" borderId="0" xfId="20"/>
    <xf numFmtId="167" fontId="8" fillId="9" borderId="0" xfId="3" applyNumberFormat="1" applyFont="1" applyFill="1" applyAlignment="1">
      <alignment horizontal="center" vertical="center"/>
    </xf>
    <xf numFmtId="0" fontId="130" fillId="0" borderId="0" xfId="1" applyFont="1" applyAlignment="1">
      <alignment vertical="center"/>
    </xf>
    <xf numFmtId="4" fontId="131" fillId="4" borderId="1" xfId="1" applyNumberFormat="1" applyFont="1" applyFill="1" applyBorder="1" applyAlignment="1">
      <alignment vertical="center" wrapText="1"/>
    </xf>
    <xf numFmtId="4" fontId="131" fillId="4" borderId="2" xfId="1" applyNumberFormat="1" applyFont="1" applyFill="1" applyBorder="1" applyAlignment="1">
      <alignment vertical="center" wrapText="1"/>
    </xf>
    <xf numFmtId="2" fontId="132" fillId="5" borderId="3" xfId="1" applyNumberFormat="1" applyFont="1" applyFill="1" applyBorder="1" applyAlignment="1" applyProtection="1">
      <alignment horizontal="right" vertical="center"/>
      <protection locked="0"/>
    </xf>
    <xf numFmtId="4" fontId="131" fillId="4" borderId="4" xfId="1" applyNumberFormat="1" applyFont="1" applyFill="1" applyBorder="1" applyAlignment="1">
      <alignment vertical="center" wrapText="1"/>
    </xf>
    <xf numFmtId="4" fontId="131" fillId="4" borderId="5" xfId="1" applyNumberFormat="1" applyFont="1" applyFill="1" applyBorder="1" applyAlignment="1">
      <alignment vertical="center" wrapText="1"/>
    </xf>
    <xf numFmtId="2" fontId="132" fillId="5" borderId="6" xfId="1" applyNumberFormat="1" applyFont="1" applyFill="1" applyBorder="1" applyAlignment="1" applyProtection="1">
      <alignment horizontal="right" vertical="center"/>
      <protection locked="0"/>
    </xf>
    <xf numFmtId="0" fontId="133" fillId="3" borderId="0" xfId="1" applyFont="1" applyFill="1" applyAlignment="1">
      <alignment horizontal="left" vertical="center"/>
    </xf>
    <xf numFmtId="0" fontId="134" fillId="5" borderId="7" xfId="1" applyFont="1" applyFill="1" applyBorder="1" applyAlignment="1" applyProtection="1">
      <alignment horizontal="center" vertical="center"/>
      <protection locked="0"/>
    </xf>
    <xf numFmtId="0" fontId="134" fillId="5" borderId="8" xfId="1" applyFont="1" applyFill="1" applyBorder="1" applyAlignment="1" applyProtection="1">
      <alignment horizontal="center" vertical="center"/>
      <protection locked="0"/>
    </xf>
    <xf numFmtId="165" fontId="135" fillId="6" borderId="0" xfId="1" applyNumberFormat="1" applyFont="1" applyFill="1" applyAlignment="1">
      <alignment horizontal="center" vertical="center"/>
    </xf>
    <xf numFmtId="0" fontId="113" fillId="5" borderId="67" xfId="1" applyFont="1" applyFill="1" applyBorder="1" applyAlignment="1" applyProtection="1">
      <alignment horizontal="left" vertical="center"/>
      <protection locked="0"/>
    </xf>
    <xf numFmtId="0" fontId="110" fillId="5" borderId="3" xfId="1" applyFont="1" applyFill="1" applyBorder="1" applyAlignment="1" applyProtection="1">
      <alignment horizontal="right" vertical="center"/>
      <protection locked="0"/>
    </xf>
    <xf numFmtId="0" fontId="110" fillId="5" borderId="3" xfId="1" applyFont="1" applyFill="1" applyBorder="1" applyAlignment="1" applyProtection="1">
      <alignment horizontal="left" vertical="center"/>
      <protection locked="0"/>
    </xf>
    <xf numFmtId="0" fontId="110" fillId="5" borderId="9" xfId="1" applyFont="1" applyFill="1" applyBorder="1" applyAlignment="1" applyProtection="1">
      <alignment horizontal="left" vertical="center"/>
      <protection locked="0"/>
    </xf>
    <xf numFmtId="0" fontId="101" fillId="0" borderId="13" xfId="1" applyFont="1" applyBorder="1" applyAlignment="1">
      <alignment vertical="center" wrapText="1"/>
    </xf>
    <xf numFmtId="0" fontId="136" fillId="0" borderId="14" xfId="6" applyFont="1" applyBorder="1" applyAlignment="1">
      <alignment horizontal="center" vertical="center"/>
    </xf>
    <xf numFmtId="0" fontId="132" fillId="5" borderId="8" xfId="7" applyFont="1" applyFill="1" applyBorder="1" applyAlignment="1">
      <alignment horizontal="center"/>
    </xf>
    <xf numFmtId="0" fontId="130" fillId="5" borderId="8" xfId="1" applyFont="1" applyFill="1" applyBorder="1" applyAlignment="1" applyProtection="1">
      <alignment horizontal="left" vertical="center" wrapText="1"/>
      <protection locked="0"/>
    </xf>
    <xf numFmtId="0" fontId="113" fillId="5" borderId="3" xfId="1" applyFont="1" applyFill="1" applyBorder="1" applyAlignment="1" applyProtection="1">
      <alignment horizontal="left" vertical="center"/>
      <protection locked="0"/>
    </xf>
    <xf numFmtId="166" fontId="137" fillId="3" borderId="0" xfId="3" applyNumberFormat="1" applyFont="1" applyFill="1" applyAlignment="1">
      <alignment vertical="center"/>
    </xf>
    <xf numFmtId="167" fontId="138" fillId="3" borderId="0" xfId="3" applyNumberFormat="1" applyFont="1" applyFill="1" applyAlignment="1">
      <alignment horizontal="left" vertical="center"/>
    </xf>
    <xf numFmtId="0" fontId="113" fillId="5" borderId="9" xfId="1" applyFont="1" applyFill="1" applyBorder="1" applyAlignment="1" applyProtection="1">
      <alignment horizontal="right" vertical="center"/>
      <protection locked="0"/>
    </xf>
    <xf numFmtId="164" fontId="36" fillId="0" borderId="0" xfId="10" applyNumberFormat="1" applyFont="1" applyAlignment="1">
      <alignment horizontal="center" vertical="center"/>
    </xf>
    <xf numFmtId="0" fontId="139" fillId="3" borderId="31" xfId="1" applyFont="1" applyFill="1" applyBorder="1" applyAlignment="1">
      <alignment horizontal="center" vertical="center" wrapText="1"/>
    </xf>
    <xf numFmtId="0" fontId="140" fillId="0" borderId="37" xfId="1" applyFont="1" applyBorder="1" applyAlignment="1">
      <alignment horizontal="left" vertical="center" wrapText="1"/>
    </xf>
    <xf numFmtId="164" fontId="54" fillId="12" borderId="73" xfId="1" applyNumberFormat="1" applyFont="1" applyFill="1" applyBorder="1" applyAlignment="1">
      <alignment horizontal="center" vertical="center" wrapText="1"/>
    </xf>
    <xf numFmtId="164" fontId="68" fillId="5" borderId="0" xfId="16" applyNumberFormat="1" applyFont="1" applyFill="1" applyAlignment="1" applyProtection="1">
      <alignment vertical="center"/>
      <protection locked="0"/>
    </xf>
    <xf numFmtId="164" fontId="75" fillId="15" borderId="0" xfId="16" applyNumberFormat="1" applyFont="1" applyFill="1" applyAlignment="1">
      <alignment vertical="center"/>
    </xf>
    <xf numFmtId="49" fontId="1" fillId="0" borderId="0" xfId="2" applyNumberFormat="1" applyAlignment="1">
      <alignment horizontal="center" vertical="center"/>
    </xf>
    <xf numFmtId="49" fontId="9" fillId="3" borderId="0" xfId="3" applyNumberFormat="1" applyFont="1" applyFill="1" applyAlignment="1">
      <alignment horizontal="center" vertical="center"/>
    </xf>
    <xf numFmtId="49" fontId="22" fillId="0" borderId="11" xfId="1" applyNumberFormat="1" applyFont="1" applyBorder="1" applyAlignment="1">
      <alignment horizontal="center" vertical="center" wrapText="1"/>
    </xf>
    <xf numFmtId="164" fontId="22" fillId="17" borderId="0" xfId="1" applyNumberFormat="1" applyFont="1" applyFill="1" applyAlignment="1">
      <alignment vertical="center" wrapText="1"/>
    </xf>
    <xf numFmtId="0" fontId="97" fillId="17" borderId="10" xfId="1" applyFont="1" applyFill="1" applyBorder="1" applyAlignment="1">
      <alignment vertical="center" wrapText="1"/>
    </xf>
    <xf numFmtId="168" fontId="32" fillId="17" borderId="13" xfId="3" applyNumberFormat="1" applyFont="1" applyFill="1" applyBorder="1" applyAlignment="1">
      <alignment horizontal="center" vertical="center"/>
    </xf>
    <xf numFmtId="49" fontId="22" fillId="17" borderId="11" xfId="1" applyNumberFormat="1" applyFont="1" applyFill="1" applyBorder="1" applyAlignment="1">
      <alignment horizontal="center" vertical="center" wrapText="1"/>
    </xf>
    <xf numFmtId="0" fontId="10" fillId="17" borderId="68" xfId="3" applyFont="1" applyFill="1" applyBorder="1" applyAlignment="1">
      <alignment horizontal="left" vertical="center" wrapText="1"/>
    </xf>
    <xf numFmtId="0" fontId="10" fillId="17" borderId="13" xfId="3" applyFont="1" applyFill="1" applyBorder="1" applyAlignment="1">
      <alignment horizontal="right" vertical="center" wrapText="1"/>
    </xf>
    <xf numFmtId="0" fontId="21" fillId="17" borderId="13" xfId="1" applyFont="1" applyFill="1" applyBorder="1" applyAlignment="1">
      <alignment vertical="center" wrapText="1"/>
    </xf>
    <xf numFmtId="49" fontId="22" fillId="0" borderId="11" xfId="3" applyNumberFormat="1" applyFont="1" applyBorder="1" applyAlignment="1">
      <alignment horizontal="center" vertical="center" wrapText="1"/>
    </xf>
    <xf numFmtId="166" fontId="87" fillId="3" borderId="0" xfId="3" quotePrefix="1" applyNumberFormat="1" applyFont="1" applyFill="1" applyAlignment="1">
      <alignment vertical="center"/>
    </xf>
    <xf numFmtId="49" fontId="117" fillId="17" borderId="0" xfId="1" applyNumberFormat="1" applyFont="1" applyFill="1" applyAlignment="1">
      <alignment vertical="center" wrapText="1"/>
    </xf>
    <xf numFmtId="0" fontId="97" fillId="17" borderId="13" xfId="1" applyFont="1" applyFill="1" applyBorder="1" applyAlignment="1">
      <alignment vertical="center" wrapText="1"/>
    </xf>
    <xf numFmtId="0" fontId="20" fillId="5" borderId="3" xfId="1" applyFont="1" applyFill="1" applyBorder="1" applyAlignment="1" applyProtection="1">
      <alignment horizontal="right" vertical="center"/>
      <protection locked="0"/>
    </xf>
    <xf numFmtId="0" fontId="20" fillId="5" borderId="9" xfId="1" applyFont="1" applyFill="1" applyBorder="1" applyAlignment="1" applyProtection="1">
      <alignment horizontal="right" vertical="center"/>
      <protection locked="0"/>
    </xf>
    <xf numFmtId="0" fontId="10" fillId="0" borderId="13" xfId="3" applyFont="1" applyBorder="1" applyAlignment="1">
      <alignment vertical="center" wrapText="1"/>
    </xf>
    <xf numFmtId="4" fontId="14" fillId="4" borderId="92" xfId="1" applyNumberFormat="1" applyFont="1" applyFill="1" applyBorder="1" applyAlignment="1">
      <alignment vertical="center" wrapText="1"/>
    </xf>
    <xf numFmtId="4" fontId="14" fillId="4" borderId="93" xfId="1" applyNumberFormat="1" applyFont="1" applyFill="1" applyBorder="1" applyAlignment="1">
      <alignment vertical="center" wrapText="1"/>
    </xf>
    <xf numFmtId="4" fontId="14" fillId="4" borderId="94" xfId="1" applyNumberFormat="1" applyFont="1" applyFill="1" applyBorder="1" applyAlignment="1">
      <alignment vertical="center" wrapText="1"/>
    </xf>
    <xf numFmtId="4" fontId="14" fillId="4" borderId="95" xfId="1" applyNumberFormat="1" applyFont="1" applyFill="1" applyBorder="1" applyAlignment="1">
      <alignment vertical="center" wrapText="1"/>
    </xf>
    <xf numFmtId="4" fontId="14" fillId="4" borderId="96" xfId="1" applyNumberFormat="1" applyFont="1" applyFill="1" applyBorder="1" applyAlignment="1">
      <alignment vertical="center" wrapText="1"/>
    </xf>
    <xf numFmtId="4" fontId="14" fillId="4" borderId="97" xfId="1" applyNumberFormat="1" applyFont="1" applyFill="1" applyBorder="1" applyAlignment="1">
      <alignment vertical="center" wrapText="1"/>
    </xf>
    <xf numFmtId="2" fontId="15" fillId="5" borderId="0" xfId="1" applyNumberFormat="1" applyFont="1" applyFill="1" applyAlignment="1" applyProtection="1">
      <alignment horizontal="right" vertical="center"/>
      <protection locked="0"/>
    </xf>
    <xf numFmtId="4" fontId="14" fillId="4" borderId="98" xfId="1" applyNumberFormat="1" applyFont="1" applyFill="1" applyBorder="1" applyAlignment="1">
      <alignment vertical="center" wrapText="1"/>
    </xf>
    <xf numFmtId="4" fontId="14" fillId="4" borderId="99" xfId="1" applyNumberFormat="1" applyFont="1" applyFill="1" applyBorder="1" applyAlignment="1">
      <alignment vertical="center" wrapText="1"/>
    </xf>
    <xf numFmtId="2" fontId="15" fillId="5" borderId="100" xfId="1" applyNumberFormat="1" applyFont="1" applyFill="1" applyBorder="1" applyAlignment="1" applyProtection="1">
      <alignment horizontal="right" vertical="center"/>
      <protection locked="0"/>
    </xf>
    <xf numFmtId="0" fontId="17" fillId="5" borderId="101" xfId="1" applyFont="1" applyFill="1" applyBorder="1" applyAlignment="1" applyProtection="1">
      <alignment horizontal="center" vertical="center"/>
      <protection locked="0"/>
    </xf>
    <xf numFmtId="0" fontId="17" fillId="5" borderId="102" xfId="1" applyFont="1" applyFill="1" applyBorder="1" applyAlignment="1" applyProtection="1">
      <alignment horizontal="center" vertical="center"/>
      <protection locked="0"/>
    </xf>
    <xf numFmtId="0" fontId="5" fillId="5" borderId="102" xfId="1" applyFill="1" applyBorder="1" applyAlignment="1" applyProtection="1">
      <alignment horizontal="left" vertical="center" wrapText="1"/>
      <protection locked="0"/>
    </xf>
    <xf numFmtId="0" fontId="20" fillId="5" borderId="0" xfId="1" applyFont="1" applyFill="1" applyAlignment="1" applyProtection="1">
      <alignment horizontal="left" vertical="center"/>
      <protection locked="0"/>
    </xf>
    <xf numFmtId="0" fontId="20" fillId="5" borderId="22" xfId="1" applyFont="1" applyFill="1" applyBorder="1" applyAlignment="1" applyProtection="1">
      <alignment horizontal="left" vertical="center"/>
      <protection locked="0"/>
    </xf>
    <xf numFmtId="49" fontId="36" fillId="0" borderId="0" xfId="10" applyNumberFormat="1" applyFont="1" applyAlignment="1">
      <alignment horizontal="center" vertical="center"/>
    </xf>
    <xf numFmtId="49" fontId="54" fillId="12" borderId="73" xfId="1" applyNumberFormat="1" applyFont="1" applyFill="1" applyBorder="1" applyAlignment="1">
      <alignment horizontal="center" vertical="center" wrapText="1"/>
    </xf>
    <xf numFmtId="49" fontId="68" fillId="5" borderId="0" xfId="16" applyNumberFormat="1" applyFont="1" applyFill="1" applyAlignment="1" applyProtection="1">
      <alignment horizontal="center" vertical="center"/>
      <protection locked="0"/>
    </xf>
    <xf numFmtId="49" fontId="75" fillId="15" borderId="0" xfId="16" applyNumberFormat="1" applyFont="1" applyFill="1" applyAlignment="1">
      <alignment horizontal="center" vertical="center"/>
    </xf>
    <xf numFmtId="49" fontId="5" fillId="0" borderId="0" xfId="1" applyNumberFormat="1" applyAlignment="1">
      <alignment horizontal="center" vertical="center"/>
    </xf>
    <xf numFmtId="0" fontId="5" fillId="0" borderId="0" xfId="20" applyAlignment="1">
      <alignment vertical="center"/>
    </xf>
    <xf numFmtId="0" fontId="1" fillId="0" borderId="0" xfId="23" applyAlignment="1">
      <alignment vertical="center"/>
    </xf>
    <xf numFmtId="0" fontId="1" fillId="0" borderId="0" xfId="23" applyAlignment="1">
      <alignment horizontal="center" vertical="center"/>
    </xf>
    <xf numFmtId="0" fontId="9" fillId="3" borderId="0" xfId="3" applyFont="1" applyFill="1" applyAlignment="1">
      <alignment horizontal="center" vertical="center"/>
    </xf>
    <xf numFmtId="1" fontId="30" fillId="8" borderId="65" xfId="7" applyNumberFormat="1" applyFont="1" applyFill="1" applyBorder="1" applyAlignment="1">
      <alignment horizontal="center"/>
    </xf>
    <xf numFmtId="0" fontId="31" fillId="3" borderId="0" xfId="20" applyFont="1" applyFill="1" applyAlignment="1">
      <alignment horizontal="left" vertical="center"/>
    </xf>
    <xf numFmtId="165" fontId="18" fillId="6" borderId="0" xfId="20" applyNumberFormat="1" applyFont="1" applyFill="1" applyAlignment="1">
      <alignment horizontal="center"/>
    </xf>
    <xf numFmtId="164" fontId="15" fillId="0" borderId="12" xfId="20" applyNumberFormat="1" applyFont="1" applyBorder="1" applyAlignment="1">
      <alignment horizontal="center"/>
    </xf>
    <xf numFmtId="0" fontId="23" fillId="0" borderId="14" xfId="24" applyFont="1" applyBorder="1" applyAlignment="1">
      <alignment horizontal="center" vertical="center"/>
    </xf>
    <xf numFmtId="0" fontId="15" fillId="5" borderId="0" xfId="7" applyFont="1" applyFill="1" applyAlignment="1">
      <alignment horizontal="center"/>
    </xf>
    <xf numFmtId="0" fontId="1" fillId="0" borderId="0" xfId="21" applyAlignment="1">
      <alignment vertical="center"/>
    </xf>
    <xf numFmtId="0" fontId="4" fillId="18" borderId="19" xfId="25" applyFont="1" applyFill="1" applyBorder="1" applyAlignment="1">
      <alignment horizontal="center" vertical="center"/>
    </xf>
    <xf numFmtId="0" fontId="29" fillId="6" borderId="0" xfId="25" applyFont="1" applyFill="1" applyAlignment="1">
      <alignment horizontal="center" vertical="center"/>
    </xf>
    <xf numFmtId="0" fontId="10" fillId="0" borderId="12" xfId="3" applyFont="1" applyBorder="1" applyAlignment="1">
      <alignment horizontal="left" wrapText="1"/>
    </xf>
    <xf numFmtId="0" fontId="10" fillId="0" borderId="11" xfId="3" applyFont="1" applyBorder="1" applyAlignment="1">
      <alignment horizontal="left" wrapText="1"/>
    </xf>
    <xf numFmtId="0" fontId="97" fillId="0" borderId="13" xfId="1" applyFont="1" applyBorder="1" applyAlignment="1">
      <alignment wrapText="1"/>
    </xf>
    <xf numFmtId="2" fontId="22" fillId="0" borderId="103" xfId="3" applyNumberFormat="1" applyFont="1" applyBorder="1" applyAlignment="1">
      <alignment horizontal="right" wrapText="1"/>
    </xf>
    <xf numFmtId="0" fontId="101" fillId="0" borderId="10" xfId="1" applyFont="1" applyBorder="1" applyAlignment="1">
      <alignment wrapText="1"/>
    </xf>
    <xf numFmtId="0" fontId="112" fillId="0" borderId="11" xfId="3" applyFont="1" applyBorder="1" applyAlignment="1">
      <alignment horizontal="right" wrapText="1"/>
    </xf>
    <xf numFmtId="0" fontId="88" fillId="0" borderId="11" xfId="3" applyFont="1" applyBorder="1" applyAlignment="1">
      <alignment horizontal="right" wrapText="1"/>
    </xf>
    <xf numFmtId="2" fontId="141" fillId="0" borderId="11" xfId="3" applyNumberFormat="1" applyFont="1" applyBorder="1" applyAlignment="1">
      <alignment horizontal="right" wrapText="1"/>
    </xf>
    <xf numFmtId="0" fontId="21" fillId="0" borderId="66" xfId="1" applyFont="1" applyBorder="1" applyAlignment="1">
      <alignment wrapText="1"/>
    </xf>
    <xf numFmtId="0" fontId="142" fillId="0" borderId="12" xfId="3" applyFont="1" applyBorder="1" applyAlignment="1">
      <alignment horizontal="right" wrapText="1"/>
    </xf>
    <xf numFmtId="0" fontId="142" fillId="0" borderId="11" xfId="3" applyFont="1" applyBorder="1" applyAlignment="1">
      <alignment horizontal="right" wrapText="1"/>
    </xf>
    <xf numFmtId="0" fontId="4" fillId="18" borderId="0" xfId="25" applyFont="1" applyFill="1" applyAlignment="1">
      <alignment horizontal="center" vertical="center"/>
    </xf>
    <xf numFmtId="2" fontId="23" fillId="7" borderId="0" xfId="8" applyNumberFormat="1" applyFont="1" applyFill="1" applyAlignment="1">
      <alignment vertical="center"/>
    </xf>
    <xf numFmtId="0" fontId="28" fillId="3" borderId="0" xfId="1" applyFont="1" applyFill="1" applyAlignment="1">
      <alignment horizontal="center" vertical="center"/>
    </xf>
    <xf numFmtId="1" fontId="30" fillId="8" borderId="0" xfId="7" applyNumberFormat="1" applyFont="1" applyFill="1" applyAlignment="1">
      <alignment horizontal="center"/>
    </xf>
    <xf numFmtId="4" fontId="14" fillId="4" borderId="0" xfId="1" applyNumberFormat="1" applyFont="1" applyFill="1" applyAlignment="1">
      <alignment wrapText="1"/>
    </xf>
    <xf numFmtId="2" fontId="15" fillId="5" borderId="0" xfId="1" applyNumberFormat="1" applyFont="1" applyFill="1" applyAlignment="1" applyProtection="1">
      <alignment horizontal="right"/>
      <protection locked="0"/>
    </xf>
    <xf numFmtId="0" fontId="17" fillId="5" borderId="0" xfId="1" applyFont="1" applyFill="1" applyAlignment="1" applyProtection="1">
      <alignment horizontal="center"/>
      <protection locked="0"/>
    </xf>
    <xf numFmtId="0" fontId="5" fillId="5" borderId="0" xfId="1" applyFill="1" applyAlignment="1" applyProtection="1">
      <alignment horizontal="left" wrapText="1"/>
      <protection locked="0"/>
    </xf>
    <xf numFmtId="0" fontId="20" fillId="5" borderId="0" xfId="1" applyFont="1" applyFill="1" applyAlignment="1" applyProtection="1">
      <alignment horizontal="left"/>
      <protection locked="0"/>
    </xf>
    <xf numFmtId="0" fontId="21" fillId="0" borderId="0" xfId="1" applyFont="1" applyAlignment="1">
      <alignment wrapText="1"/>
    </xf>
    <xf numFmtId="49" fontId="15" fillId="0" borderId="12" xfId="20" applyNumberFormat="1" applyFont="1" applyBorder="1" applyAlignment="1">
      <alignment horizontal="center"/>
    </xf>
    <xf numFmtId="0" fontId="109" fillId="0" borderId="12" xfId="3" applyFont="1" applyBorder="1" applyAlignment="1">
      <alignment horizontal="right" wrapText="1"/>
    </xf>
    <xf numFmtId="0" fontId="109" fillId="0" borderId="11" xfId="3" applyFont="1" applyBorder="1" applyAlignment="1">
      <alignment horizontal="right" wrapText="1"/>
    </xf>
    <xf numFmtId="49" fontId="141" fillId="0" borderId="11" xfId="3" applyNumberFormat="1" applyFont="1" applyBorder="1" applyAlignment="1">
      <alignment horizontal="right" wrapText="1"/>
    </xf>
    <xf numFmtId="0" fontId="1" fillId="0" borderId="0" xfId="26" applyAlignment="1">
      <alignment vertical="center"/>
    </xf>
    <xf numFmtId="0" fontId="4" fillId="18" borderId="19" xfId="27" applyFont="1" applyFill="1" applyBorder="1" applyAlignment="1">
      <alignment horizontal="center" vertical="center"/>
    </xf>
    <xf numFmtId="0" fontId="29" fillId="6" borderId="0" xfId="27" applyFont="1" applyFill="1" applyAlignment="1">
      <alignment horizontal="center" vertical="center"/>
    </xf>
    <xf numFmtId="0" fontId="30" fillId="19" borderId="19" xfId="7" applyFont="1" applyFill="1" applyBorder="1" applyAlignment="1">
      <alignment horizontal="center"/>
    </xf>
    <xf numFmtId="0" fontId="112" fillId="0" borderId="12" xfId="3" applyFont="1" applyBorder="1" applyAlignment="1">
      <alignment horizontal="right" wrapText="1"/>
    </xf>
    <xf numFmtId="2" fontId="144" fillId="19" borderId="13" xfId="3" applyNumberFormat="1" applyFont="1" applyFill="1" applyBorder="1" applyAlignment="1">
      <alignment vertical="center"/>
    </xf>
    <xf numFmtId="0" fontId="15" fillId="0" borderId="12" xfId="20" applyFont="1" applyBorder="1" applyAlignment="1">
      <alignment horizontal="center"/>
    </xf>
    <xf numFmtId="166" fontId="120" fillId="3" borderId="0" xfId="3" applyNumberFormat="1" applyFont="1" applyFill="1" applyAlignment="1">
      <alignment vertical="center" wrapText="1"/>
    </xf>
    <xf numFmtId="1" fontId="21" fillId="0" borderId="10" xfId="1" applyNumberFormat="1" applyFont="1" applyBorder="1" applyAlignment="1">
      <alignment wrapText="1"/>
    </xf>
    <xf numFmtId="0" fontId="15" fillId="5" borderId="104" xfId="7" applyFont="1" applyFill="1" applyBorder="1" applyAlignment="1">
      <alignment horizontal="center"/>
    </xf>
    <xf numFmtId="0" fontId="117" fillId="0" borderId="10" xfId="1" applyFont="1" applyBorder="1" applyAlignment="1">
      <alignment wrapText="1"/>
    </xf>
    <xf numFmtId="2" fontId="22" fillId="0" borderId="13" xfId="3" applyNumberFormat="1" applyFont="1" applyBorder="1" applyAlignment="1">
      <alignment horizontal="right" wrapText="1"/>
    </xf>
    <xf numFmtId="4" fontId="24" fillId="6" borderId="0" xfId="3" applyNumberFormat="1" applyFont="1" applyFill="1" applyAlignment="1">
      <alignment horizontal="left" vertical="center"/>
    </xf>
    <xf numFmtId="0" fontId="4" fillId="6" borderId="0" xfId="25" applyFont="1" applyFill="1" applyAlignment="1">
      <alignment horizontal="center" vertical="center"/>
    </xf>
    <xf numFmtId="0" fontId="36" fillId="0" borderId="0" xfId="29" applyFont="1" applyAlignment="1">
      <alignment horizontal="center" vertical="center"/>
    </xf>
    <xf numFmtId="0" fontId="37" fillId="0" borderId="0" xfId="25" applyFont="1" applyAlignment="1">
      <alignment vertical="center"/>
    </xf>
    <xf numFmtId="0" fontId="36" fillId="0" borderId="0" xfId="25" applyFont="1" applyAlignment="1">
      <alignment horizontal="center" vertical="center"/>
    </xf>
    <xf numFmtId="49" fontId="37" fillId="0" borderId="0" xfId="25" applyNumberFormat="1" applyFont="1" applyAlignment="1">
      <alignment horizontal="center" vertical="center"/>
    </xf>
    <xf numFmtId="0" fontId="36" fillId="0" borderId="22" xfId="25" applyFont="1" applyBorder="1" applyAlignment="1">
      <alignment horizontal="center" vertical="center"/>
    </xf>
    <xf numFmtId="0" fontId="66" fillId="5" borderId="21" xfId="30" applyFont="1" applyFill="1" applyBorder="1" applyAlignment="1" applyProtection="1">
      <alignment vertical="center"/>
      <protection locked="0"/>
    </xf>
    <xf numFmtId="0" fontId="68" fillId="5" borderId="0" xfId="30" applyFont="1" applyFill="1" applyAlignment="1" applyProtection="1">
      <alignment vertical="center"/>
      <protection locked="0"/>
    </xf>
    <xf numFmtId="0" fontId="68" fillId="5" borderId="0" xfId="30" applyFont="1" applyFill="1" applyAlignment="1" applyProtection="1">
      <alignment horizontal="left" vertical="center"/>
      <protection locked="0"/>
    </xf>
    <xf numFmtId="0" fontId="68" fillId="5" borderId="22" xfId="30" applyFont="1" applyFill="1" applyBorder="1" applyAlignment="1" applyProtection="1">
      <alignment vertical="center"/>
      <protection locked="0"/>
    </xf>
    <xf numFmtId="0" fontId="70" fillId="0" borderId="54" xfId="22" applyFont="1" applyBorder="1" applyAlignment="1">
      <alignment horizontal="center" vertical="center" wrapText="1"/>
    </xf>
    <xf numFmtId="0" fontId="3" fillId="15" borderId="0" xfId="30" applyFont="1" applyFill="1" applyAlignment="1">
      <alignment vertical="center"/>
    </xf>
    <xf numFmtId="166" fontId="74" fillId="15" borderId="0" xfId="30" applyNumberFormat="1" applyFont="1" applyFill="1" applyAlignment="1">
      <alignment vertical="center"/>
    </xf>
    <xf numFmtId="164" fontId="75" fillId="15" borderId="0" xfId="30" applyNumberFormat="1" applyFont="1" applyFill="1" applyAlignment="1">
      <alignment horizontal="center" vertical="center"/>
    </xf>
    <xf numFmtId="0" fontId="75" fillId="15" borderId="0" xfId="30" applyFont="1" applyFill="1" applyAlignment="1">
      <alignment vertical="center"/>
    </xf>
    <xf numFmtId="0" fontId="1" fillId="0" borderId="0" xfId="24" applyAlignment="1">
      <alignment vertical="center"/>
    </xf>
    <xf numFmtId="0" fontId="1" fillId="8" borderId="0" xfId="24" applyFill="1" applyAlignment="1">
      <alignment vertical="center"/>
    </xf>
    <xf numFmtId="0" fontId="145" fillId="8" borderId="0" xfId="24" applyFont="1" applyFill="1" applyAlignment="1">
      <alignment vertical="center"/>
    </xf>
    <xf numFmtId="0" fontId="5" fillId="0" borderId="0" xfId="1" applyAlignment="1">
      <alignment horizontal="center" vertical="center"/>
    </xf>
    <xf numFmtId="0" fontId="36" fillId="0" borderId="0" xfId="2" applyFont="1" applyAlignment="1">
      <alignment horizontal="left" vertical="center"/>
    </xf>
    <xf numFmtId="166" fontId="120" fillId="3" borderId="0" xfId="3" applyNumberFormat="1" applyFont="1" applyFill="1" applyAlignment="1">
      <alignment vertical="center"/>
    </xf>
    <xf numFmtId="0" fontId="117" fillId="3" borderId="0" xfId="3" applyFont="1" applyFill="1" applyAlignment="1">
      <alignment horizontal="left" vertical="center"/>
    </xf>
    <xf numFmtId="0" fontId="146" fillId="5" borderId="8" xfId="1" applyFont="1" applyFill="1" applyBorder="1" applyAlignment="1" applyProtection="1">
      <alignment horizontal="left" vertical="center" wrapText="1"/>
      <protection locked="0"/>
    </xf>
    <xf numFmtId="0" fontId="19" fillId="0" borderId="87" xfId="5" applyBorder="1" applyAlignment="1">
      <alignment vertical="center" wrapText="1"/>
    </xf>
    <xf numFmtId="166" fontId="147" fillId="0" borderId="69" xfId="3" applyNumberFormat="1" applyFont="1" applyBorder="1" applyAlignment="1" applyProtection="1">
      <alignment vertical="center"/>
      <protection locked="0"/>
    </xf>
    <xf numFmtId="166" fontId="32" fillId="0" borderId="13" xfId="3" applyNumberFormat="1" applyFont="1" applyBorder="1" applyAlignment="1">
      <alignment horizontal="center" vertical="center"/>
    </xf>
    <xf numFmtId="0" fontId="97" fillId="0" borderId="13" xfId="1" applyFont="1" applyBorder="1" applyAlignment="1">
      <alignment vertical="center"/>
    </xf>
    <xf numFmtId="0" fontId="148" fillId="5" borderId="67" xfId="1" applyFont="1" applyFill="1" applyBorder="1" applyAlignment="1" applyProtection="1">
      <alignment horizontal="left" vertical="center"/>
      <protection locked="0"/>
    </xf>
    <xf numFmtId="166" fontId="21" fillId="0" borderId="13" xfId="3" applyNumberFormat="1" applyFont="1" applyBorder="1" applyAlignment="1">
      <alignment horizontal="left" vertical="center"/>
    </xf>
    <xf numFmtId="0" fontId="147" fillId="0" borderId="69" xfId="3" applyFont="1" applyBorder="1" applyAlignment="1" applyProtection="1">
      <alignment vertical="center"/>
      <protection locked="0"/>
    </xf>
    <xf numFmtId="0" fontId="21" fillId="0" borderId="87" xfId="1" applyFont="1" applyBorder="1" applyAlignment="1">
      <alignment horizontal="left" vertical="center" wrapText="1"/>
    </xf>
    <xf numFmtId="166" fontId="21" fillId="0" borderId="13" xfId="3" applyNumberFormat="1" applyFont="1" applyBorder="1" applyAlignment="1">
      <alignment horizontal="right" vertical="center"/>
    </xf>
    <xf numFmtId="3" fontId="21" fillId="0" borderId="13" xfId="3" applyNumberFormat="1" applyFont="1" applyBorder="1" applyAlignment="1">
      <alignment horizontal="left" vertical="center"/>
    </xf>
    <xf numFmtId="0" fontId="148" fillId="5" borderId="3" xfId="1" applyFont="1" applyFill="1" applyBorder="1" applyAlignment="1" applyProtection="1">
      <alignment horizontal="left" vertical="center"/>
      <protection locked="0"/>
    </xf>
    <xf numFmtId="167" fontId="8" fillId="3" borderId="0" xfId="3" applyNumberFormat="1" applyFont="1" applyFill="1" applyAlignment="1">
      <alignment horizontal="left" vertical="center" wrapText="1"/>
    </xf>
    <xf numFmtId="3" fontId="32" fillId="0" borderId="13" xfId="3" applyNumberFormat="1" applyFont="1" applyBorder="1" applyAlignment="1">
      <alignment horizontal="center" vertical="center"/>
    </xf>
    <xf numFmtId="0" fontId="97" fillId="0" borderId="11" xfId="1" applyFont="1" applyBorder="1" applyAlignment="1">
      <alignment horizontal="left" vertical="center" wrapText="1"/>
    </xf>
    <xf numFmtId="3" fontId="117" fillId="3" borderId="0" xfId="3" applyNumberFormat="1" applyFont="1" applyFill="1" applyAlignment="1">
      <alignment horizontal="left" vertical="center"/>
    </xf>
    <xf numFmtId="3" fontId="9" fillId="3" borderId="0" xfId="3" applyNumberFormat="1" applyFont="1" applyFill="1" applyAlignment="1">
      <alignment horizontal="left" vertical="center"/>
    </xf>
    <xf numFmtId="3" fontId="9" fillId="0" borderId="13" xfId="3" applyNumberFormat="1" applyFont="1" applyBorder="1" applyAlignment="1">
      <alignment horizontal="center" vertical="center"/>
    </xf>
    <xf numFmtId="0" fontId="37" fillId="0" borderId="0" xfId="9" applyFont="1" applyAlignment="1">
      <alignment vertical="center"/>
    </xf>
    <xf numFmtId="49" fontId="152" fillId="0" borderId="0" xfId="9" applyNumberFormat="1" applyFont="1" applyAlignment="1">
      <alignment horizontal="center" vertical="center"/>
    </xf>
    <xf numFmtId="0" fontId="36" fillId="0" borderId="0" xfId="9" applyFont="1" applyAlignment="1">
      <alignment horizontal="center" vertical="center"/>
    </xf>
    <xf numFmtId="49" fontId="37" fillId="0" borderId="0" xfId="9" applyNumberFormat="1" applyFont="1" applyAlignment="1">
      <alignment horizontal="center" vertical="center"/>
    </xf>
    <xf numFmtId="0" fontId="36" fillId="0" borderId="22" xfId="9" applyFont="1" applyBorder="1" applyAlignment="1">
      <alignment horizontal="center" vertical="center"/>
    </xf>
    <xf numFmtId="166" fontId="153" fillId="3" borderId="28" xfId="3" applyNumberFormat="1" applyFont="1" applyFill="1" applyBorder="1" applyAlignment="1">
      <alignment horizontal="center" vertical="center" wrapText="1"/>
    </xf>
    <xf numFmtId="0" fontId="66" fillId="5" borderId="21" xfId="15" applyFont="1" applyFill="1" applyBorder="1" applyAlignment="1" applyProtection="1">
      <alignment vertical="center"/>
      <protection locked="0"/>
    </xf>
    <xf numFmtId="0" fontId="68" fillId="5" borderId="0" xfId="15" applyFont="1" applyFill="1" applyAlignment="1" applyProtection="1">
      <alignment horizontal="left" vertical="center"/>
      <protection locked="0"/>
    </xf>
    <xf numFmtId="0" fontId="68" fillId="5" borderId="0" xfId="15" applyFont="1" applyFill="1" applyAlignment="1" applyProtection="1">
      <alignment vertical="center"/>
      <protection locked="0"/>
    </xf>
    <xf numFmtId="0" fontId="68" fillId="5" borderId="22" xfId="15" applyFont="1" applyFill="1" applyBorder="1" applyAlignment="1" applyProtection="1">
      <alignment vertical="center"/>
      <protection locked="0"/>
    </xf>
    <xf numFmtId="0" fontId="3" fillId="15" borderId="21" xfId="15" applyFont="1" applyFill="1" applyBorder="1" applyAlignment="1">
      <alignment vertical="center"/>
    </xf>
    <xf numFmtId="0" fontId="66" fillId="15" borderId="0" xfId="15" applyFont="1" applyFill="1" applyAlignment="1">
      <alignment horizontal="left" vertical="center"/>
    </xf>
    <xf numFmtId="0" fontId="155" fillId="0" borderId="111" xfId="3" applyFont="1" applyBorder="1" applyAlignment="1">
      <alignment horizontal="left" vertical="center"/>
    </xf>
    <xf numFmtId="0" fontId="118" fillId="5" borderId="3" xfId="1" applyFont="1" applyFill="1" applyBorder="1" applyAlignment="1" applyProtection="1">
      <alignment horizontal="left" vertical="center"/>
      <protection locked="0"/>
    </xf>
    <xf numFmtId="0" fontId="118" fillId="5" borderId="9" xfId="1" applyFont="1" applyFill="1" applyBorder="1" applyAlignment="1" applyProtection="1">
      <alignment horizontal="left" vertical="center"/>
      <protection locked="0"/>
    </xf>
    <xf numFmtId="164" fontId="22" fillId="0" borderId="11" xfId="3" applyNumberFormat="1" applyFont="1" applyBorder="1" applyAlignment="1">
      <alignment horizontal="center" vertical="center" wrapText="1"/>
    </xf>
    <xf numFmtId="0" fontId="21" fillId="0" borderId="112" xfId="1" applyFont="1" applyBorder="1" applyAlignment="1">
      <alignment vertical="center" wrapText="1"/>
    </xf>
    <xf numFmtId="168" fontId="32" fillId="0" borderId="69" xfId="3" applyNumberFormat="1" applyFont="1" applyBorder="1" applyAlignment="1">
      <alignment horizontal="center" vertical="center"/>
    </xf>
    <xf numFmtId="164" fontId="22" fillId="0" borderId="108" xfId="3" applyNumberFormat="1" applyFont="1" applyBorder="1" applyAlignment="1">
      <alignment horizontal="center" vertical="center" wrapText="1"/>
    </xf>
    <xf numFmtId="166" fontId="87" fillId="0" borderId="113" xfId="3" applyNumberFormat="1" applyFont="1" applyBorder="1" applyAlignment="1">
      <alignment vertical="center"/>
    </xf>
    <xf numFmtId="167" fontId="8" fillId="0" borderId="61" xfId="3" applyNumberFormat="1" applyFont="1" applyBorder="1" applyAlignment="1">
      <alignment horizontal="left" vertical="center"/>
    </xf>
    <xf numFmtId="0" fontId="118" fillId="0" borderId="61" xfId="5" applyFont="1" applyBorder="1" applyAlignment="1">
      <alignment horizontal="center" vertical="center" wrapText="1"/>
    </xf>
    <xf numFmtId="0" fontId="140" fillId="0" borderId="62" xfId="5" applyFont="1" applyBorder="1" applyAlignment="1">
      <alignment horizontal="left" vertical="center"/>
    </xf>
    <xf numFmtId="0" fontId="118" fillId="5" borderId="67" xfId="1" applyFont="1" applyFill="1" applyBorder="1" applyAlignment="1" applyProtection="1">
      <alignment horizontal="left" vertical="center"/>
      <protection locked="0"/>
    </xf>
    <xf numFmtId="167" fontId="8" fillId="0" borderId="120" xfId="3" applyNumberFormat="1" applyFont="1" applyBorder="1" applyAlignment="1">
      <alignment horizontal="left" vertical="center"/>
    </xf>
    <xf numFmtId="0" fontId="8" fillId="0" borderId="121" xfId="3" applyFont="1" applyBorder="1" applyAlignment="1">
      <alignment horizontal="left" vertical="center" wrapText="1"/>
    </xf>
    <xf numFmtId="0" fontId="155" fillId="0" borderId="122" xfId="3" applyFont="1" applyBorder="1" applyAlignment="1">
      <alignment horizontal="left" vertical="center"/>
    </xf>
    <xf numFmtId="0" fontId="8" fillId="3" borderId="13" xfId="3" applyFont="1" applyFill="1" applyBorder="1" applyAlignment="1">
      <alignment horizontal="left" vertical="center" wrapText="1"/>
    </xf>
    <xf numFmtId="168" fontId="9" fillId="0" borderId="69" xfId="3" applyNumberFormat="1" applyFont="1" applyBorder="1" applyAlignment="1">
      <alignment horizontal="center" vertical="center"/>
    </xf>
    <xf numFmtId="0" fontId="118" fillId="5" borderId="0" xfId="1" applyFont="1" applyFill="1" applyAlignment="1" applyProtection="1">
      <alignment horizontal="left" vertical="center"/>
      <protection locked="0"/>
    </xf>
    <xf numFmtId="0" fontId="118" fillId="5" borderId="22" xfId="1" applyFont="1" applyFill="1" applyBorder="1" applyAlignment="1" applyProtection="1">
      <alignment horizontal="left" vertical="center"/>
      <protection locked="0"/>
    </xf>
    <xf numFmtId="0" fontId="21" fillId="0" borderId="123" xfId="1" applyFont="1" applyBorder="1" applyAlignment="1">
      <alignment vertical="center" wrapText="1"/>
    </xf>
    <xf numFmtId="168" fontId="9" fillId="0" borderId="124" xfId="3" applyNumberFormat="1" applyFont="1" applyBorder="1" applyAlignment="1">
      <alignment horizontal="center" vertical="center"/>
    </xf>
    <xf numFmtId="164" fontId="22" fillId="0" borderId="109" xfId="3" applyNumberFormat="1" applyFont="1" applyBorder="1" applyAlignment="1">
      <alignment horizontal="center" vertical="center" wrapText="1"/>
    </xf>
    <xf numFmtId="0" fontId="8" fillId="0" borderId="120" xfId="3" applyFont="1" applyBorder="1" applyAlignment="1">
      <alignment horizontal="left" vertical="center" wrapText="1"/>
    </xf>
    <xf numFmtId="0" fontId="22" fillId="0" borderId="11" xfId="3" applyFont="1" applyBorder="1" applyAlignment="1">
      <alignment horizontal="center" vertical="center" wrapText="1"/>
    </xf>
    <xf numFmtId="0" fontId="155" fillId="0" borderId="13" xfId="3" applyFont="1" applyBorder="1" applyAlignment="1">
      <alignment horizontal="left" vertical="center"/>
    </xf>
    <xf numFmtId="165" fontId="6" fillId="0" borderId="0" xfId="1" applyNumberFormat="1" applyFont="1" applyAlignment="1">
      <alignment horizontal="center" vertical="center"/>
    </xf>
    <xf numFmtId="4" fontId="14" fillId="8" borderId="1" xfId="1" applyNumberFormat="1" applyFont="1" applyFill="1" applyBorder="1" applyAlignment="1">
      <alignment vertical="center" wrapText="1"/>
    </xf>
    <xf numFmtId="4" fontId="14" fillId="8" borderId="2" xfId="1" applyNumberFormat="1" applyFont="1" applyFill="1" applyBorder="1" applyAlignment="1">
      <alignment vertical="center" wrapText="1"/>
    </xf>
    <xf numFmtId="2" fontId="15" fillId="8" borderId="3" xfId="1" applyNumberFormat="1" applyFont="1" applyFill="1" applyBorder="1" applyAlignment="1" applyProtection="1">
      <alignment horizontal="right" vertical="center"/>
      <protection locked="0"/>
    </xf>
    <xf numFmtId="4" fontId="14" fillId="8" borderId="4" xfId="1" applyNumberFormat="1" applyFont="1" applyFill="1" applyBorder="1" applyAlignment="1">
      <alignment vertical="center" wrapText="1"/>
    </xf>
    <xf numFmtId="4" fontId="14" fillId="8" borderId="5" xfId="1" applyNumberFormat="1" applyFont="1" applyFill="1" applyBorder="1" applyAlignment="1">
      <alignment vertical="center" wrapText="1"/>
    </xf>
    <xf numFmtId="2" fontId="15" fillId="8" borderId="6" xfId="1" applyNumberFormat="1" applyFont="1" applyFill="1" applyBorder="1" applyAlignment="1" applyProtection="1">
      <alignment horizontal="right" vertical="center"/>
      <protection locked="0"/>
    </xf>
    <xf numFmtId="0" fontId="17" fillId="8" borderId="7" xfId="1" applyFont="1" applyFill="1" applyBorder="1" applyAlignment="1" applyProtection="1">
      <alignment horizontal="center" vertical="center"/>
      <protection locked="0"/>
    </xf>
    <xf numFmtId="0" fontId="17" fillId="8" borderId="8" xfId="1" applyFont="1" applyFill="1" applyBorder="1" applyAlignment="1" applyProtection="1">
      <alignment horizontal="center" vertical="center"/>
      <protection locked="0"/>
    </xf>
    <xf numFmtId="165" fontId="18" fillId="8" borderId="0" xfId="1" applyNumberFormat="1" applyFont="1" applyFill="1" applyAlignment="1">
      <alignment horizontal="center" vertical="center"/>
    </xf>
    <xf numFmtId="0" fontId="118" fillId="8" borderId="67" xfId="1" applyFont="1" applyFill="1" applyBorder="1" applyAlignment="1" applyProtection="1">
      <alignment horizontal="left" vertical="center"/>
      <protection locked="0"/>
    </xf>
    <xf numFmtId="0" fontId="20" fillId="8" borderId="3" xfId="1" applyFont="1" applyFill="1" applyBorder="1" applyAlignment="1" applyProtection="1">
      <alignment horizontal="left" vertical="center"/>
      <protection locked="0"/>
    </xf>
    <xf numFmtId="0" fontId="20" fillId="8" borderId="9" xfId="1" applyFont="1" applyFill="1" applyBorder="1" applyAlignment="1" applyProtection="1">
      <alignment horizontal="left" vertical="center"/>
      <protection locked="0"/>
    </xf>
    <xf numFmtId="0" fontId="32" fillId="0" borderId="10" xfId="1" applyFont="1" applyBorder="1" applyAlignment="1">
      <alignment vertical="center" wrapText="1"/>
    </xf>
    <xf numFmtId="168" fontId="32" fillId="8" borderId="13" xfId="3" applyNumberFormat="1" applyFont="1" applyFill="1" applyBorder="1" applyAlignment="1">
      <alignment horizontal="center" vertical="center"/>
    </xf>
    <xf numFmtId="0" fontId="156" fillId="0" borderId="68" xfId="3" applyFont="1" applyBorder="1" applyAlignment="1">
      <alignment horizontal="left" vertical="center" wrapText="1"/>
    </xf>
    <xf numFmtId="0" fontId="156" fillId="0" borderId="13" xfId="3" applyFont="1" applyBorder="1" applyAlignment="1">
      <alignment horizontal="right" vertical="center" wrapText="1"/>
    </xf>
    <xf numFmtId="0" fontId="118" fillId="5" borderId="8" xfId="1" applyFont="1" applyFill="1" applyBorder="1" applyAlignment="1" applyProtection="1">
      <alignment horizontal="left" vertical="center" wrapText="1"/>
      <protection locked="0"/>
    </xf>
    <xf numFmtId="4" fontId="14" fillId="4" borderId="0" xfId="1" applyNumberFormat="1" applyFont="1" applyFill="1" applyAlignment="1">
      <alignment vertical="center" wrapText="1"/>
    </xf>
    <xf numFmtId="0" fontId="17" fillId="5" borderId="0" xfId="1" applyFont="1" applyFill="1" applyAlignment="1" applyProtection="1">
      <alignment horizontal="center" vertical="center"/>
      <protection locked="0"/>
    </xf>
    <xf numFmtId="0" fontId="115" fillId="8" borderId="0" xfId="1" applyFont="1" applyFill="1" applyAlignment="1" applyProtection="1">
      <alignment horizontal="left" vertical="center"/>
      <protection locked="0"/>
    </xf>
    <xf numFmtId="0" fontId="20" fillId="8" borderId="0" xfId="1" applyFont="1" applyFill="1" applyAlignment="1" applyProtection="1">
      <alignment horizontal="left" vertical="center"/>
      <protection locked="0"/>
    </xf>
    <xf numFmtId="0" fontId="21" fillId="0" borderId="0" xfId="1" applyFont="1" applyAlignment="1">
      <alignment vertical="center" wrapText="1"/>
    </xf>
    <xf numFmtId="168" fontId="32" fillId="0" borderId="0" xfId="3" applyNumberFormat="1" applyFont="1" applyAlignment="1">
      <alignment horizontal="center" vertical="center"/>
    </xf>
    <xf numFmtId="49" fontId="22" fillId="0" borderId="0" xfId="3" applyNumberFormat="1" applyFont="1" applyAlignment="1">
      <alignment horizontal="center" vertical="center" wrapText="1"/>
    </xf>
    <xf numFmtId="0" fontId="124" fillId="0" borderId="0" xfId="5" applyFont="1" applyAlignment="1">
      <alignment vertical="center" wrapText="1"/>
    </xf>
    <xf numFmtId="0" fontId="122" fillId="0" borderId="66" xfId="1" applyFont="1" applyBorder="1" applyAlignment="1">
      <alignment vertical="center"/>
    </xf>
    <xf numFmtId="0" fontId="115" fillId="5" borderId="67" xfId="1" applyFont="1" applyFill="1" applyBorder="1" applyAlignment="1" applyProtection="1">
      <alignment horizontal="left" vertical="center"/>
      <protection locked="0"/>
    </xf>
    <xf numFmtId="0" fontId="115" fillId="5" borderId="3" xfId="1" applyFont="1" applyFill="1" applyBorder="1" applyAlignment="1" applyProtection="1">
      <alignment horizontal="left" vertical="center"/>
      <protection locked="0"/>
    </xf>
    <xf numFmtId="0" fontId="68" fillId="5" borderId="0" xfId="16" applyFont="1" applyFill="1" applyAlignment="1" applyProtection="1">
      <alignment horizontal="center" vertical="center"/>
      <protection locked="0"/>
    </xf>
    <xf numFmtId="0" fontId="75" fillId="15" borderId="0" xfId="16" applyFont="1" applyFill="1" applyAlignment="1">
      <alignment horizontal="center" vertical="center"/>
    </xf>
    <xf numFmtId="0" fontId="28" fillId="10" borderId="19" xfId="13" applyFont="1" applyFill="1" applyBorder="1" applyAlignment="1">
      <alignment horizontal="center" vertical="center" wrapText="1"/>
    </xf>
    <xf numFmtId="0" fontId="159" fillId="10" borderId="19" xfId="13" applyFont="1" applyFill="1" applyBorder="1" applyAlignment="1">
      <alignment horizontal="center" vertical="center" wrapText="1"/>
    </xf>
    <xf numFmtId="0" fontId="160" fillId="0" borderId="0" xfId="0" applyFont="1"/>
    <xf numFmtId="0" fontId="15" fillId="4" borderId="8" xfId="7" applyFont="1" applyFill="1" applyBorder="1" applyAlignment="1">
      <alignment horizontal="center"/>
    </xf>
    <xf numFmtId="0" fontId="79" fillId="3" borderId="0" xfId="1" applyFont="1" applyFill="1" applyAlignment="1">
      <alignment horizontal="left" vertical="center" textRotation="90" wrapText="1"/>
    </xf>
    <xf numFmtId="0" fontId="38" fillId="0" borderId="0" xfId="1" applyFont="1" applyAlignment="1">
      <alignment wrapText="1"/>
    </xf>
    <xf numFmtId="0" fontId="61" fillId="10" borderId="28" xfId="1" applyFont="1" applyFill="1" applyBorder="1" applyAlignment="1">
      <alignment horizontal="center" vertical="center" wrapText="1"/>
    </xf>
    <xf numFmtId="0" fontId="3" fillId="0" borderId="28" xfId="1" applyFont="1" applyBorder="1" applyAlignment="1">
      <alignment horizontal="center" wrapText="1"/>
    </xf>
    <xf numFmtId="0" fontId="39" fillId="10" borderId="29" xfId="1" applyFont="1" applyFill="1" applyBorder="1" applyAlignment="1">
      <alignment horizontal="center" vertical="center" wrapText="1"/>
    </xf>
    <xf numFmtId="0" fontId="5" fillId="0" borderId="23" xfId="1" applyBorder="1" applyAlignment="1">
      <alignment wrapText="1"/>
    </xf>
    <xf numFmtId="0" fontId="11" fillId="3" borderId="18" xfId="3" applyFont="1" applyFill="1" applyBorder="1" applyAlignment="1">
      <alignment horizontal="center" vertical="center" wrapText="1"/>
    </xf>
    <xf numFmtId="0" fontId="19" fillId="0" borderId="18" xfId="5" applyBorder="1" applyAlignment="1">
      <alignment horizontal="center" vertical="center" wrapText="1"/>
    </xf>
    <xf numFmtId="0" fontId="42" fillId="10" borderId="30" xfId="1" applyFont="1" applyFill="1" applyBorder="1" applyAlignment="1">
      <alignment horizontal="center" vertical="center" wrapText="1"/>
    </xf>
    <xf numFmtId="0" fontId="5" fillId="0" borderId="24" xfId="1" applyBorder="1" applyAlignment="1">
      <alignment wrapText="1"/>
    </xf>
    <xf numFmtId="166" fontId="3" fillId="2" borderId="30" xfId="1" applyNumberFormat="1" applyFont="1" applyFill="1" applyBorder="1" applyAlignment="1">
      <alignment vertical="center" wrapText="1"/>
    </xf>
    <xf numFmtId="0" fontId="19" fillId="0" borderId="32" xfId="5" applyBorder="1" applyAlignment="1">
      <alignment wrapText="1"/>
    </xf>
    <xf numFmtId="0" fontId="29" fillId="6" borderId="0" xfId="1" applyFont="1" applyFill="1" applyAlignment="1">
      <alignment horizontal="center" vertical="center" textRotation="90" wrapText="1"/>
    </xf>
    <xf numFmtId="0" fontId="60" fillId="10" borderId="47" xfId="13" applyFont="1" applyFill="1" applyBorder="1" applyAlignment="1">
      <alignment horizontal="center" vertical="center" wrapText="1"/>
    </xf>
    <xf numFmtId="0" fontId="60" fillId="10" borderId="46" xfId="13" applyFont="1" applyFill="1" applyBorder="1" applyAlignment="1">
      <alignment horizontal="center" vertical="center" wrapText="1"/>
    </xf>
    <xf numFmtId="169" fontId="5" fillId="5" borderId="28" xfId="1" applyNumberFormat="1" applyFill="1" applyBorder="1" applyAlignment="1">
      <alignment vertical="center" wrapText="1"/>
    </xf>
    <xf numFmtId="0" fontId="5" fillId="5" borderId="27" xfId="1" applyFill="1" applyBorder="1" applyAlignment="1">
      <alignment vertical="center" wrapText="1"/>
    </xf>
    <xf numFmtId="0" fontId="77" fillId="2" borderId="0" xfId="4" applyFont="1" applyFill="1" applyBorder="1" applyAlignment="1" applyProtection="1">
      <alignment horizontal="center" vertical="center" textRotation="90" wrapText="1"/>
    </xf>
    <xf numFmtId="0" fontId="5" fillId="0" borderId="0" xfId="1" applyAlignment="1">
      <alignment horizontal="center" vertical="center" textRotation="90" wrapText="1"/>
    </xf>
    <xf numFmtId="172" fontId="73" fillId="13" borderId="51" xfId="4" applyNumberFormat="1" applyFont="1" applyFill="1" applyBorder="1" applyAlignment="1" applyProtection="1">
      <alignment horizontal="center" vertical="center" wrapText="1"/>
    </xf>
    <xf numFmtId="0" fontId="72" fillId="0" borderId="51" xfId="1" applyFont="1" applyBorder="1" applyAlignment="1">
      <alignment vertical="center" wrapText="1"/>
    </xf>
    <xf numFmtId="171" fontId="71" fillId="10" borderId="56" xfId="13" applyNumberFormat="1" applyFont="1" applyFill="1" applyBorder="1" applyAlignment="1">
      <alignment horizontal="center" vertical="center" wrapText="1"/>
    </xf>
    <xf numFmtId="0" fontId="5" fillId="0" borderId="55" xfId="1" applyBorder="1" applyAlignment="1">
      <alignment horizontal="center" vertical="center" wrapText="1"/>
    </xf>
    <xf numFmtId="0" fontId="47" fillId="8" borderId="60" xfId="1" applyFont="1" applyFill="1" applyBorder="1" applyAlignment="1">
      <alignment horizontal="center" vertical="center" wrapText="1"/>
    </xf>
    <xf numFmtId="0" fontId="47" fillId="8" borderId="59" xfId="1" applyFont="1" applyFill="1" applyBorder="1" applyAlignment="1">
      <alignment horizontal="center" vertical="center" wrapText="1"/>
    </xf>
    <xf numFmtId="0" fontId="72" fillId="0" borderId="59" xfId="1" applyFont="1" applyBorder="1" applyAlignment="1">
      <alignment horizontal="center" vertical="center" wrapText="1"/>
    </xf>
    <xf numFmtId="0" fontId="72" fillId="0" borderId="58" xfId="1" applyFont="1" applyBorder="1" applyAlignment="1">
      <alignment horizontal="center" vertical="center" wrapText="1"/>
    </xf>
    <xf numFmtId="4" fontId="60" fillId="10" borderId="45" xfId="13" applyNumberFormat="1" applyFont="1" applyFill="1" applyBorder="1" applyAlignment="1">
      <alignment horizontal="center" vertical="center" wrapText="1"/>
    </xf>
    <xf numFmtId="0" fontId="59" fillId="0" borderId="44" xfId="1" applyFont="1" applyBorder="1" applyAlignment="1">
      <alignment horizontal="center" vertical="center" wrapText="1"/>
    </xf>
    <xf numFmtId="0" fontId="58" fillId="10" borderId="43" xfId="1" applyFont="1" applyFill="1" applyBorder="1" applyAlignment="1">
      <alignment horizontal="center" vertical="center" wrapText="1"/>
    </xf>
    <xf numFmtId="0" fontId="5" fillId="0" borderId="42" xfId="1" applyBorder="1" applyAlignment="1">
      <alignment horizontal="center" vertical="center" wrapText="1"/>
    </xf>
    <xf numFmtId="0" fontId="5" fillId="0" borderId="41" xfId="1" applyBorder="1" applyAlignment="1">
      <alignment horizontal="center" vertical="center" wrapText="1"/>
    </xf>
    <xf numFmtId="0" fontId="80" fillId="0" borderId="62" xfId="4" applyFont="1" applyFill="1" applyBorder="1" applyAlignment="1" applyProtection="1">
      <alignment horizontal="center" vertical="center" wrapText="1"/>
    </xf>
    <xf numFmtId="0" fontId="5" fillId="0" borderId="61" xfId="1" applyBorder="1" applyAlignment="1">
      <alignment wrapText="1"/>
    </xf>
    <xf numFmtId="0" fontId="1" fillId="2" borderId="0" xfId="11" applyFill="1" applyAlignment="1">
      <alignment horizontal="left" vertical="center"/>
    </xf>
    <xf numFmtId="0" fontId="1" fillId="2" borderId="21" xfId="11" applyFill="1" applyBorder="1" applyAlignment="1">
      <alignment horizontal="left" vertical="center"/>
    </xf>
    <xf numFmtId="0" fontId="69" fillId="0" borderId="65" xfId="6" applyFont="1" applyBorder="1" applyAlignment="1">
      <alignment textRotation="90" wrapText="1"/>
    </xf>
    <xf numFmtId="0" fontId="69" fillId="0" borderId="57" xfId="6" applyFont="1" applyBorder="1" applyAlignment="1">
      <alignment textRotation="90" wrapText="1"/>
    </xf>
    <xf numFmtId="0" fontId="69" fillId="0" borderId="53" xfId="6" applyFont="1" applyBorder="1" applyAlignment="1">
      <alignment textRotation="90" wrapText="1"/>
    </xf>
    <xf numFmtId="0" fontId="55" fillId="0" borderId="26" xfId="6" applyFont="1" applyBorder="1" applyAlignment="1">
      <alignment horizontal="center" vertical="center" wrapText="1"/>
    </xf>
    <xf numFmtId="0" fontId="19" fillId="0" borderId="32" xfId="5" applyBorder="1" applyAlignment="1">
      <alignment horizontal="center" vertical="center" wrapText="1"/>
    </xf>
    <xf numFmtId="0" fontId="19" fillId="0" borderId="26" xfId="5" applyBorder="1" applyAlignment="1">
      <alignment horizontal="center" vertical="center" wrapText="1"/>
    </xf>
    <xf numFmtId="0" fontId="19" fillId="0" borderId="25" xfId="5" applyBorder="1" applyAlignment="1">
      <alignment horizontal="center" vertical="center" wrapText="1"/>
    </xf>
    <xf numFmtId="0" fontId="45" fillId="3" borderId="0" xfId="12" applyFont="1" applyFill="1" applyAlignment="1">
      <alignment horizontal="center" vertical="top" textRotation="90" wrapText="1"/>
    </xf>
    <xf numFmtId="172" fontId="85" fillId="8" borderId="49" xfId="4" applyNumberFormat="1" applyFont="1" applyFill="1" applyBorder="1" applyAlignment="1" applyProtection="1">
      <alignment horizontal="left" vertical="center" wrapText="1"/>
    </xf>
    <xf numFmtId="172" fontId="85" fillId="8" borderId="48" xfId="4" applyNumberFormat="1" applyFont="1" applyFill="1" applyBorder="1" applyAlignment="1" applyProtection="1">
      <alignment horizontal="left" vertical="center" wrapText="1"/>
    </xf>
    <xf numFmtId="172" fontId="85" fillId="8" borderId="64" xfId="4" applyNumberFormat="1" applyFont="1" applyFill="1" applyBorder="1" applyAlignment="1" applyProtection="1">
      <alignment horizontal="left" vertical="center" wrapText="1"/>
    </xf>
    <xf numFmtId="0" fontId="26" fillId="0" borderId="63" xfId="1" applyFont="1" applyBorder="1" applyAlignment="1">
      <alignment wrapText="1"/>
    </xf>
    <xf numFmtId="0" fontId="26" fillId="0" borderId="30" xfId="1" applyFont="1" applyBorder="1" applyAlignment="1">
      <alignment wrapText="1"/>
    </xf>
    <xf numFmtId="0" fontId="44" fillId="0" borderId="32" xfId="1" applyFont="1" applyBorder="1" applyAlignment="1">
      <alignment wrapText="1"/>
    </xf>
    <xf numFmtId="0" fontId="67" fillId="8" borderId="22" xfId="1" applyFont="1" applyFill="1" applyBorder="1" applyAlignment="1">
      <alignment horizontal="center" vertical="center" wrapText="1"/>
    </xf>
    <xf numFmtId="0" fontId="68" fillId="0" borderId="0" xfId="1" applyFont="1" applyAlignment="1">
      <alignment horizontal="center" vertical="center" wrapText="1"/>
    </xf>
    <xf numFmtId="0" fontId="47" fillId="0" borderId="0" xfId="5" applyFont="1" applyAlignment="1">
      <alignment horizontal="center" vertical="center" wrapText="1"/>
    </xf>
    <xf numFmtId="0" fontId="64" fillId="5" borderId="49" xfId="1" applyFont="1" applyFill="1" applyBorder="1" applyAlignment="1">
      <alignment horizontal="center" vertical="center" wrapText="1"/>
    </xf>
    <xf numFmtId="0" fontId="5" fillId="0" borderId="48" xfId="1" applyBorder="1" applyAlignment="1">
      <alignment horizontal="center" vertical="center" wrapText="1"/>
    </xf>
    <xf numFmtId="0" fontId="19" fillId="0" borderId="48" xfId="5" applyBorder="1" applyAlignment="1">
      <alignment horizontal="center" vertical="center" wrapText="1"/>
    </xf>
    <xf numFmtId="167" fontId="50" fillId="8" borderId="22" xfId="1" applyNumberFormat="1" applyFont="1" applyFill="1" applyBorder="1" applyAlignment="1">
      <alignment horizontal="center" vertical="center" wrapText="1"/>
    </xf>
    <xf numFmtId="0" fontId="19" fillId="0" borderId="0" xfId="5" applyAlignment="1">
      <alignment horizontal="center" vertical="center" wrapText="1"/>
    </xf>
    <xf numFmtId="0" fontId="88" fillId="0" borderId="13" xfId="3" applyFont="1" applyBorder="1" applyAlignment="1">
      <alignment horizontal="right" vertical="center" wrapText="1"/>
    </xf>
    <xf numFmtId="0" fontId="76" fillId="0" borderId="68" xfId="5" applyFont="1" applyBorder="1" applyAlignment="1">
      <alignment vertical="center" wrapText="1"/>
    </xf>
    <xf numFmtId="0" fontId="26" fillId="0" borderId="49" xfId="1" applyFont="1" applyBorder="1" applyAlignment="1">
      <alignment wrapText="1"/>
    </xf>
    <xf numFmtId="0" fontId="44" fillId="0" borderId="48" xfId="1" applyFont="1" applyBorder="1" applyAlignment="1">
      <alignment wrapText="1"/>
    </xf>
    <xf numFmtId="0" fontId="19" fillId="0" borderId="48" xfId="5" applyBorder="1" applyAlignment="1">
      <alignment wrapText="1"/>
    </xf>
    <xf numFmtId="0" fontId="19" fillId="0" borderId="64" xfId="5" applyBorder="1" applyAlignment="1">
      <alignment wrapText="1"/>
    </xf>
    <xf numFmtId="0" fontId="91" fillId="0" borderId="13" xfId="3" applyFont="1" applyBorder="1" applyAlignment="1">
      <alignment horizontal="right" vertical="center" wrapText="1"/>
    </xf>
    <xf numFmtId="0" fontId="64" fillId="5" borderId="22" xfId="1" applyFont="1" applyFill="1" applyBorder="1" applyAlignment="1">
      <alignment horizontal="center" vertical="center" wrapText="1"/>
    </xf>
    <xf numFmtId="0" fontId="93" fillId="2" borderId="0" xfId="1" applyFont="1" applyFill="1" applyAlignment="1">
      <alignment horizontal="left" vertical="center" wrapText="1"/>
    </xf>
    <xf numFmtId="0" fontId="5" fillId="0" borderId="0" xfId="1" applyAlignment="1">
      <alignment vertical="center" wrapText="1"/>
    </xf>
    <xf numFmtId="0" fontId="5" fillId="0" borderId="21" xfId="1" applyBorder="1" applyAlignment="1">
      <alignment vertical="center" wrapText="1"/>
    </xf>
    <xf numFmtId="172" fontId="96" fillId="8" borderId="49" xfId="4" applyNumberFormat="1" applyFont="1" applyFill="1" applyBorder="1" applyAlignment="1" applyProtection="1">
      <alignment horizontal="left" vertical="center" wrapText="1"/>
    </xf>
    <xf numFmtId="172" fontId="96" fillId="8" borderId="48" xfId="4" applyNumberFormat="1" applyFont="1" applyFill="1" applyBorder="1" applyAlignment="1" applyProtection="1">
      <alignment horizontal="left" vertical="center" wrapText="1"/>
    </xf>
    <xf numFmtId="172" fontId="96" fillId="8" borderId="64" xfId="4" applyNumberFormat="1" applyFont="1" applyFill="1" applyBorder="1" applyAlignment="1" applyProtection="1">
      <alignment horizontal="left" vertical="center" wrapText="1"/>
    </xf>
    <xf numFmtId="0" fontId="8" fillId="3" borderId="69" xfId="3" applyFont="1" applyFill="1" applyBorder="1" applyAlignment="1">
      <alignment horizontal="center" vertical="center" wrapText="1"/>
    </xf>
    <xf numFmtId="0" fontId="88" fillId="0" borderId="68" xfId="3" applyFont="1" applyBorder="1" applyAlignment="1">
      <alignment horizontal="right" vertical="center" wrapText="1"/>
    </xf>
    <xf numFmtId="0" fontId="90" fillId="0" borderId="13" xfId="3" applyFont="1" applyBorder="1" applyAlignment="1">
      <alignment horizontal="right" vertical="center" wrapText="1"/>
    </xf>
    <xf numFmtId="0" fontId="89" fillId="0" borderId="68" xfId="5" applyFont="1" applyBorder="1" applyAlignment="1">
      <alignment vertical="center" wrapText="1"/>
    </xf>
    <xf numFmtId="0" fontId="43" fillId="3" borderId="71" xfId="1" applyFont="1" applyFill="1" applyBorder="1" applyAlignment="1">
      <alignment horizontal="center" vertical="center" wrapText="1"/>
    </xf>
    <xf numFmtId="0" fontId="19" fillId="0" borderId="76" xfId="5" applyBorder="1" applyAlignment="1">
      <alignment horizontal="center" vertical="center" wrapText="1"/>
    </xf>
    <xf numFmtId="0" fontId="19" fillId="0" borderId="70" xfId="5" applyBorder="1" applyAlignment="1">
      <alignment horizontal="center" vertical="center" wrapText="1"/>
    </xf>
    <xf numFmtId="0" fontId="97" fillId="0" borderId="13" xfId="1" applyFont="1" applyBorder="1" applyAlignment="1">
      <alignment vertical="center" wrapText="1"/>
    </xf>
    <xf numFmtId="0" fontId="17" fillId="0" borderId="12" xfId="5" applyFont="1" applyBorder="1" applyAlignment="1">
      <alignment vertical="center" wrapText="1"/>
    </xf>
    <xf numFmtId="0" fontId="17" fillId="0" borderId="68" xfId="5" applyFont="1" applyBorder="1" applyAlignment="1">
      <alignment vertical="center" wrapText="1"/>
    </xf>
    <xf numFmtId="0" fontId="97" fillId="0" borderId="13" xfId="1" applyFont="1" applyBorder="1" applyAlignment="1">
      <alignment horizontal="right" vertical="center" wrapText="1"/>
    </xf>
    <xf numFmtId="0" fontId="97" fillId="0" borderId="12" xfId="1" applyFont="1" applyBorder="1" applyAlignment="1">
      <alignment horizontal="right" vertical="center" wrapText="1"/>
    </xf>
    <xf numFmtId="0" fontId="97" fillId="0" borderId="68" xfId="1" applyFont="1" applyBorder="1" applyAlignment="1">
      <alignment horizontal="right" vertical="center" wrapText="1"/>
    </xf>
    <xf numFmtId="0" fontId="8" fillId="3" borderId="13" xfId="3" applyFont="1" applyFill="1" applyBorder="1" applyAlignment="1">
      <alignment horizontal="center" vertical="center" wrapText="1"/>
    </xf>
    <xf numFmtId="0" fontId="19" fillId="0" borderId="12" xfId="5" applyBorder="1" applyAlignment="1">
      <alignment horizontal="center" vertical="center" wrapText="1"/>
    </xf>
    <xf numFmtId="172" fontId="107" fillId="8" borderId="49" xfId="4" applyNumberFormat="1" applyFont="1" applyFill="1" applyBorder="1" applyAlignment="1" applyProtection="1">
      <alignment horizontal="left" vertical="center" wrapText="1"/>
    </xf>
    <xf numFmtId="172" fontId="107" fillId="8" borderId="48" xfId="4" applyNumberFormat="1" applyFont="1" applyFill="1" applyBorder="1" applyAlignment="1" applyProtection="1">
      <alignment horizontal="left" vertical="center" wrapText="1"/>
    </xf>
    <xf numFmtId="172" fontId="107" fillId="8" borderId="64" xfId="4" applyNumberFormat="1" applyFont="1" applyFill="1" applyBorder="1" applyAlignment="1" applyProtection="1">
      <alignment horizontal="left" vertical="center" wrapText="1"/>
    </xf>
    <xf numFmtId="172" fontId="108" fillId="8" borderId="49" xfId="4" applyNumberFormat="1" applyFont="1" applyFill="1" applyBorder="1" applyAlignment="1" applyProtection="1">
      <alignment horizontal="left" vertical="center" wrapText="1"/>
    </xf>
    <xf numFmtId="172" fontId="108" fillId="8" borderId="48" xfId="4" applyNumberFormat="1" applyFont="1" applyFill="1" applyBorder="1" applyAlignment="1" applyProtection="1">
      <alignment horizontal="left" vertical="center" wrapText="1"/>
    </xf>
    <xf numFmtId="172" fontId="108" fillId="8" borderId="64" xfId="4" applyNumberFormat="1" applyFont="1" applyFill="1" applyBorder="1" applyAlignment="1" applyProtection="1">
      <alignment horizontal="left" vertical="center" wrapText="1"/>
    </xf>
    <xf numFmtId="14" fontId="20" fillId="5" borderId="81" xfId="1" applyNumberFormat="1" applyFont="1" applyFill="1" applyBorder="1" applyAlignment="1" applyProtection="1">
      <alignment horizontal="left" vertical="center" wrapText="1"/>
      <protection locked="0"/>
    </xf>
    <xf numFmtId="0" fontId="19" fillId="0" borderId="80" xfId="5" applyBorder="1" applyAlignment="1">
      <alignment horizontal="left" vertical="center" wrapText="1"/>
    </xf>
    <xf numFmtId="0" fontId="19" fillId="0" borderId="79" xfId="5" applyBorder="1" applyAlignment="1">
      <alignment horizontal="left" vertical="center" wrapText="1"/>
    </xf>
    <xf numFmtId="0" fontId="67" fillId="8" borderId="86" xfId="1" applyFont="1" applyFill="1" applyBorder="1" applyAlignment="1">
      <alignment horizontal="center" vertical="center" wrapText="1"/>
    </xf>
    <xf numFmtId="0" fontId="19" fillId="0" borderId="28" xfId="5" applyBorder="1" applyAlignment="1">
      <alignment horizontal="center" vertical="center" wrapText="1"/>
    </xf>
    <xf numFmtId="0" fontId="70" fillId="8" borderId="28" xfId="22" applyFont="1" applyFill="1" applyBorder="1" applyAlignment="1">
      <alignment horizontal="center" vertical="center" wrapText="1"/>
    </xf>
    <xf numFmtId="0" fontId="5" fillId="0" borderId="51" xfId="20" applyBorder="1" applyAlignment="1">
      <alignment vertical="center" wrapText="1"/>
    </xf>
    <xf numFmtId="0" fontId="55" fillId="0" borderId="29" xfId="21" applyFont="1" applyBorder="1" applyAlignment="1">
      <alignment horizontal="center" vertical="center" wrapText="1"/>
    </xf>
    <xf numFmtId="0" fontId="5" fillId="0" borderId="32" xfId="20" applyBorder="1" applyAlignment="1">
      <alignment horizontal="center" vertical="center" wrapText="1"/>
    </xf>
    <xf numFmtId="0" fontId="55" fillId="0" borderId="26" xfId="21" applyFont="1" applyBorder="1" applyAlignment="1">
      <alignment horizontal="center" vertical="center" wrapText="1"/>
    </xf>
    <xf numFmtId="0" fontId="5" fillId="0" borderId="25" xfId="20" applyBorder="1" applyAlignment="1">
      <alignment horizontal="center" vertical="center" wrapText="1"/>
    </xf>
    <xf numFmtId="0" fontId="69" fillId="0" borderId="65" xfId="21" applyFont="1" applyBorder="1" applyAlignment="1">
      <alignment textRotation="90" wrapText="1"/>
    </xf>
    <xf numFmtId="0" fontId="69" fillId="0" borderId="57" xfId="21" applyFont="1" applyBorder="1" applyAlignment="1">
      <alignment textRotation="90" wrapText="1"/>
    </xf>
    <xf numFmtId="0" fontId="69" fillId="0" borderId="85" xfId="21" applyFont="1" applyBorder="1" applyAlignment="1">
      <alignment textRotation="90" wrapText="1"/>
    </xf>
    <xf numFmtId="49" fontId="10" fillId="0" borderId="13" xfId="1" applyNumberFormat="1" applyFont="1" applyBorder="1" applyAlignment="1">
      <alignment vertical="center" wrapText="1"/>
    </xf>
    <xf numFmtId="0" fontId="124" fillId="0" borderId="68" xfId="5" applyFont="1" applyBorder="1" applyAlignment="1">
      <alignment vertical="center" wrapText="1"/>
    </xf>
    <xf numFmtId="0" fontId="88" fillId="0" borderId="13" xfId="1" applyFont="1" applyBorder="1" applyAlignment="1">
      <alignment vertical="center" wrapText="1"/>
    </xf>
    <xf numFmtId="0" fontId="123" fillId="0" borderId="68" xfId="5" applyFont="1" applyBorder="1" applyAlignment="1">
      <alignment vertical="center" wrapText="1"/>
    </xf>
    <xf numFmtId="172" fontId="129" fillId="8" borderId="49" xfId="4" applyNumberFormat="1" applyFont="1" applyFill="1" applyBorder="1" applyAlignment="1" applyProtection="1">
      <alignment horizontal="left" vertical="center" wrapText="1"/>
    </xf>
    <xf numFmtId="172" fontId="129" fillId="8" borderId="48" xfId="4" applyNumberFormat="1" applyFont="1" applyFill="1" applyBorder="1" applyAlignment="1" applyProtection="1">
      <alignment horizontal="left" vertical="center" wrapText="1"/>
    </xf>
    <xf numFmtId="172" fontId="129" fillId="8" borderId="64" xfId="4" applyNumberFormat="1" applyFont="1" applyFill="1" applyBorder="1" applyAlignment="1" applyProtection="1">
      <alignment horizontal="left" vertical="center" wrapText="1"/>
    </xf>
    <xf numFmtId="0" fontId="127" fillId="2" borderId="0" xfId="1" applyFont="1" applyFill="1" applyAlignment="1">
      <alignment horizontal="left" vertical="center" wrapText="1"/>
    </xf>
    <xf numFmtId="0" fontId="126" fillId="0" borderId="0" xfId="5" applyFont="1" applyAlignment="1">
      <alignment vertical="center" wrapText="1"/>
    </xf>
    <xf numFmtId="0" fontId="77" fillId="2" borderId="0" xfId="4" applyFont="1" applyFill="1" applyBorder="1" applyAlignment="1" applyProtection="1">
      <alignment horizontal="center" vertical="center" textRotation="90" wrapText="1"/>
      <protection locked="0"/>
    </xf>
    <xf numFmtId="0" fontId="8" fillId="3" borderId="69" xfId="3" applyFont="1" applyFill="1" applyBorder="1" applyAlignment="1">
      <alignment horizontal="left" vertical="center" wrapText="1"/>
    </xf>
    <xf numFmtId="0" fontId="19" fillId="0" borderId="18" xfId="5" applyBorder="1" applyAlignment="1">
      <alignment horizontal="left" vertical="center" wrapText="1"/>
    </xf>
    <xf numFmtId="0" fontId="26" fillId="0" borderId="106" xfId="1" applyFont="1" applyBorder="1" applyAlignment="1">
      <alignment wrapText="1"/>
    </xf>
    <xf numFmtId="0" fontId="26" fillId="0" borderId="36" xfId="1" applyFont="1" applyBorder="1" applyAlignment="1">
      <alignment wrapText="1"/>
    </xf>
    <xf numFmtId="0" fontId="26" fillId="0" borderId="105" xfId="1" applyFont="1" applyBorder="1" applyAlignment="1">
      <alignment wrapText="1"/>
    </xf>
    <xf numFmtId="0" fontId="64" fillId="8" borderId="49" xfId="1" applyFont="1" applyFill="1" applyBorder="1" applyAlignment="1">
      <alignment horizontal="center" vertical="center" wrapText="1"/>
    </xf>
    <xf numFmtId="0" fontId="64" fillId="8" borderId="48" xfId="1" applyFont="1" applyFill="1" applyBorder="1" applyAlignment="1">
      <alignment horizontal="center" vertical="center" wrapText="1"/>
    </xf>
    <xf numFmtId="0" fontId="64" fillId="8" borderId="64" xfId="1" applyFont="1" applyFill="1" applyBorder="1" applyAlignment="1">
      <alignment horizontal="center" vertical="center" wrapText="1"/>
    </xf>
    <xf numFmtId="0" fontId="5" fillId="0" borderId="0" xfId="20" applyAlignment="1">
      <alignment horizontal="center" vertical="center" wrapText="1"/>
    </xf>
    <xf numFmtId="0" fontId="115" fillId="5" borderId="9" xfId="1" applyFont="1" applyFill="1" applyBorder="1" applyAlignment="1" applyProtection="1">
      <alignment horizontal="left" wrapText="1"/>
      <protection locked="0"/>
    </xf>
    <xf numFmtId="0" fontId="5" fillId="0" borderId="3" xfId="20" applyBorder="1" applyAlignment="1">
      <alignment horizontal="left" wrapText="1"/>
    </xf>
    <xf numFmtId="0" fontId="5" fillId="0" borderId="8" xfId="20" applyBorder="1" applyAlignment="1">
      <alignment horizontal="left" wrapText="1"/>
    </xf>
    <xf numFmtId="3" fontId="11" fillId="3" borderId="12" xfId="3" applyNumberFormat="1" applyFont="1" applyFill="1" applyBorder="1" applyAlignment="1">
      <alignment horizontal="center" vertical="center" wrapText="1"/>
    </xf>
    <xf numFmtId="0" fontId="5" fillId="0" borderId="12" xfId="20" applyBorder="1" applyAlignment="1">
      <alignment horizontal="center" vertical="center" wrapText="1"/>
    </xf>
    <xf numFmtId="0" fontId="11" fillId="3" borderId="12" xfId="3" applyFont="1" applyFill="1" applyBorder="1" applyAlignment="1">
      <alignment horizontal="center" vertical="center" wrapText="1"/>
    </xf>
    <xf numFmtId="0" fontId="11" fillId="3" borderId="12" xfId="3" applyFont="1" applyFill="1" applyBorder="1" applyAlignment="1">
      <alignment horizontal="left" vertical="center" wrapText="1"/>
    </xf>
    <xf numFmtId="0" fontId="5" fillId="0" borderId="12" xfId="20" applyBorder="1" applyAlignment="1">
      <alignment vertical="center" wrapText="1"/>
    </xf>
    <xf numFmtId="0" fontId="118" fillId="5" borderId="9" xfId="1" applyFont="1" applyFill="1" applyBorder="1" applyAlignment="1" applyProtection="1">
      <alignment horizontal="left" wrapText="1"/>
      <protection locked="0"/>
    </xf>
    <xf numFmtId="0" fontId="143" fillId="5" borderId="22" xfId="1" applyFont="1" applyFill="1" applyBorder="1" applyAlignment="1" applyProtection="1">
      <alignment horizontal="left" vertical="center" wrapText="1"/>
      <protection locked="0"/>
    </xf>
    <xf numFmtId="0" fontId="89" fillId="0" borderId="0" xfId="20" applyFont="1" applyAlignment="1">
      <alignment horizontal="left" vertical="center" wrapText="1"/>
    </xf>
    <xf numFmtId="0" fontId="89" fillId="0" borderId="102" xfId="20" applyFont="1" applyBorder="1" applyAlignment="1">
      <alignment horizontal="left" vertical="center" wrapText="1"/>
    </xf>
    <xf numFmtId="0" fontId="89" fillId="0" borderId="9" xfId="20" applyFont="1" applyBorder="1" applyAlignment="1">
      <alignment horizontal="left" vertical="center" wrapText="1"/>
    </xf>
    <xf numFmtId="0" fontId="89" fillId="0" borderId="3" xfId="20" applyFont="1" applyBorder="1" applyAlignment="1">
      <alignment horizontal="left" vertical="center" wrapText="1"/>
    </xf>
    <xf numFmtId="0" fontId="89" fillId="0" borderId="8" xfId="20" applyFont="1" applyBorder="1" applyAlignment="1">
      <alignment horizontal="left" vertical="center" wrapText="1"/>
    </xf>
    <xf numFmtId="167" fontId="8" fillId="9" borderId="0" xfId="3" applyNumberFormat="1" applyFont="1" applyFill="1" applyAlignment="1">
      <alignment horizontal="left" vertical="center" wrapText="1"/>
    </xf>
    <xf numFmtId="0" fontId="5" fillId="0" borderId="0" xfId="20" applyAlignment="1">
      <alignment vertical="center" wrapText="1"/>
    </xf>
    <xf numFmtId="0" fontId="19" fillId="0" borderId="0" xfId="5" applyAlignment="1">
      <alignment vertical="center" wrapText="1"/>
    </xf>
    <xf numFmtId="1" fontId="8" fillId="3" borderId="13" xfId="3" applyNumberFormat="1" applyFont="1" applyFill="1" applyBorder="1" applyAlignment="1">
      <alignment horizontal="center" vertical="center" wrapText="1"/>
    </xf>
    <xf numFmtId="0" fontId="20" fillId="5" borderId="9" xfId="1" applyFont="1" applyFill="1" applyBorder="1" applyAlignment="1" applyProtection="1">
      <alignment horizontal="left" wrapText="1"/>
      <protection locked="0"/>
    </xf>
    <xf numFmtId="0" fontId="19" fillId="0" borderId="3" xfId="5" applyBorder="1" applyAlignment="1">
      <alignment horizontal="left" wrapText="1"/>
    </xf>
    <xf numFmtId="0" fontId="19" fillId="0" borderId="8" xfId="5" applyBorder="1" applyAlignment="1">
      <alignment horizontal="left" wrapText="1"/>
    </xf>
    <xf numFmtId="0" fontId="19" fillId="0" borderId="0" xfId="5" applyAlignment="1">
      <alignment horizontal="left" vertical="center" wrapText="1"/>
    </xf>
    <xf numFmtId="1" fontId="8" fillId="3" borderId="69" xfId="3" applyNumberFormat="1" applyFont="1" applyFill="1" applyBorder="1" applyAlignment="1">
      <alignment horizontal="center" vertical="center" wrapText="1"/>
    </xf>
    <xf numFmtId="0" fontId="21" fillId="0" borderId="66" xfId="1" applyFont="1" applyBorder="1" applyAlignment="1">
      <alignment wrapText="1"/>
    </xf>
    <xf numFmtId="0" fontId="5" fillId="0" borderId="0" xfId="20"/>
    <xf numFmtId="0" fontId="45" fillId="3" borderId="26" xfId="12" applyFont="1" applyFill="1" applyBorder="1" applyAlignment="1">
      <alignment horizontal="center" vertical="top" textRotation="90" wrapText="1"/>
    </xf>
    <xf numFmtId="172" fontId="108" fillId="8" borderId="49" xfId="4" applyNumberFormat="1" applyFont="1" applyFill="1" applyBorder="1" applyAlignment="1" applyProtection="1">
      <alignment horizontal="left" vertical="center" wrapText="1"/>
      <protection locked="0"/>
    </xf>
    <xf numFmtId="172" fontId="108" fillId="8" borderId="48" xfId="4" applyNumberFormat="1" applyFont="1" applyFill="1" applyBorder="1" applyAlignment="1" applyProtection="1">
      <alignment horizontal="left" vertical="center" wrapText="1"/>
      <protection locked="0"/>
    </xf>
    <xf numFmtId="172" fontId="108" fillId="8" borderId="64" xfId="4" applyNumberFormat="1" applyFont="1" applyFill="1" applyBorder="1" applyAlignment="1" applyProtection="1">
      <alignment horizontal="left" vertical="center" wrapText="1"/>
      <protection locked="0"/>
    </xf>
    <xf numFmtId="0" fontId="154" fillId="11" borderId="110" xfId="1" applyFont="1" applyFill="1" applyBorder="1" applyAlignment="1">
      <alignment horizontal="center" vertical="center" wrapText="1"/>
    </xf>
    <xf numFmtId="0" fontId="154" fillId="11" borderId="38" xfId="1" applyFont="1" applyFill="1" applyBorder="1" applyAlignment="1">
      <alignment horizontal="center" vertical="center" wrapText="1"/>
    </xf>
    <xf numFmtId="1" fontId="8" fillId="3" borderId="13" xfId="3" applyNumberFormat="1" applyFont="1" applyFill="1" applyBorder="1" applyAlignment="1">
      <alignment horizontal="left" vertical="center" wrapText="1"/>
    </xf>
    <xf numFmtId="0" fontId="19" fillId="0" borderId="12" xfId="5" applyBorder="1" applyAlignment="1">
      <alignment vertical="center" wrapText="1"/>
    </xf>
    <xf numFmtId="0" fontId="149" fillId="0" borderId="69" xfId="3" applyFont="1" applyBorder="1" applyAlignment="1" applyProtection="1">
      <alignment vertical="center" wrapText="1"/>
      <protection locked="0"/>
    </xf>
    <xf numFmtId="0" fontId="76" fillId="0" borderId="107" xfId="5" applyFont="1" applyBorder="1" applyAlignment="1">
      <alignment vertical="center" wrapText="1"/>
    </xf>
    <xf numFmtId="166" fontId="151" fillId="0" borderId="109" xfId="3" applyNumberFormat="1" applyFont="1" applyBorder="1" applyAlignment="1">
      <alignment horizontal="center" vertical="center" wrapText="1"/>
    </xf>
    <xf numFmtId="0" fontId="150" fillId="0" borderId="108" xfId="5" applyFont="1" applyBorder="1" applyAlignment="1">
      <alignment horizontal="center" vertical="center" wrapText="1"/>
    </xf>
    <xf numFmtId="0" fontId="147" fillId="0" borderId="13" xfId="3" applyFont="1" applyBorder="1" applyAlignment="1" applyProtection="1">
      <alignment vertical="center" wrapText="1"/>
      <protection locked="0"/>
    </xf>
    <xf numFmtId="0" fontId="19" fillId="0" borderId="87" xfId="5" applyBorder="1" applyAlignment="1">
      <alignment vertical="center" wrapText="1"/>
    </xf>
    <xf numFmtId="0" fontId="20" fillId="5" borderId="22" xfId="1" applyFont="1" applyFill="1" applyBorder="1" applyAlignment="1" applyProtection="1">
      <alignment horizontal="left" vertical="center" wrapText="1"/>
      <protection locked="0"/>
    </xf>
    <xf numFmtId="0" fontId="20" fillId="5" borderId="0" xfId="1" applyFont="1" applyFill="1" applyAlignment="1" applyProtection="1">
      <alignment horizontal="left" vertical="center" wrapText="1"/>
      <protection locked="0"/>
    </xf>
    <xf numFmtId="0" fontId="19" fillId="0" borderId="102" xfId="5" applyBorder="1" applyAlignment="1">
      <alignment horizontal="left" vertical="center" wrapText="1"/>
    </xf>
    <xf numFmtId="0" fontId="19" fillId="0" borderId="9" xfId="5" applyBorder="1" applyAlignment="1">
      <alignment horizontal="left" vertical="center" wrapText="1"/>
    </xf>
    <xf numFmtId="0" fontId="19" fillId="0" borderId="3" xfId="5" applyBorder="1" applyAlignment="1">
      <alignment horizontal="left" vertical="center" wrapText="1"/>
    </xf>
    <xf numFmtId="0" fontId="19" fillId="0" borderId="8" xfId="5" applyBorder="1" applyAlignment="1">
      <alignment horizontal="left" vertical="center" wrapText="1"/>
    </xf>
    <xf numFmtId="2" fontId="8" fillId="3" borderId="13" xfId="3" applyNumberFormat="1" applyFont="1" applyFill="1" applyBorder="1" applyAlignment="1">
      <alignment horizontal="center" vertical="center" wrapText="1"/>
    </xf>
    <xf numFmtId="0" fontId="118" fillId="0" borderId="118" xfId="5" applyFont="1" applyBorder="1" applyAlignment="1">
      <alignment horizontal="center" vertical="center" wrapText="1"/>
    </xf>
    <xf numFmtId="0" fontId="118" fillId="0" borderId="117" xfId="5" applyFont="1" applyBorder="1" applyAlignment="1">
      <alignment horizontal="center" vertical="center" wrapText="1"/>
    </xf>
    <xf numFmtId="0" fontId="118" fillId="0" borderId="116" xfId="5" applyFont="1" applyBorder="1" applyAlignment="1">
      <alignment horizontal="center" vertical="center" wrapText="1"/>
    </xf>
    <xf numFmtId="0" fontId="118" fillId="0" borderId="115" xfId="5" applyFont="1" applyBorder="1" applyAlignment="1">
      <alignment horizontal="center" vertical="center" wrapText="1"/>
    </xf>
    <xf numFmtId="0" fontId="118" fillId="0" borderId="0" xfId="5" applyFont="1" applyAlignment="1">
      <alignment horizontal="center" vertical="center" wrapText="1"/>
    </xf>
    <xf numFmtId="0" fontId="118" fillId="0" borderId="114" xfId="5" applyFont="1" applyBorder="1" applyAlignment="1">
      <alignment horizontal="center" vertical="center" wrapText="1"/>
    </xf>
    <xf numFmtId="0" fontId="140" fillId="0" borderId="12" xfId="5" applyFont="1" applyBorder="1" applyAlignment="1">
      <alignment horizontal="right" vertical="center" wrapText="1"/>
    </xf>
    <xf numFmtId="0" fontId="19" fillId="0" borderId="119" xfId="5" applyBorder="1" applyAlignment="1">
      <alignment horizontal="center" vertical="center" wrapText="1"/>
    </xf>
    <xf numFmtId="0" fontId="8" fillId="3" borderId="13" xfId="3" applyFont="1" applyFill="1" applyBorder="1" applyAlignment="1">
      <alignment horizontal="left" vertical="center" wrapText="1"/>
    </xf>
    <xf numFmtId="0" fontId="19" fillId="0" borderId="12" xfId="5" applyBorder="1" applyAlignment="1">
      <alignment horizontal="left" vertical="center" wrapText="1"/>
    </xf>
    <xf numFmtId="0" fontId="10" fillId="0" borderId="13" xfId="1" applyFont="1" applyBorder="1" applyAlignment="1">
      <alignment vertical="center" wrapText="1"/>
    </xf>
    <xf numFmtId="0" fontId="124" fillId="0" borderId="12" xfId="5" applyFont="1" applyBorder="1" applyAlignment="1">
      <alignment vertical="center" wrapText="1"/>
    </xf>
    <xf numFmtId="0" fontId="5" fillId="0" borderId="61" xfId="1" applyBorder="1" applyAlignment="1">
      <alignment horizontal="center" wrapText="1"/>
    </xf>
    <xf numFmtId="0" fontId="118" fillId="5" borderId="22" xfId="1" applyFont="1" applyFill="1" applyBorder="1" applyAlignment="1" applyProtection="1">
      <alignment horizontal="left" vertical="center" wrapText="1"/>
      <protection locked="0"/>
    </xf>
    <xf numFmtId="0" fontId="118" fillId="5" borderId="0" xfId="1" applyFont="1" applyFill="1" applyAlignment="1" applyProtection="1">
      <alignment horizontal="left" vertical="center" wrapText="1"/>
      <protection locked="0"/>
    </xf>
    <xf numFmtId="0" fontId="118" fillId="0" borderId="0" xfId="5" applyFont="1" applyAlignment="1">
      <alignment vertical="center" wrapText="1"/>
    </xf>
    <xf numFmtId="0" fontId="109" fillId="0" borderId="13" xfId="1" applyFont="1" applyBorder="1" applyAlignment="1">
      <alignment vertical="center" wrapText="1"/>
    </xf>
    <xf numFmtId="0" fontId="157" fillId="0" borderId="12" xfId="5" applyFont="1" applyBorder="1" applyAlignment="1">
      <alignment vertical="center" wrapText="1"/>
    </xf>
    <xf numFmtId="0" fontId="157" fillId="0" borderId="68" xfId="5" applyFont="1" applyBorder="1" applyAlignment="1">
      <alignment vertical="center" wrapText="1"/>
    </xf>
    <xf numFmtId="0" fontId="91" fillId="0" borderId="13" xfId="1" applyFont="1" applyBorder="1" applyAlignment="1">
      <alignment vertical="center" wrapText="1"/>
    </xf>
    <xf numFmtId="0" fontId="158" fillId="0" borderId="12" xfId="5" applyFont="1" applyBorder="1" applyAlignment="1">
      <alignment vertical="center" wrapText="1"/>
    </xf>
    <xf numFmtId="0" fontId="158" fillId="0" borderId="68" xfId="5" applyFont="1" applyBorder="1" applyAlignment="1">
      <alignment vertical="center" wrapText="1"/>
    </xf>
  </cellXfs>
  <cellStyles count="31">
    <cellStyle name="Hyperlink" xfId="4" builtinId="8"/>
    <cellStyle name="Standaard" xfId="0" builtinId="0"/>
    <cellStyle name="Standaard 10 7 2" xfId="15" xr:uid="{B7C75A77-FEF7-4999-9852-4C3CD839BC65}"/>
    <cellStyle name="Standaard 10 7 2 2" xfId="16" xr:uid="{AFDA3599-CB0B-4E7B-A7E9-C22D98F0B45C}"/>
    <cellStyle name="Standaard 10 7 2 2 2" xfId="30" xr:uid="{EB687012-158F-4B69-BFEA-486875F3FBF8}"/>
    <cellStyle name="Standaard 10 7 3" xfId="14" xr:uid="{CBA8EF27-EDDC-491C-A309-E310F54EF4F0}"/>
    <cellStyle name="Standaard 11 7 2" xfId="12" xr:uid="{02884AD0-8760-4B0C-BAE2-7A88E572B723}"/>
    <cellStyle name="Standaard 11 7 2 3" xfId="19" xr:uid="{5EA73863-90E9-4E3C-B75A-790924FD61FE}"/>
    <cellStyle name="Standaard 16 2 2 3 2 2 2" xfId="6" xr:uid="{937A3BA4-81B4-4C55-9E2A-8FC1B093BC28}"/>
    <cellStyle name="Standaard 16 2 2 3 2 2 2 3" xfId="22" xr:uid="{76AC6AF2-6007-441A-A10A-D68EFFC59841}"/>
    <cellStyle name="Standaard 16 2 2 3 2 2 4" xfId="21" xr:uid="{155E6252-F0A1-4C78-8975-87185FCAF9C8}"/>
    <cellStyle name="Standaard 16 2 2 3 2 2 4 2" xfId="26" xr:uid="{D1DEA447-51CF-4D66-95E7-6AF773139BE6}"/>
    <cellStyle name="Standaard 16 2 2 4" xfId="24" xr:uid="{677F9E0B-9FAF-4043-B1A2-B5B96644E3BC}"/>
    <cellStyle name="Standaard 18 2 2 2 2" xfId="8" xr:uid="{21E6A0D2-B275-427E-A55A-3D328E681667}"/>
    <cellStyle name="Standaard 19" xfId="20" xr:uid="{8EE9D197-41D1-4830-AFE1-8F612F1B8C4F}"/>
    <cellStyle name="Standaard 2" xfId="1" xr:uid="{35F6AB9F-179B-42FC-A3BE-90C4E96AA66D}"/>
    <cellStyle name="Standaard 2 2" xfId="13" xr:uid="{234B756C-41DD-4262-BFB4-FCD28F95062D}"/>
    <cellStyle name="Standaard 2 3 2 2" xfId="11" xr:uid="{6335B9CE-A2CF-42B0-84A3-F2F21B542FB0}"/>
    <cellStyle name="Standaard 2 3 2 2 3" xfId="28" xr:uid="{DB4A9594-1BF9-4519-A7B7-F498E7692C8D}"/>
    <cellStyle name="Standaard 2 3 2 2 4" xfId="17" xr:uid="{6044ECB6-B5DF-41C1-9D76-111616DA111A}"/>
    <cellStyle name="Standaard 2 3 3 2 2 2" xfId="9" xr:uid="{1CFF1ECB-266D-44BB-972D-BE3B7EFCD897}"/>
    <cellStyle name="Standaard 2 3 3 2 2 2 2" xfId="10" xr:uid="{D53D5C42-8594-484E-9A35-3507DA95E9BC}"/>
    <cellStyle name="Standaard 2 3 3 2 2 2 2 3" xfId="29" xr:uid="{318C96D8-B827-4749-9D9A-5611FE7905DA}"/>
    <cellStyle name="Standaard 2 3 3 2 2 2 2 4" xfId="18" xr:uid="{91AE937A-F4A8-461E-8EFB-1B9700F32AA6}"/>
    <cellStyle name="Standaard 2 3 3 2 2 2 4" xfId="25" xr:uid="{7437856E-4F2D-469A-9062-CD844CEB5E06}"/>
    <cellStyle name="Standaard 2 3 3 2 2 2 4 2" xfId="27" xr:uid="{4CE8F38C-4324-43B5-95B7-51E4367FDD29}"/>
    <cellStyle name="Standaard 20 2 2" xfId="2" xr:uid="{68B82B5F-E25D-402D-A70A-EA75F2AE6A20}"/>
    <cellStyle name="Standaard 20 2 4" xfId="23" xr:uid="{B9098A9F-C596-492C-AFBB-FB3782989956}"/>
    <cellStyle name="Standaard 27" xfId="7" xr:uid="{56F050D9-C256-4403-A5F3-74FC0429E714}"/>
    <cellStyle name="Standaard 3" xfId="5" xr:uid="{4E3A34C4-0C0D-4271-94AE-C8415D286CFF}"/>
    <cellStyle name="Standaard 3 2" xfId="3" xr:uid="{03C2DC95-4D1C-4902-9664-3185059F6B54}"/>
  </cellStyles>
  <dxfs count="1371">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lor rgb="FFFF0000"/>
      </font>
    </dxf>
    <dxf>
      <font>
        <color rgb="FF00B05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00B05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00B05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lor rgb="FF00B05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00B05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00B05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00B05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lor rgb="FFFF000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lor rgb="FF00B050"/>
      </font>
    </dxf>
    <dxf>
      <font>
        <condense val="0"/>
        <extend val="0"/>
        <color rgb="FF9C0006"/>
      </font>
      <fill>
        <patternFill>
          <bgColor rgb="FFFFC7CE"/>
        </patternFill>
      </fill>
    </dxf>
    <dxf>
      <font>
        <condense val="0"/>
        <extend val="0"/>
        <color rgb="FF9C0006"/>
      </font>
      <fill>
        <patternFill>
          <bgColor rgb="FFFFC7CE"/>
        </patternFill>
      </fill>
    </dxf>
    <dxf>
      <font>
        <color rgb="FF00B050"/>
      </font>
    </dxf>
    <dxf>
      <font>
        <color rgb="FFFF000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lor rgb="FFFF0000"/>
      </font>
    </dxf>
    <dxf>
      <font>
        <condense val="0"/>
        <extend val="0"/>
        <color rgb="FF9C0006"/>
      </font>
      <fill>
        <patternFill>
          <bgColor rgb="FFFFC7CE"/>
        </patternFill>
      </fill>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lor rgb="FFFF0000"/>
      </font>
    </dxf>
    <dxf>
      <font>
        <color rgb="FF00B05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9</xdr:col>
      <xdr:colOff>295276</xdr:colOff>
      <xdr:row>36</xdr:row>
      <xdr:rowOff>0</xdr:rowOff>
    </xdr:from>
    <xdr:ext cx="142953" cy="5716"/>
    <xdr:pic>
      <xdr:nvPicPr>
        <xdr:cNvPr id="2" name="Picture 4">
          <a:extLst>
            <a:ext uri="{FF2B5EF4-FFF2-40B4-BE49-F238E27FC236}">
              <a16:creationId xmlns:a16="http://schemas.microsoft.com/office/drawing/2014/main" id="{D6F4751B-B17C-4C66-A261-8DB7B198E85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5850295" y="5966421"/>
          <a:ext cx="5716" cy="142953"/>
        </a:xfrm>
        <a:prstGeom prst="rect">
          <a:avLst/>
        </a:prstGeom>
        <a:noFill/>
        <a:ln w="1">
          <a:noFill/>
          <a:miter lim="800000"/>
          <a:headEnd/>
          <a:tailEnd type="none" w="med" len="med"/>
        </a:ln>
        <a:effectLst/>
      </xdr:spPr>
    </xdr:pic>
    <xdr:clientData/>
  </xdr:oneCellAnchor>
  <xdr:twoCellAnchor>
    <xdr:from>
      <xdr:col>8</xdr:col>
      <xdr:colOff>2851151</xdr:colOff>
      <xdr:row>4</xdr:row>
      <xdr:rowOff>45807</xdr:rowOff>
    </xdr:from>
    <xdr:to>
      <xdr:col>8</xdr:col>
      <xdr:colOff>3258821</xdr:colOff>
      <xdr:row>4</xdr:row>
      <xdr:rowOff>409390</xdr:rowOff>
    </xdr:to>
    <xdr:sp macro="" textlink="">
      <xdr:nvSpPr>
        <xdr:cNvPr id="3" name="Ovaal 2" descr="M.Z.">
          <a:extLst>
            <a:ext uri="{FF2B5EF4-FFF2-40B4-BE49-F238E27FC236}">
              <a16:creationId xmlns:a16="http://schemas.microsoft.com/office/drawing/2014/main" id="{91340AEB-4EC1-4C6A-88FB-15A622CD750F}"/>
            </a:ext>
          </a:extLst>
        </xdr:cNvPr>
        <xdr:cNvSpPr/>
      </xdr:nvSpPr>
      <xdr:spPr>
        <a:xfrm>
          <a:off x="5487671" y="716367"/>
          <a:ext cx="0" cy="11974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oneCellAnchor>
    <xdr:from>
      <xdr:col>8</xdr:col>
      <xdr:colOff>2675466</xdr:colOff>
      <xdr:row>1</xdr:row>
      <xdr:rowOff>84669</xdr:rowOff>
    </xdr:from>
    <xdr:ext cx="567267" cy="330200"/>
    <xdr:sp macro="" textlink="">
      <xdr:nvSpPr>
        <xdr:cNvPr id="4" name="Ovaal 3">
          <a:extLst>
            <a:ext uri="{FF2B5EF4-FFF2-40B4-BE49-F238E27FC236}">
              <a16:creationId xmlns:a16="http://schemas.microsoft.com/office/drawing/2014/main" id="{2A95500C-E6DA-4906-9E02-91341C1AA571}"/>
            </a:ext>
          </a:extLst>
        </xdr:cNvPr>
        <xdr:cNvSpPr/>
      </xdr:nvSpPr>
      <xdr:spPr>
        <a:xfrm>
          <a:off x="5487246" y="252309"/>
          <a:ext cx="567267" cy="330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28</xdr:col>
      <xdr:colOff>0</xdr:colOff>
      <xdr:row>0</xdr:row>
      <xdr:rowOff>0</xdr:rowOff>
    </xdr:from>
    <xdr:ext cx="195943" cy="17780"/>
    <xdr:pic>
      <xdr:nvPicPr>
        <xdr:cNvPr id="2" name="Picture 12">
          <a:extLst>
            <a:ext uri="{FF2B5EF4-FFF2-40B4-BE49-F238E27FC236}">
              <a16:creationId xmlns:a16="http://schemas.microsoft.com/office/drawing/2014/main" id="{1A5546C1-341D-4436-807C-CC9398D1868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3" name="Picture 12">
          <a:extLst>
            <a:ext uri="{FF2B5EF4-FFF2-40B4-BE49-F238E27FC236}">
              <a16:creationId xmlns:a16="http://schemas.microsoft.com/office/drawing/2014/main" id="{3A40A218-B181-4DA6-BCE5-28C3179041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4" name="Picture 12">
          <a:extLst>
            <a:ext uri="{FF2B5EF4-FFF2-40B4-BE49-F238E27FC236}">
              <a16:creationId xmlns:a16="http://schemas.microsoft.com/office/drawing/2014/main" id="{A1CBE53D-B34C-4314-A5F3-40CD651A32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5" name="Picture 12">
          <a:extLst>
            <a:ext uri="{FF2B5EF4-FFF2-40B4-BE49-F238E27FC236}">
              <a16:creationId xmlns:a16="http://schemas.microsoft.com/office/drawing/2014/main" id="{F2EA4B4D-C1AD-4E97-A0DC-527A2AD366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6" name="Picture 12">
          <a:extLst>
            <a:ext uri="{FF2B5EF4-FFF2-40B4-BE49-F238E27FC236}">
              <a16:creationId xmlns:a16="http://schemas.microsoft.com/office/drawing/2014/main" id="{D3295B2E-A8F6-4A00-B68A-B87F3D2F198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7" name="Picture 12">
          <a:extLst>
            <a:ext uri="{FF2B5EF4-FFF2-40B4-BE49-F238E27FC236}">
              <a16:creationId xmlns:a16="http://schemas.microsoft.com/office/drawing/2014/main" id="{11A94CF5-80B4-43E3-BD9E-B03C7C141C9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8" name="Picture 12">
          <a:extLst>
            <a:ext uri="{FF2B5EF4-FFF2-40B4-BE49-F238E27FC236}">
              <a16:creationId xmlns:a16="http://schemas.microsoft.com/office/drawing/2014/main" id="{DE5BA0E7-074C-444E-9558-4BD14FAA4E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9" name="Picture 12">
          <a:extLst>
            <a:ext uri="{FF2B5EF4-FFF2-40B4-BE49-F238E27FC236}">
              <a16:creationId xmlns:a16="http://schemas.microsoft.com/office/drawing/2014/main" id="{CFFB21E1-6A15-4DDA-B31C-FAD8DE9C825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0" name="Picture 12">
          <a:extLst>
            <a:ext uri="{FF2B5EF4-FFF2-40B4-BE49-F238E27FC236}">
              <a16:creationId xmlns:a16="http://schemas.microsoft.com/office/drawing/2014/main" id="{2B7645E8-6911-46F7-AFA9-04E9AB54903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1" name="Picture 12">
          <a:extLst>
            <a:ext uri="{FF2B5EF4-FFF2-40B4-BE49-F238E27FC236}">
              <a16:creationId xmlns:a16="http://schemas.microsoft.com/office/drawing/2014/main" id="{50AEAA2F-71CB-47B3-8115-BE81708A69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2" name="Picture 12">
          <a:extLst>
            <a:ext uri="{FF2B5EF4-FFF2-40B4-BE49-F238E27FC236}">
              <a16:creationId xmlns:a16="http://schemas.microsoft.com/office/drawing/2014/main" id="{2826E59D-C0EE-4FA3-A4A0-79ECDAD0F0F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3" name="Picture 12">
          <a:extLst>
            <a:ext uri="{FF2B5EF4-FFF2-40B4-BE49-F238E27FC236}">
              <a16:creationId xmlns:a16="http://schemas.microsoft.com/office/drawing/2014/main" id="{04E7A1FC-C1E5-4F48-A5C6-6F3594233BB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4" name="Picture 12">
          <a:extLst>
            <a:ext uri="{FF2B5EF4-FFF2-40B4-BE49-F238E27FC236}">
              <a16:creationId xmlns:a16="http://schemas.microsoft.com/office/drawing/2014/main" id="{E3FB264C-BA62-466B-923D-7093B593864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8</xdr:col>
      <xdr:colOff>2834368</xdr:colOff>
      <xdr:row>1</xdr:row>
      <xdr:rowOff>148318</xdr:rowOff>
    </xdr:from>
    <xdr:ext cx="537210" cy="409575"/>
    <xdr:sp macro="" textlink="">
      <xdr:nvSpPr>
        <xdr:cNvPr id="15" name="Ovaal 14">
          <a:extLst>
            <a:ext uri="{FF2B5EF4-FFF2-40B4-BE49-F238E27FC236}">
              <a16:creationId xmlns:a16="http://schemas.microsoft.com/office/drawing/2014/main" id="{5E3F379C-26A0-4252-AE8B-84468C4A0352}"/>
            </a:ext>
          </a:extLst>
        </xdr:cNvPr>
        <xdr:cNvSpPr/>
      </xdr:nvSpPr>
      <xdr:spPr>
        <a:xfrm>
          <a:off x="5486128" y="31595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8</xdr:col>
      <xdr:colOff>3048000</xdr:colOff>
      <xdr:row>2</xdr:row>
      <xdr:rowOff>114300</xdr:rowOff>
    </xdr:from>
    <xdr:to>
      <xdr:col>8</xdr:col>
      <xdr:colOff>3455670</xdr:colOff>
      <xdr:row>2</xdr:row>
      <xdr:rowOff>477883</xdr:rowOff>
    </xdr:to>
    <xdr:sp macro="" textlink="">
      <xdr:nvSpPr>
        <xdr:cNvPr id="16" name="Ovaal 15" descr="M.Z.">
          <a:extLst>
            <a:ext uri="{FF2B5EF4-FFF2-40B4-BE49-F238E27FC236}">
              <a16:creationId xmlns:a16="http://schemas.microsoft.com/office/drawing/2014/main" id="{DA60D19E-4857-40F2-AEB7-0228A75C22E9}"/>
            </a:ext>
          </a:extLst>
        </xdr:cNvPr>
        <xdr:cNvSpPr/>
      </xdr:nvSpPr>
      <xdr:spPr>
        <a:xfrm>
          <a:off x="5486400" y="449580"/>
          <a:ext cx="0" cy="5116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28</xdr:col>
      <xdr:colOff>0</xdr:colOff>
      <xdr:row>0</xdr:row>
      <xdr:rowOff>0</xdr:rowOff>
    </xdr:from>
    <xdr:ext cx="195943" cy="17780"/>
    <xdr:pic>
      <xdr:nvPicPr>
        <xdr:cNvPr id="2" name="Picture 12">
          <a:extLst>
            <a:ext uri="{FF2B5EF4-FFF2-40B4-BE49-F238E27FC236}">
              <a16:creationId xmlns:a16="http://schemas.microsoft.com/office/drawing/2014/main" id="{471020A1-E169-4479-AB7A-4664B3150A7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3" name="Picture 12">
          <a:extLst>
            <a:ext uri="{FF2B5EF4-FFF2-40B4-BE49-F238E27FC236}">
              <a16:creationId xmlns:a16="http://schemas.microsoft.com/office/drawing/2014/main" id="{64FD5942-4A27-4266-B7BA-8FB591B35F3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4" name="Picture 12">
          <a:extLst>
            <a:ext uri="{FF2B5EF4-FFF2-40B4-BE49-F238E27FC236}">
              <a16:creationId xmlns:a16="http://schemas.microsoft.com/office/drawing/2014/main" id="{68EBAB42-ABC8-4BCD-992B-47216EECED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5" name="Picture 12">
          <a:extLst>
            <a:ext uri="{FF2B5EF4-FFF2-40B4-BE49-F238E27FC236}">
              <a16:creationId xmlns:a16="http://schemas.microsoft.com/office/drawing/2014/main" id="{51AAF840-89F7-4A7E-A415-2B2678F87C4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6" name="Picture 12">
          <a:extLst>
            <a:ext uri="{FF2B5EF4-FFF2-40B4-BE49-F238E27FC236}">
              <a16:creationId xmlns:a16="http://schemas.microsoft.com/office/drawing/2014/main" id="{8722574B-980E-4688-ACC2-11906A39797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7" name="Picture 12">
          <a:extLst>
            <a:ext uri="{FF2B5EF4-FFF2-40B4-BE49-F238E27FC236}">
              <a16:creationId xmlns:a16="http://schemas.microsoft.com/office/drawing/2014/main" id="{EDF549D2-D3C9-4C9F-9B0E-7E2A3A25699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8" name="Picture 12">
          <a:extLst>
            <a:ext uri="{FF2B5EF4-FFF2-40B4-BE49-F238E27FC236}">
              <a16:creationId xmlns:a16="http://schemas.microsoft.com/office/drawing/2014/main" id="{0F40AFC5-D653-4F22-BBC3-7A0CB70FEB6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9" name="Picture 12">
          <a:extLst>
            <a:ext uri="{FF2B5EF4-FFF2-40B4-BE49-F238E27FC236}">
              <a16:creationId xmlns:a16="http://schemas.microsoft.com/office/drawing/2014/main" id="{06E16670-9C73-4B53-A3B1-B2C9A5AEBF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0" name="Picture 12">
          <a:extLst>
            <a:ext uri="{FF2B5EF4-FFF2-40B4-BE49-F238E27FC236}">
              <a16:creationId xmlns:a16="http://schemas.microsoft.com/office/drawing/2014/main" id="{C31D4128-FFFF-44DE-A66B-8D0D1943A99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1" name="Picture 12">
          <a:extLst>
            <a:ext uri="{FF2B5EF4-FFF2-40B4-BE49-F238E27FC236}">
              <a16:creationId xmlns:a16="http://schemas.microsoft.com/office/drawing/2014/main" id="{12809375-9811-40FA-A0B5-EB9171CFC78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2" name="Picture 12">
          <a:extLst>
            <a:ext uri="{FF2B5EF4-FFF2-40B4-BE49-F238E27FC236}">
              <a16:creationId xmlns:a16="http://schemas.microsoft.com/office/drawing/2014/main" id="{9CAA4765-829A-41CD-8403-8CD6617AB33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3" name="Picture 12">
          <a:extLst>
            <a:ext uri="{FF2B5EF4-FFF2-40B4-BE49-F238E27FC236}">
              <a16:creationId xmlns:a16="http://schemas.microsoft.com/office/drawing/2014/main" id="{B0E3E405-96AD-4C98-81CF-FBA1854FCAA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4" name="Picture 12">
          <a:extLst>
            <a:ext uri="{FF2B5EF4-FFF2-40B4-BE49-F238E27FC236}">
              <a16:creationId xmlns:a16="http://schemas.microsoft.com/office/drawing/2014/main" id="{07903029-311F-44FA-A274-0F5EA240D2B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8</xdr:col>
      <xdr:colOff>2537188</xdr:colOff>
      <xdr:row>1</xdr:row>
      <xdr:rowOff>194038</xdr:rowOff>
    </xdr:from>
    <xdr:ext cx="537210" cy="409575"/>
    <xdr:sp macro="" textlink="">
      <xdr:nvSpPr>
        <xdr:cNvPr id="15" name="Ovaal 14">
          <a:extLst>
            <a:ext uri="{FF2B5EF4-FFF2-40B4-BE49-F238E27FC236}">
              <a16:creationId xmlns:a16="http://schemas.microsoft.com/office/drawing/2014/main" id="{21F1D2BF-DF16-4FDB-A845-1182F9E3C156}"/>
            </a:ext>
          </a:extLst>
        </xdr:cNvPr>
        <xdr:cNvSpPr/>
      </xdr:nvSpPr>
      <xdr:spPr>
        <a:xfrm>
          <a:off x="5486128" y="33881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8</xdr:col>
      <xdr:colOff>3185160</xdr:colOff>
      <xdr:row>3</xdr:row>
      <xdr:rowOff>68580</xdr:rowOff>
    </xdr:from>
    <xdr:to>
      <xdr:col>8</xdr:col>
      <xdr:colOff>3592830</xdr:colOff>
      <xdr:row>3</xdr:row>
      <xdr:rowOff>432163</xdr:rowOff>
    </xdr:to>
    <xdr:sp macro="" textlink="">
      <xdr:nvSpPr>
        <xdr:cNvPr id="16" name="Ovaal 15" descr="M.Z.">
          <a:extLst>
            <a:ext uri="{FF2B5EF4-FFF2-40B4-BE49-F238E27FC236}">
              <a16:creationId xmlns:a16="http://schemas.microsoft.com/office/drawing/2014/main" id="{24448C31-721D-4328-9A57-FA3BD103F360}"/>
            </a:ext>
          </a:extLst>
        </xdr:cNvPr>
        <xdr:cNvSpPr/>
      </xdr:nvSpPr>
      <xdr:spPr>
        <a:xfrm>
          <a:off x="5486400" y="571500"/>
          <a:ext cx="0" cy="9688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29</xdr:col>
      <xdr:colOff>0</xdr:colOff>
      <xdr:row>0</xdr:row>
      <xdr:rowOff>0</xdr:rowOff>
    </xdr:from>
    <xdr:ext cx="195943" cy="17780"/>
    <xdr:pic>
      <xdr:nvPicPr>
        <xdr:cNvPr id="2" name="Picture 12">
          <a:extLst>
            <a:ext uri="{FF2B5EF4-FFF2-40B4-BE49-F238E27FC236}">
              <a16:creationId xmlns:a16="http://schemas.microsoft.com/office/drawing/2014/main" id="{91BC9389-E935-47C5-A630-00EE26FFE9A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3" name="Picture 12">
          <a:extLst>
            <a:ext uri="{FF2B5EF4-FFF2-40B4-BE49-F238E27FC236}">
              <a16:creationId xmlns:a16="http://schemas.microsoft.com/office/drawing/2014/main" id="{19969D4E-900C-4029-BC8E-5A540935618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4" name="Picture 12">
          <a:extLst>
            <a:ext uri="{FF2B5EF4-FFF2-40B4-BE49-F238E27FC236}">
              <a16:creationId xmlns:a16="http://schemas.microsoft.com/office/drawing/2014/main" id="{1995E67F-4D1D-4EEB-84B2-C1DD1FA748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5" name="Picture 12">
          <a:extLst>
            <a:ext uri="{FF2B5EF4-FFF2-40B4-BE49-F238E27FC236}">
              <a16:creationId xmlns:a16="http://schemas.microsoft.com/office/drawing/2014/main" id="{278941A1-8A71-41EC-99E7-E163EEC5FFD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6" name="Picture 12">
          <a:extLst>
            <a:ext uri="{FF2B5EF4-FFF2-40B4-BE49-F238E27FC236}">
              <a16:creationId xmlns:a16="http://schemas.microsoft.com/office/drawing/2014/main" id="{96F3308D-2DAC-477B-AD75-EB4810B9819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7" name="Picture 12">
          <a:extLst>
            <a:ext uri="{FF2B5EF4-FFF2-40B4-BE49-F238E27FC236}">
              <a16:creationId xmlns:a16="http://schemas.microsoft.com/office/drawing/2014/main" id="{A4DF8602-4DDB-4317-8BEF-88C43192DE0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8" name="Picture 12">
          <a:extLst>
            <a:ext uri="{FF2B5EF4-FFF2-40B4-BE49-F238E27FC236}">
              <a16:creationId xmlns:a16="http://schemas.microsoft.com/office/drawing/2014/main" id="{64A0E142-601B-4D9D-BB35-3A303FD3A9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9" name="Picture 12">
          <a:extLst>
            <a:ext uri="{FF2B5EF4-FFF2-40B4-BE49-F238E27FC236}">
              <a16:creationId xmlns:a16="http://schemas.microsoft.com/office/drawing/2014/main" id="{F8B2D331-4B56-4407-A040-3CEAB974FCC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0" name="Picture 12">
          <a:extLst>
            <a:ext uri="{FF2B5EF4-FFF2-40B4-BE49-F238E27FC236}">
              <a16:creationId xmlns:a16="http://schemas.microsoft.com/office/drawing/2014/main" id="{9CF224B9-8F6F-4A4B-9AD1-031EE780CBD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1" name="Picture 12">
          <a:extLst>
            <a:ext uri="{FF2B5EF4-FFF2-40B4-BE49-F238E27FC236}">
              <a16:creationId xmlns:a16="http://schemas.microsoft.com/office/drawing/2014/main" id="{10915F91-B567-4DAE-BC82-911DCF771D3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2" name="Picture 12">
          <a:extLst>
            <a:ext uri="{FF2B5EF4-FFF2-40B4-BE49-F238E27FC236}">
              <a16:creationId xmlns:a16="http://schemas.microsoft.com/office/drawing/2014/main" id="{692ADDB9-4F0B-4035-956D-CA5498BA81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3" name="Picture 12">
          <a:extLst>
            <a:ext uri="{FF2B5EF4-FFF2-40B4-BE49-F238E27FC236}">
              <a16:creationId xmlns:a16="http://schemas.microsoft.com/office/drawing/2014/main" id="{D19EE143-C9DC-4A9F-A4E0-1ADE7AAB16E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4" name="Picture 12">
          <a:extLst>
            <a:ext uri="{FF2B5EF4-FFF2-40B4-BE49-F238E27FC236}">
              <a16:creationId xmlns:a16="http://schemas.microsoft.com/office/drawing/2014/main" id="{87592895-9A67-4DD9-8052-8F5B4EDCA25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9</xdr:col>
      <xdr:colOff>2196193</xdr:colOff>
      <xdr:row>1</xdr:row>
      <xdr:rowOff>77833</xdr:rowOff>
    </xdr:from>
    <xdr:ext cx="537210" cy="409575"/>
    <xdr:sp macro="" textlink="">
      <xdr:nvSpPr>
        <xdr:cNvPr id="15" name="Ovaal 14">
          <a:extLst>
            <a:ext uri="{FF2B5EF4-FFF2-40B4-BE49-F238E27FC236}">
              <a16:creationId xmlns:a16="http://schemas.microsoft.com/office/drawing/2014/main" id="{5D23B13C-BDCB-4A3C-AD9D-97234B2EE631}"/>
            </a:ext>
          </a:extLst>
        </xdr:cNvPr>
        <xdr:cNvSpPr/>
      </xdr:nvSpPr>
      <xdr:spPr>
        <a:xfrm>
          <a:off x="6097633" y="245473"/>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9</xdr:col>
      <xdr:colOff>2470785</xdr:colOff>
      <xdr:row>3</xdr:row>
      <xdr:rowOff>90805</xdr:rowOff>
    </xdr:from>
    <xdr:to>
      <xdr:col>9</xdr:col>
      <xdr:colOff>2825115</xdr:colOff>
      <xdr:row>3</xdr:row>
      <xdr:rowOff>439148</xdr:rowOff>
    </xdr:to>
    <xdr:sp macro="" textlink="">
      <xdr:nvSpPr>
        <xdr:cNvPr id="16" name="Ovaal 15" descr="M.Z.">
          <a:extLst>
            <a:ext uri="{FF2B5EF4-FFF2-40B4-BE49-F238E27FC236}">
              <a16:creationId xmlns:a16="http://schemas.microsoft.com/office/drawing/2014/main" id="{B4D71950-437B-42F6-AF6C-AE07667837C9}"/>
            </a:ext>
          </a:extLst>
        </xdr:cNvPr>
        <xdr:cNvSpPr/>
      </xdr:nvSpPr>
      <xdr:spPr>
        <a:xfrm>
          <a:off x="6097905" y="593725"/>
          <a:ext cx="0" cy="740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28</xdr:col>
      <xdr:colOff>0</xdr:colOff>
      <xdr:row>0</xdr:row>
      <xdr:rowOff>0</xdr:rowOff>
    </xdr:from>
    <xdr:ext cx="195943" cy="17780"/>
    <xdr:pic>
      <xdr:nvPicPr>
        <xdr:cNvPr id="2" name="Picture 12">
          <a:extLst>
            <a:ext uri="{FF2B5EF4-FFF2-40B4-BE49-F238E27FC236}">
              <a16:creationId xmlns:a16="http://schemas.microsoft.com/office/drawing/2014/main" id="{FF6E11AE-3091-469C-888D-7AA0FA4DF22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3" name="Picture 12">
          <a:extLst>
            <a:ext uri="{FF2B5EF4-FFF2-40B4-BE49-F238E27FC236}">
              <a16:creationId xmlns:a16="http://schemas.microsoft.com/office/drawing/2014/main" id="{7060A898-3395-4236-846D-1038F78B9A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4" name="Picture 12">
          <a:extLst>
            <a:ext uri="{FF2B5EF4-FFF2-40B4-BE49-F238E27FC236}">
              <a16:creationId xmlns:a16="http://schemas.microsoft.com/office/drawing/2014/main" id="{833B006D-3C7B-4CE2-BDD1-670FA2E4D7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5" name="Picture 12">
          <a:extLst>
            <a:ext uri="{FF2B5EF4-FFF2-40B4-BE49-F238E27FC236}">
              <a16:creationId xmlns:a16="http://schemas.microsoft.com/office/drawing/2014/main" id="{73BB860C-3700-4285-9228-BF9C2CD0B32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6" name="Picture 12">
          <a:extLst>
            <a:ext uri="{FF2B5EF4-FFF2-40B4-BE49-F238E27FC236}">
              <a16:creationId xmlns:a16="http://schemas.microsoft.com/office/drawing/2014/main" id="{D98752F1-7B3E-4308-9823-D22B8DEA071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7" name="Picture 12">
          <a:extLst>
            <a:ext uri="{FF2B5EF4-FFF2-40B4-BE49-F238E27FC236}">
              <a16:creationId xmlns:a16="http://schemas.microsoft.com/office/drawing/2014/main" id="{4157CEF2-618E-4B45-94AF-E01AAAD6BC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8" name="Picture 12">
          <a:extLst>
            <a:ext uri="{FF2B5EF4-FFF2-40B4-BE49-F238E27FC236}">
              <a16:creationId xmlns:a16="http://schemas.microsoft.com/office/drawing/2014/main" id="{D0316358-323D-47DB-9BF8-1C32EA2E82E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9" name="Picture 12">
          <a:extLst>
            <a:ext uri="{FF2B5EF4-FFF2-40B4-BE49-F238E27FC236}">
              <a16:creationId xmlns:a16="http://schemas.microsoft.com/office/drawing/2014/main" id="{B2217BEA-645B-4FEB-B891-21097F30E1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0" name="Picture 12">
          <a:extLst>
            <a:ext uri="{FF2B5EF4-FFF2-40B4-BE49-F238E27FC236}">
              <a16:creationId xmlns:a16="http://schemas.microsoft.com/office/drawing/2014/main" id="{BE0389F2-C36B-482F-BAB1-FE12103E3F9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1" name="Picture 12">
          <a:extLst>
            <a:ext uri="{FF2B5EF4-FFF2-40B4-BE49-F238E27FC236}">
              <a16:creationId xmlns:a16="http://schemas.microsoft.com/office/drawing/2014/main" id="{4C11A1A6-F016-4B3D-A552-F11117CDFAD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2" name="Picture 12">
          <a:extLst>
            <a:ext uri="{FF2B5EF4-FFF2-40B4-BE49-F238E27FC236}">
              <a16:creationId xmlns:a16="http://schemas.microsoft.com/office/drawing/2014/main" id="{A362BDEC-6C72-47A0-8F55-4343C4810BE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3" name="Picture 12">
          <a:extLst>
            <a:ext uri="{FF2B5EF4-FFF2-40B4-BE49-F238E27FC236}">
              <a16:creationId xmlns:a16="http://schemas.microsoft.com/office/drawing/2014/main" id="{48E1DDD1-36C5-4498-B9F4-C6349FF44A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4" name="Picture 12">
          <a:extLst>
            <a:ext uri="{FF2B5EF4-FFF2-40B4-BE49-F238E27FC236}">
              <a16:creationId xmlns:a16="http://schemas.microsoft.com/office/drawing/2014/main" id="{E4DB7EF2-DDD1-4C6A-A7A7-55376F858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8</xdr:col>
      <xdr:colOff>2986768</xdr:colOff>
      <xdr:row>1</xdr:row>
      <xdr:rowOff>125458</xdr:rowOff>
    </xdr:from>
    <xdr:ext cx="537210" cy="409575"/>
    <xdr:sp macro="" textlink="">
      <xdr:nvSpPr>
        <xdr:cNvPr id="15" name="Ovaal 14">
          <a:extLst>
            <a:ext uri="{FF2B5EF4-FFF2-40B4-BE49-F238E27FC236}">
              <a16:creationId xmlns:a16="http://schemas.microsoft.com/office/drawing/2014/main" id="{A41DE6D3-1ECF-4805-84FB-A5B8D8DDEFCF}"/>
            </a:ext>
          </a:extLst>
        </xdr:cNvPr>
        <xdr:cNvSpPr/>
      </xdr:nvSpPr>
      <xdr:spPr>
        <a:xfrm>
          <a:off x="5486128" y="29309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8</xdr:col>
      <xdr:colOff>2899410</xdr:colOff>
      <xdr:row>4</xdr:row>
      <xdr:rowOff>62230</xdr:rowOff>
    </xdr:from>
    <xdr:to>
      <xdr:col>8</xdr:col>
      <xdr:colOff>3307080</xdr:colOff>
      <xdr:row>4</xdr:row>
      <xdr:rowOff>410573</xdr:rowOff>
    </xdr:to>
    <xdr:sp macro="" textlink="">
      <xdr:nvSpPr>
        <xdr:cNvPr id="16" name="Ovaal 15" descr="M.Z.">
          <a:extLst>
            <a:ext uri="{FF2B5EF4-FFF2-40B4-BE49-F238E27FC236}">
              <a16:creationId xmlns:a16="http://schemas.microsoft.com/office/drawing/2014/main" id="{C8D1D94F-1AE6-4327-9BC5-D9E6873DEA79}"/>
            </a:ext>
          </a:extLst>
        </xdr:cNvPr>
        <xdr:cNvSpPr/>
      </xdr:nvSpPr>
      <xdr:spPr>
        <a:xfrm>
          <a:off x="5482590" y="732790"/>
          <a:ext cx="3810" cy="10450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28</xdr:col>
      <xdr:colOff>0</xdr:colOff>
      <xdr:row>0</xdr:row>
      <xdr:rowOff>0</xdr:rowOff>
    </xdr:from>
    <xdr:ext cx="195943" cy="17780"/>
    <xdr:pic>
      <xdr:nvPicPr>
        <xdr:cNvPr id="2" name="Picture 12">
          <a:extLst>
            <a:ext uri="{FF2B5EF4-FFF2-40B4-BE49-F238E27FC236}">
              <a16:creationId xmlns:a16="http://schemas.microsoft.com/office/drawing/2014/main" id="{4FE94712-64A0-4CF3-AB3B-F918DDF3B8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3" name="Picture 12">
          <a:extLst>
            <a:ext uri="{FF2B5EF4-FFF2-40B4-BE49-F238E27FC236}">
              <a16:creationId xmlns:a16="http://schemas.microsoft.com/office/drawing/2014/main" id="{3E05828F-7BD2-432A-A630-789AFBE06CD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4" name="Picture 12">
          <a:extLst>
            <a:ext uri="{FF2B5EF4-FFF2-40B4-BE49-F238E27FC236}">
              <a16:creationId xmlns:a16="http://schemas.microsoft.com/office/drawing/2014/main" id="{F599EC18-2D41-4ECB-8A75-437B8F5E944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5" name="Picture 12">
          <a:extLst>
            <a:ext uri="{FF2B5EF4-FFF2-40B4-BE49-F238E27FC236}">
              <a16:creationId xmlns:a16="http://schemas.microsoft.com/office/drawing/2014/main" id="{06F48F05-9CFA-44FA-AF80-50B1E636594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6" name="Picture 12">
          <a:extLst>
            <a:ext uri="{FF2B5EF4-FFF2-40B4-BE49-F238E27FC236}">
              <a16:creationId xmlns:a16="http://schemas.microsoft.com/office/drawing/2014/main" id="{3B413E36-FD1D-4BB8-AF5F-CA3DEC2BCE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7" name="Picture 12">
          <a:extLst>
            <a:ext uri="{FF2B5EF4-FFF2-40B4-BE49-F238E27FC236}">
              <a16:creationId xmlns:a16="http://schemas.microsoft.com/office/drawing/2014/main" id="{C99438BC-C9A3-4463-9F2F-CF747C027C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8" name="Picture 12">
          <a:extLst>
            <a:ext uri="{FF2B5EF4-FFF2-40B4-BE49-F238E27FC236}">
              <a16:creationId xmlns:a16="http://schemas.microsoft.com/office/drawing/2014/main" id="{6743BEBF-77B4-4678-8E7F-CA2B49C22C8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9" name="Picture 12">
          <a:extLst>
            <a:ext uri="{FF2B5EF4-FFF2-40B4-BE49-F238E27FC236}">
              <a16:creationId xmlns:a16="http://schemas.microsoft.com/office/drawing/2014/main" id="{FF181A9B-6555-4775-97E7-F2EA45AB385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0" name="Picture 12">
          <a:extLst>
            <a:ext uri="{FF2B5EF4-FFF2-40B4-BE49-F238E27FC236}">
              <a16:creationId xmlns:a16="http://schemas.microsoft.com/office/drawing/2014/main" id="{62B5D2F0-21C0-4CA9-8401-14BF5807FFD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1" name="Picture 12">
          <a:extLst>
            <a:ext uri="{FF2B5EF4-FFF2-40B4-BE49-F238E27FC236}">
              <a16:creationId xmlns:a16="http://schemas.microsoft.com/office/drawing/2014/main" id="{19B45FEB-B6E0-41D3-A453-39D5AAB0CE8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2" name="Picture 12">
          <a:extLst>
            <a:ext uri="{FF2B5EF4-FFF2-40B4-BE49-F238E27FC236}">
              <a16:creationId xmlns:a16="http://schemas.microsoft.com/office/drawing/2014/main" id="{451D7805-D853-41A1-9B19-5E1861AF5BA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3" name="Picture 12">
          <a:extLst>
            <a:ext uri="{FF2B5EF4-FFF2-40B4-BE49-F238E27FC236}">
              <a16:creationId xmlns:a16="http://schemas.microsoft.com/office/drawing/2014/main" id="{8075D8BE-F34D-4946-AD7E-D19AB6E22CC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4" name="Picture 12">
          <a:extLst>
            <a:ext uri="{FF2B5EF4-FFF2-40B4-BE49-F238E27FC236}">
              <a16:creationId xmlns:a16="http://schemas.microsoft.com/office/drawing/2014/main" id="{3A6B88EF-20A4-4180-A3EC-AE75448C31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8</xdr:col>
      <xdr:colOff>3230608</xdr:colOff>
      <xdr:row>1</xdr:row>
      <xdr:rowOff>110218</xdr:rowOff>
    </xdr:from>
    <xdr:ext cx="537210" cy="409575"/>
    <xdr:sp macro="" textlink="">
      <xdr:nvSpPr>
        <xdr:cNvPr id="15" name="Ovaal 14">
          <a:extLst>
            <a:ext uri="{FF2B5EF4-FFF2-40B4-BE49-F238E27FC236}">
              <a16:creationId xmlns:a16="http://schemas.microsoft.com/office/drawing/2014/main" id="{B0FF7389-3E0E-4346-89D2-D14A855A81FE}"/>
            </a:ext>
          </a:extLst>
        </xdr:cNvPr>
        <xdr:cNvSpPr/>
      </xdr:nvSpPr>
      <xdr:spPr>
        <a:xfrm>
          <a:off x="5486128" y="27785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8</xdr:col>
      <xdr:colOff>3185160</xdr:colOff>
      <xdr:row>3</xdr:row>
      <xdr:rowOff>68580</xdr:rowOff>
    </xdr:from>
    <xdr:to>
      <xdr:col>8</xdr:col>
      <xdr:colOff>3592830</xdr:colOff>
      <xdr:row>3</xdr:row>
      <xdr:rowOff>432163</xdr:rowOff>
    </xdr:to>
    <xdr:sp macro="" textlink="">
      <xdr:nvSpPr>
        <xdr:cNvPr id="16" name="Ovaal 15" descr="M.Z.">
          <a:extLst>
            <a:ext uri="{FF2B5EF4-FFF2-40B4-BE49-F238E27FC236}">
              <a16:creationId xmlns:a16="http://schemas.microsoft.com/office/drawing/2014/main" id="{CEF878FB-18FD-4BC7-9C21-1DE926FB7067}"/>
            </a:ext>
          </a:extLst>
        </xdr:cNvPr>
        <xdr:cNvSpPr/>
      </xdr:nvSpPr>
      <xdr:spPr>
        <a:xfrm>
          <a:off x="5486400" y="571500"/>
          <a:ext cx="0" cy="9688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28</xdr:col>
      <xdr:colOff>0</xdr:colOff>
      <xdr:row>0</xdr:row>
      <xdr:rowOff>0</xdr:rowOff>
    </xdr:from>
    <xdr:ext cx="195943" cy="17780"/>
    <xdr:pic>
      <xdr:nvPicPr>
        <xdr:cNvPr id="2" name="Picture 12">
          <a:extLst>
            <a:ext uri="{FF2B5EF4-FFF2-40B4-BE49-F238E27FC236}">
              <a16:creationId xmlns:a16="http://schemas.microsoft.com/office/drawing/2014/main" id="{25B01369-E26F-4737-BCD1-85CA4D4B342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3" name="Picture 12">
          <a:extLst>
            <a:ext uri="{FF2B5EF4-FFF2-40B4-BE49-F238E27FC236}">
              <a16:creationId xmlns:a16="http://schemas.microsoft.com/office/drawing/2014/main" id="{FF1AB30C-11F4-41BE-9914-0382CD89F2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4" name="Picture 12">
          <a:extLst>
            <a:ext uri="{FF2B5EF4-FFF2-40B4-BE49-F238E27FC236}">
              <a16:creationId xmlns:a16="http://schemas.microsoft.com/office/drawing/2014/main" id="{6673ABFD-56A4-4036-8DD6-FE1DA7203B3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5" name="Picture 12">
          <a:extLst>
            <a:ext uri="{FF2B5EF4-FFF2-40B4-BE49-F238E27FC236}">
              <a16:creationId xmlns:a16="http://schemas.microsoft.com/office/drawing/2014/main" id="{3364B405-E781-469A-B7A1-0A1296CFCA2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6" name="Picture 12">
          <a:extLst>
            <a:ext uri="{FF2B5EF4-FFF2-40B4-BE49-F238E27FC236}">
              <a16:creationId xmlns:a16="http://schemas.microsoft.com/office/drawing/2014/main" id="{0BA1E45E-CA0F-40E2-BD84-7BAB1B7950A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7" name="Picture 12">
          <a:extLst>
            <a:ext uri="{FF2B5EF4-FFF2-40B4-BE49-F238E27FC236}">
              <a16:creationId xmlns:a16="http://schemas.microsoft.com/office/drawing/2014/main" id="{5484C8F3-E207-4E33-9AD7-C9AFF00257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8" name="Picture 12">
          <a:extLst>
            <a:ext uri="{FF2B5EF4-FFF2-40B4-BE49-F238E27FC236}">
              <a16:creationId xmlns:a16="http://schemas.microsoft.com/office/drawing/2014/main" id="{D5EC9043-F87E-417D-8FA1-7128404F45A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9" name="Picture 12">
          <a:extLst>
            <a:ext uri="{FF2B5EF4-FFF2-40B4-BE49-F238E27FC236}">
              <a16:creationId xmlns:a16="http://schemas.microsoft.com/office/drawing/2014/main" id="{9EF9B1FE-A769-481C-817D-3B398D55DE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0" name="Picture 12">
          <a:extLst>
            <a:ext uri="{FF2B5EF4-FFF2-40B4-BE49-F238E27FC236}">
              <a16:creationId xmlns:a16="http://schemas.microsoft.com/office/drawing/2014/main" id="{81619791-E220-47A9-996B-17971FA6429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1" name="Picture 12">
          <a:extLst>
            <a:ext uri="{FF2B5EF4-FFF2-40B4-BE49-F238E27FC236}">
              <a16:creationId xmlns:a16="http://schemas.microsoft.com/office/drawing/2014/main" id="{D5B0AA72-8BD9-49CC-A5E7-55064B777F1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2" name="Picture 12">
          <a:extLst>
            <a:ext uri="{FF2B5EF4-FFF2-40B4-BE49-F238E27FC236}">
              <a16:creationId xmlns:a16="http://schemas.microsoft.com/office/drawing/2014/main" id="{5E3C1EAB-046F-4F09-AC74-BCFB87398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3" name="Picture 12">
          <a:extLst>
            <a:ext uri="{FF2B5EF4-FFF2-40B4-BE49-F238E27FC236}">
              <a16:creationId xmlns:a16="http://schemas.microsoft.com/office/drawing/2014/main" id="{0D254A6E-D8FC-4A42-ACDF-47EC3F2FBF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4" name="Picture 12">
          <a:extLst>
            <a:ext uri="{FF2B5EF4-FFF2-40B4-BE49-F238E27FC236}">
              <a16:creationId xmlns:a16="http://schemas.microsoft.com/office/drawing/2014/main" id="{D2C3726E-4560-41F9-A85F-0FDF7F4A52E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8</xdr:col>
      <xdr:colOff>3078208</xdr:colOff>
      <xdr:row>1</xdr:row>
      <xdr:rowOff>163558</xdr:rowOff>
    </xdr:from>
    <xdr:ext cx="537210" cy="409575"/>
    <xdr:sp macro="" textlink="">
      <xdr:nvSpPr>
        <xdr:cNvPr id="15" name="Ovaal 14">
          <a:extLst>
            <a:ext uri="{FF2B5EF4-FFF2-40B4-BE49-F238E27FC236}">
              <a16:creationId xmlns:a16="http://schemas.microsoft.com/office/drawing/2014/main" id="{7FDEC372-DBD6-43C9-86F8-A45593037E1B}"/>
            </a:ext>
          </a:extLst>
        </xdr:cNvPr>
        <xdr:cNvSpPr/>
      </xdr:nvSpPr>
      <xdr:spPr>
        <a:xfrm>
          <a:off x="5486128" y="33119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8</xdr:col>
      <xdr:colOff>3185160</xdr:colOff>
      <xdr:row>3</xdr:row>
      <xdr:rowOff>68580</xdr:rowOff>
    </xdr:from>
    <xdr:to>
      <xdr:col>8</xdr:col>
      <xdr:colOff>3592830</xdr:colOff>
      <xdr:row>3</xdr:row>
      <xdr:rowOff>432163</xdr:rowOff>
    </xdr:to>
    <xdr:sp macro="" textlink="">
      <xdr:nvSpPr>
        <xdr:cNvPr id="16" name="Ovaal 15" descr="M.Z.">
          <a:extLst>
            <a:ext uri="{FF2B5EF4-FFF2-40B4-BE49-F238E27FC236}">
              <a16:creationId xmlns:a16="http://schemas.microsoft.com/office/drawing/2014/main" id="{B4915607-B453-44F1-ACB1-67F8C19BC134}"/>
            </a:ext>
          </a:extLst>
        </xdr:cNvPr>
        <xdr:cNvSpPr/>
      </xdr:nvSpPr>
      <xdr:spPr>
        <a:xfrm>
          <a:off x="5486400" y="571500"/>
          <a:ext cx="0" cy="9688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oneCellAnchor>
    <xdr:from>
      <xdr:col>13</xdr:col>
      <xdr:colOff>0</xdr:colOff>
      <xdr:row>7</xdr:row>
      <xdr:rowOff>0</xdr:rowOff>
    </xdr:from>
    <xdr:ext cx="142953" cy="5716"/>
    <xdr:pic>
      <xdr:nvPicPr>
        <xdr:cNvPr id="17" name="Picture 4">
          <a:extLst>
            <a:ext uri="{FF2B5EF4-FFF2-40B4-BE49-F238E27FC236}">
              <a16:creationId xmlns:a16="http://schemas.microsoft.com/office/drawing/2014/main" id="{A1881BA2-4283-4C95-950D-A5B12241188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6300000">
          <a:off x="7993419" y="1104861"/>
          <a:ext cx="5716" cy="142953"/>
        </a:xfrm>
        <a:prstGeom prst="rect">
          <a:avLst/>
        </a:prstGeom>
        <a:noFill/>
        <a:ln w="1">
          <a:noFill/>
          <a:miter lim="800000"/>
          <a:headEnd/>
          <a:tailEnd type="none" w="med" len="med"/>
        </a:ln>
        <a:effec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8</xdr:col>
      <xdr:colOff>0</xdr:colOff>
      <xdr:row>7</xdr:row>
      <xdr:rowOff>0</xdr:rowOff>
    </xdr:from>
    <xdr:ext cx="142953" cy="5716"/>
    <xdr:pic>
      <xdr:nvPicPr>
        <xdr:cNvPr id="2" name="Picture 4">
          <a:extLst>
            <a:ext uri="{FF2B5EF4-FFF2-40B4-BE49-F238E27FC236}">
              <a16:creationId xmlns:a16="http://schemas.microsoft.com/office/drawing/2014/main" id="{0CBF7C54-29F6-4BAF-9624-82D1DC343CE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104861"/>
          <a:ext cx="5716" cy="142953"/>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3" name="Picture 12">
          <a:extLst>
            <a:ext uri="{FF2B5EF4-FFF2-40B4-BE49-F238E27FC236}">
              <a16:creationId xmlns:a16="http://schemas.microsoft.com/office/drawing/2014/main" id="{C8F61419-4C4F-4A24-A081-3B14B15E48B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4" name="Picture 12">
          <a:extLst>
            <a:ext uri="{FF2B5EF4-FFF2-40B4-BE49-F238E27FC236}">
              <a16:creationId xmlns:a16="http://schemas.microsoft.com/office/drawing/2014/main" id="{FC0EA863-66FD-4B4A-8B1F-FCEA67F4A6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5" name="Picture 12">
          <a:extLst>
            <a:ext uri="{FF2B5EF4-FFF2-40B4-BE49-F238E27FC236}">
              <a16:creationId xmlns:a16="http://schemas.microsoft.com/office/drawing/2014/main" id="{B6938D75-8890-4E1C-B1DC-1EFF1E1D6F4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6" name="Picture 12">
          <a:extLst>
            <a:ext uri="{FF2B5EF4-FFF2-40B4-BE49-F238E27FC236}">
              <a16:creationId xmlns:a16="http://schemas.microsoft.com/office/drawing/2014/main" id="{ECDDBD71-83F3-480E-BA3F-69F734D9739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7" name="Picture 12">
          <a:extLst>
            <a:ext uri="{FF2B5EF4-FFF2-40B4-BE49-F238E27FC236}">
              <a16:creationId xmlns:a16="http://schemas.microsoft.com/office/drawing/2014/main" id="{F4DD3080-4CF9-4DA8-B86D-3450C1D92C3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8" name="Picture 12">
          <a:extLst>
            <a:ext uri="{FF2B5EF4-FFF2-40B4-BE49-F238E27FC236}">
              <a16:creationId xmlns:a16="http://schemas.microsoft.com/office/drawing/2014/main" id="{CA1FE487-339E-424D-A066-AD951D44926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9" name="Picture 12">
          <a:extLst>
            <a:ext uri="{FF2B5EF4-FFF2-40B4-BE49-F238E27FC236}">
              <a16:creationId xmlns:a16="http://schemas.microsoft.com/office/drawing/2014/main" id="{327CD1DC-64A0-4252-9B22-95A442DB2B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0" name="Picture 12">
          <a:extLst>
            <a:ext uri="{FF2B5EF4-FFF2-40B4-BE49-F238E27FC236}">
              <a16:creationId xmlns:a16="http://schemas.microsoft.com/office/drawing/2014/main" id="{A94FFACE-C072-4942-B841-F764DF9B24F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1" name="Picture 12">
          <a:extLst>
            <a:ext uri="{FF2B5EF4-FFF2-40B4-BE49-F238E27FC236}">
              <a16:creationId xmlns:a16="http://schemas.microsoft.com/office/drawing/2014/main" id="{8C0E4F4E-226E-4C26-B594-2257C2313EA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2" name="Picture 12">
          <a:extLst>
            <a:ext uri="{FF2B5EF4-FFF2-40B4-BE49-F238E27FC236}">
              <a16:creationId xmlns:a16="http://schemas.microsoft.com/office/drawing/2014/main" id="{7A1B093C-AA2B-4149-A8C1-34A0B0A4AC6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3" name="Picture 12">
          <a:extLst>
            <a:ext uri="{FF2B5EF4-FFF2-40B4-BE49-F238E27FC236}">
              <a16:creationId xmlns:a16="http://schemas.microsoft.com/office/drawing/2014/main" id="{50244EF2-93D1-4991-BCF3-082E07E2490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4" name="Picture 12">
          <a:extLst>
            <a:ext uri="{FF2B5EF4-FFF2-40B4-BE49-F238E27FC236}">
              <a16:creationId xmlns:a16="http://schemas.microsoft.com/office/drawing/2014/main" id="{D445FDF8-775E-4EF4-8ABD-949B5586A01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5" name="Picture 12">
          <a:extLst>
            <a:ext uri="{FF2B5EF4-FFF2-40B4-BE49-F238E27FC236}">
              <a16:creationId xmlns:a16="http://schemas.microsoft.com/office/drawing/2014/main" id="{F269A3A4-4192-4B68-8DBB-38A6D734954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twoCellAnchor>
    <xdr:from>
      <xdr:col>8</xdr:col>
      <xdr:colOff>1320800</xdr:colOff>
      <xdr:row>4</xdr:row>
      <xdr:rowOff>57239</xdr:rowOff>
    </xdr:from>
    <xdr:to>
      <xdr:col>8</xdr:col>
      <xdr:colOff>1751965</xdr:colOff>
      <xdr:row>4</xdr:row>
      <xdr:rowOff>406400</xdr:rowOff>
    </xdr:to>
    <xdr:sp macro="" textlink="">
      <xdr:nvSpPr>
        <xdr:cNvPr id="16" name="Ovaal 15" descr="M.Z.">
          <a:extLst>
            <a:ext uri="{FF2B5EF4-FFF2-40B4-BE49-F238E27FC236}">
              <a16:creationId xmlns:a16="http://schemas.microsoft.com/office/drawing/2014/main" id="{8C40F118-EDC6-46B7-92FD-D309C7020DC6}"/>
            </a:ext>
          </a:extLst>
        </xdr:cNvPr>
        <xdr:cNvSpPr/>
      </xdr:nvSpPr>
      <xdr:spPr>
        <a:xfrm>
          <a:off x="5488940" y="727799"/>
          <a:ext cx="0" cy="112941"/>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endParaRPr lang="nl-BE" sz="1100" b="1">
            <a:solidFill>
              <a:srgbClr val="0070C0"/>
            </a:solidFill>
          </a:endParaRPr>
        </a:p>
      </xdr:txBody>
    </xdr:sp>
    <xdr:clientData/>
  </xdr:twoCellAnchor>
  <xdr:oneCellAnchor>
    <xdr:from>
      <xdr:col>8</xdr:col>
      <xdr:colOff>1381488</xdr:colOff>
      <xdr:row>1</xdr:row>
      <xdr:rowOff>111488</xdr:rowOff>
    </xdr:from>
    <xdr:ext cx="537210" cy="409575"/>
    <xdr:sp macro="" textlink="">
      <xdr:nvSpPr>
        <xdr:cNvPr id="17" name="Ovaal 16">
          <a:extLst>
            <a:ext uri="{FF2B5EF4-FFF2-40B4-BE49-F238E27FC236}">
              <a16:creationId xmlns:a16="http://schemas.microsoft.com/office/drawing/2014/main" id="{CA96FBA1-0277-418B-A6B7-1AC47EFE0361}"/>
            </a:ext>
          </a:extLst>
        </xdr:cNvPr>
        <xdr:cNvSpPr/>
      </xdr:nvSpPr>
      <xdr:spPr>
        <a:xfrm>
          <a:off x="5488668" y="27912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oneCellAnchor>
    <xdr:from>
      <xdr:col>8</xdr:col>
      <xdr:colOff>0</xdr:colOff>
      <xdr:row>24</xdr:row>
      <xdr:rowOff>0</xdr:rowOff>
    </xdr:from>
    <xdr:ext cx="142953" cy="5716"/>
    <xdr:pic>
      <xdr:nvPicPr>
        <xdr:cNvPr id="18" name="Picture 4">
          <a:extLst>
            <a:ext uri="{FF2B5EF4-FFF2-40B4-BE49-F238E27FC236}">
              <a16:creationId xmlns:a16="http://schemas.microsoft.com/office/drawing/2014/main" id="{2A8B211E-4CDA-4F82-96CF-650D3D70931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3954741"/>
          <a:ext cx="5716" cy="142953"/>
        </a:xfrm>
        <a:prstGeom prst="rect">
          <a:avLst/>
        </a:prstGeom>
        <a:noFill/>
        <a:ln w="1">
          <a:noFill/>
          <a:miter lim="800000"/>
          <a:headEnd/>
          <a:tailEnd type="none" w="med" len="med"/>
        </a:ln>
        <a:effectLst/>
      </xdr:spPr>
    </xdr:pic>
    <xdr:clientData/>
  </xdr:oneCellAnchor>
  <xdr:oneCellAnchor>
    <xdr:from>
      <xdr:col>8</xdr:col>
      <xdr:colOff>0</xdr:colOff>
      <xdr:row>27</xdr:row>
      <xdr:rowOff>0</xdr:rowOff>
    </xdr:from>
    <xdr:ext cx="142953" cy="5716"/>
    <xdr:pic>
      <xdr:nvPicPr>
        <xdr:cNvPr id="19" name="Picture 4">
          <a:extLst>
            <a:ext uri="{FF2B5EF4-FFF2-40B4-BE49-F238E27FC236}">
              <a16:creationId xmlns:a16="http://schemas.microsoft.com/office/drawing/2014/main" id="{D169C9A6-8E11-4053-A4C6-9EBCB4764DA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4457661"/>
          <a:ext cx="5716" cy="142953"/>
        </a:xfrm>
        <a:prstGeom prst="rect">
          <a:avLst/>
        </a:prstGeom>
        <a:noFill/>
        <a:ln w="1">
          <a:noFill/>
          <a:miter lim="800000"/>
          <a:headEnd/>
          <a:tailEnd type="none" w="med" len="med"/>
        </a:ln>
        <a:effectLst/>
      </xdr:spPr>
    </xdr:pic>
    <xdr:clientData/>
  </xdr:oneCellAnchor>
  <xdr:oneCellAnchor>
    <xdr:from>
      <xdr:col>8</xdr:col>
      <xdr:colOff>0</xdr:colOff>
      <xdr:row>33</xdr:row>
      <xdr:rowOff>0</xdr:rowOff>
    </xdr:from>
    <xdr:ext cx="142953" cy="5716"/>
    <xdr:pic>
      <xdr:nvPicPr>
        <xdr:cNvPr id="20" name="Picture 4">
          <a:extLst>
            <a:ext uri="{FF2B5EF4-FFF2-40B4-BE49-F238E27FC236}">
              <a16:creationId xmlns:a16="http://schemas.microsoft.com/office/drawing/2014/main" id="{EB81C6F8-0CB0-4CDB-AF99-4281836C8CC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5463501"/>
          <a:ext cx="5716" cy="142953"/>
        </a:xfrm>
        <a:prstGeom prst="rect">
          <a:avLst/>
        </a:prstGeom>
        <a:noFill/>
        <a:ln w="1">
          <a:noFill/>
          <a:miter lim="800000"/>
          <a:headEnd/>
          <a:tailEnd type="none" w="med" len="med"/>
        </a:ln>
        <a:effectLst/>
      </xdr:spPr>
    </xdr:pic>
    <xdr:clientData/>
  </xdr:oneCellAnchor>
  <xdr:oneCellAnchor>
    <xdr:from>
      <xdr:col>8</xdr:col>
      <xdr:colOff>0</xdr:colOff>
      <xdr:row>38</xdr:row>
      <xdr:rowOff>0</xdr:rowOff>
    </xdr:from>
    <xdr:ext cx="142953" cy="5716"/>
    <xdr:pic>
      <xdr:nvPicPr>
        <xdr:cNvPr id="21" name="Picture 4">
          <a:extLst>
            <a:ext uri="{FF2B5EF4-FFF2-40B4-BE49-F238E27FC236}">
              <a16:creationId xmlns:a16="http://schemas.microsoft.com/office/drawing/2014/main" id="{541AF426-00A8-4335-9782-9540AABD3DC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6301701"/>
          <a:ext cx="5716" cy="142953"/>
        </a:xfrm>
        <a:prstGeom prst="rect">
          <a:avLst/>
        </a:prstGeom>
        <a:noFill/>
        <a:ln w="1">
          <a:noFill/>
          <a:miter lim="800000"/>
          <a:headEnd/>
          <a:tailEnd type="none" w="med" len="med"/>
        </a:ln>
        <a:effectLst/>
      </xdr:spPr>
    </xdr:pic>
    <xdr:clientData/>
  </xdr:oneCellAnchor>
  <xdr:oneCellAnchor>
    <xdr:from>
      <xdr:col>8</xdr:col>
      <xdr:colOff>0</xdr:colOff>
      <xdr:row>41</xdr:row>
      <xdr:rowOff>0</xdr:rowOff>
    </xdr:from>
    <xdr:ext cx="142953" cy="5716"/>
    <xdr:pic>
      <xdr:nvPicPr>
        <xdr:cNvPr id="22" name="Picture 4">
          <a:extLst>
            <a:ext uri="{FF2B5EF4-FFF2-40B4-BE49-F238E27FC236}">
              <a16:creationId xmlns:a16="http://schemas.microsoft.com/office/drawing/2014/main" id="{F1DCA415-88CD-4418-8E1E-663C4A1F24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6804621"/>
          <a:ext cx="5716" cy="142953"/>
        </a:xfrm>
        <a:prstGeom prst="rect">
          <a:avLst/>
        </a:prstGeom>
        <a:noFill/>
        <a:ln w="1">
          <a:noFill/>
          <a:miter lim="800000"/>
          <a:headEnd/>
          <a:tailEnd type="none" w="med" len="med"/>
        </a:ln>
        <a:effectLst/>
      </xdr:spPr>
    </xdr:pic>
    <xdr:clientData/>
  </xdr:oneCellAnchor>
  <xdr:oneCellAnchor>
    <xdr:from>
      <xdr:col>8</xdr:col>
      <xdr:colOff>0</xdr:colOff>
      <xdr:row>44</xdr:row>
      <xdr:rowOff>0</xdr:rowOff>
    </xdr:from>
    <xdr:ext cx="142953" cy="5716"/>
    <xdr:pic>
      <xdr:nvPicPr>
        <xdr:cNvPr id="23" name="Picture 4">
          <a:extLst>
            <a:ext uri="{FF2B5EF4-FFF2-40B4-BE49-F238E27FC236}">
              <a16:creationId xmlns:a16="http://schemas.microsoft.com/office/drawing/2014/main" id="{78945514-7B0E-4A90-B58E-80DEEDCF221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7307541"/>
          <a:ext cx="5716" cy="142953"/>
        </a:xfrm>
        <a:prstGeom prst="rect">
          <a:avLst/>
        </a:prstGeom>
        <a:noFill/>
        <a:ln w="1">
          <a:noFill/>
          <a:miter lim="800000"/>
          <a:headEnd/>
          <a:tailEnd type="none" w="med" len="med"/>
        </a:ln>
        <a:effectLst/>
      </xdr:spPr>
    </xdr:pic>
    <xdr:clientData/>
  </xdr:oneCellAnchor>
  <xdr:oneCellAnchor>
    <xdr:from>
      <xdr:col>8</xdr:col>
      <xdr:colOff>0</xdr:colOff>
      <xdr:row>46</xdr:row>
      <xdr:rowOff>0</xdr:rowOff>
    </xdr:from>
    <xdr:ext cx="142953" cy="5716"/>
    <xdr:pic>
      <xdr:nvPicPr>
        <xdr:cNvPr id="24" name="Picture 4">
          <a:extLst>
            <a:ext uri="{FF2B5EF4-FFF2-40B4-BE49-F238E27FC236}">
              <a16:creationId xmlns:a16="http://schemas.microsoft.com/office/drawing/2014/main" id="{C0659873-369B-4DD1-8C16-AA6CEC75941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7642821"/>
          <a:ext cx="5716" cy="142953"/>
        </a:xfrm>
        <a:prstGeom prst="rect">
          <a:avLst/>
        </a:prstGeom>
        <a:noFill/>
        <a:ln w="1">
          <a:noFill/>
          <a:miter lim="800000"/>
          <a:headEnd/>
          <a:tailEnd type="none" w="med" len="med"/>
        </a:ln>
        <a:effectLst/>
      </xdr:spPr>
    </xdr:pic>
    <xdr:clientData/>
  </xdr:oneCellAnchor>
  <xdr:oneCellAnchor>
    <xdr:from>
      <xdr:col>8</xdr:col>
      <xdr:colOff>0</xdr:colOff>
      <xdr:row>56</xdr:row>
      <xdr:rowOff>0</xdr:rowOff>
    </xdr:from>
    <xdr:ext cx="142953" cy="5716"/>
    <xdr:pic>
      <xdr:nvPicPr>
        <xdr:cNvPr id="25" name="Picture 4">
          <a:extLst>
            <a:ext uri="{FF2B5EF4-FFF2-40B4-BE49-F238E27FC236}">
              <a16:creationId xmlns:a16="http://schemas.microsoft.com/office/drawing/2014/main" id="{7CFE9DFE-560D-4C4F-8E1E-26BC479ED19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9319221"/>
          <a:ext cx="5716" cy="142953"/>
        </a:xfrm>
        <a:prstGeom prst="rect">
          <a:avLst/>
        </a:prstGeom>
        <a:noFill/>
        <a:ln w="1">
          <a:noFill/>
          <a:miter lim="800000"/>
          <a:headEnd/>
          <a:tailEnd type="none" w="med" len="med"/>
        </a:ln>
        <a:effectLst/>
      </xdr:spPr>
    </xdr:pic>
    <xdr:clientData/>
  </xdr:oneCellAnchor>
  <xdr:oneCellAnchor>
    <xdr:from>
      <xdr:col>8</xdr:col>
      <xdr:colOff>0</xdr:colOff>
      <xdr:row>76</xdr:row>
      <xdr:rowOff>0</xdr:rowOff>
    </xdr:from>
    <xdr:ext cx="142953" cy="5716"/>
    <xdr:pic>
      <xdr:nvPicPr>
        <xdr:cNvPr id="26" name="Picture 4">
          <a:extLst>
            <a:ext uri="{FF2B5EF4-FFF2-40B4-BE49-F238E27FC236}">
              <a16:creationId xmlns:a16="http://schemas.microsoft.com/office/drawing/2014/main" id="{664FE361-F27D-4639-A2CE-621E6A20D57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2672021"/>
          <a:ext cx="5716" cy="142953"/>
        </a:xfrm>
        <a:prstGeom prst="rect">
          <a:avLst/>
        </a:prstGeom>
        <a:noFill/>
        <a:ln w="1">
          <a:noFill/>
          <a:miter lim="800000"/>
          <a:headEnd/>
          <a:tailEnd type="none" w="med" len="med"/>
        </a:ln>
        <a:effectLst/>
      </xdr:spPr>
    </xdr:pic>
    <xdr:clientData/>
  </xdr:oneCellAnchor>
  <xdr:oneCellAnchor>
    <xdr:from>
      <xdr:col>8</xdr:col>
      <xdr:colOff>0</xdr:colOff>
      <xdr:row>85</xdr:row>
      <xdr:rowOff>0</xdr:rowOff>
    </xdr:from>
    <xdr:ext cx="142953" cy="5716"/>
    <xdr:pic>
      <xdr:nvPicPr>
        <xdr:cNvPr id="27" name="Picture 4">
          <a:extLst>
            <a:ext uri="{FF2B5EF4-FFF2-40B4-BE49-F238E27FC236}">
              <a16:creationId xmlns:a16="http://schemas.microsoft.com/office/drawing/2014/main" id="{39F44782-EDF8-4560-BD9A-71721231D72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4180781"/>
          <a:ext cx="5716" cy="142953"/>
        </a:xfrm>
        <a:prstGeom prst="rect">
          <a:avLst/>
        </a:prstGeom>
        <a:noFill/>
        <a:ln w="1">
          <a:noFill/>
          <a:miter lim="800000"/>
          <a:headEnd/>
          <a:tailEnd type="none" w="med" len="med"/>
        </a:ln>
        <a:effectLst/>
      </xdr:spPr>
    </xdr:pic>
    <xdr:clientData/>
  </xdr:oneCellAnchor>
  <xdr:oneCellAnchor>
    <xdr:from>
      <xdr:col>8</xdr:col>
      <xdr:colOff>0</xdr:colOff>
      <xdr:row>87</xdr:row>
      <xdr:rowOff>0</xdr:rowOff>
    </xdr:from>
    <xdr:ext cx="142953" cy="5716"/>
    <xdr:pic>
      <xdr:nvPicPr>
        <xdr:cNvPr id="28" name="Picture 4">
          <a:extLst>
            <a:ext uri="{FF2B5EF4-FFF2-40B4-BE49-F238E27FC236}">
              <a16:creationId xmlns:a16="http://schemas.microsoft.com/office/drawing/2014/main" id="{A76A3BFF-715E-4D73-B243-17A04C6343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4516061"/>
          <a:ext cx="5716" cy="142953"/>
        </a:xfrm>
        <a:prstGeom prst="rect">
          <a:avLst/>
        </a:prstGeom>
        <a:noFill/>
        <a:ln w="1">
          <a:noFill/>
          <a:miter lim="800000"/>
          <a:headEnd/>
          <a:tailEnd type="none" w="med" len="med"/>
        </a:ln>
        <a:effectLst/>
      </xdr:spPr>
    </xdr:pic>
    <xdr:clientData/>
  </xdr:oneCellAnchor>
  <xdr:oneCellAnchor>
    <xdr:from>
      <xdr:col>8</xdr:col>
      <xdr:colOff>0</xdr:colOff>
      <xdr:row>89</xdr:row>
      <xdr:rowOff>0</xdr:rowOff>
    </xdr:from>
    <xdr:ext cx="142953" cy="5716"/>
    <xdr:pic>
      <xdr:nvPicPr>
        <xdr:cNvPr id="29" name="Picture 4">
          <a:extLst>
            <a:ext uri="{FF2B5EF4-FFF2-40B4-BE49-F238E27FC236}">
              <a16:creationId xmlns:a16="http://schemas.microsoft.com/office/drawing/2014/main" id="{7FC6E1F8-D5DC-4255-9543-1D2629497F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4851341"/>
          <a:ext cx="5716" cy="142953"/>
        </a:xfrm>
        <a:prstGeom prst="rect">
          <a:avLst/>
        </a:prstGeom>
        <a:noFill/>
        <a:ln w="1">
          <a:noFill/>
          <a:miter lim="800000"/>
          <a:headEnd/>
          <a:tailEnd type="none" w="med" len="med"/>
        </a:ln>
        <a:effectLst/>
      </xdr:spPr>
    </xdr:pic>
    <xdr:clientData/>
  </xdr:oneCellAnchor>
  <xdr:oneCellAnchor>
    <xdr:from>
      <xdr:col>8</xdr:col>
      <xdr:colOff>0</xdr:colOff>
      <xdr:row>93</xdr:row>
      <xdr:rowOff>0</xdr:rowOff>
    </xdr:from>
    <xdr:ext cx="142953" cy="5716"/>
    <xdr:pic>
      <xdr:nvPicPr>
        <xdr:cNvPr id="30" name="Picture 4">
          <a:extLst>
            <a:ext uri="{FF2B5EF4-FFF2-40B4-BE49-F238E27FC236}">
              <a16:creationId xmlns:a16="http://schemas.microsoft.com/office/drawing/2014/main" id="{5D44A08C-6A2B-489C-90C3-1E08D32081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5521901"/>
          <a:ext cx="5716" cy="142953"/>
        </a:xfrm>
        <a:prstGeom prst="rect">
          <a:avLst/>
        </a:prstGeom>
        <a:noFill/>
        <a:ln w="1">
          <a:noFill/>
          <a:miter lim="800000"/>
          <a:headEnd/>
          <a:tailEnd type="none" w="med" len="med"/>
        </a:ln>
        <a:effectLst/>
      </xdr:spPr>
    </xdr:pic>
    <xdr:clientData/>
  </xdr:oneCellAnchor>
  <xdr:oneCellAnchor>
    <xdr:from>
      <xdr:col>8</xdr:col>
      <xdr:colOff>0</xdr:colOff>
      <xdr:row>66</xdr:row>
      <xdr:rowOff>0</xdr:rowOff>
    </xdr:from>
    <xdr:ext cx="142953" cy="5716"/>
    <xdr:pic>
      <xdr:nvPicPr>
        <xdr:cNvPr id="31" name="Picture 4">
          <a:extLst>
            <a:ext uri="{FF2B5EF4-FFF2-40B4-BE49-F238E27FC236}">
              <a16:creationId xmlns:a16="http://schemas.microsoft.com/office/drawing/2014/main" id="{FE0A1912-3E2F-4236-87D1-CF8851AAD8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0995621"/>
          <a:ext cx="5716" cy="142953"/>
        </a:xfrm>
        <a:prstGeom prst="rect">
          <a:avLst/>
        </a:prstGeom>
        <a:noFill/>
        <a:ln w="1">
          <a:noFill/>
          <a:miter lim="800000"/>
          <a:headEnd/>
          <a:tailEnd type="none" w="med" len="med"/>
        </a:ln>
        <a:effec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28</xdr:col>
      <xdr:colOff>0</xdr:colOff>
      <xdr:row>0</xdr:row>
      <xdr:rowOff>0</xdr:rowOff>
    </xdr:from>
    <xdr:ext cx="195943" cy="17780"/>
    <xdr:pic>
      <xdr:nvPicPr>
        <xdr:cNvPr id="2" name="Picture 12">
          <a:extLst>
            <a:ext uri="{FF2B5EF4-FFF2-40B4-BE49-F238E27FC236}">
              <a16:creationId xmlns:a16="http://schemas.microsoft.com/office/drawing/2014/main" id="{BEEED27D-0386-4DE0-98DF-B753BD2322A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3" name="Picture 12">
          <a:extLst>
            <a:ext uri="{FF2B5EF4-FFF2-40B4-BE49-F238E27FC236}">
              <a16:creationId xmlns:a16="http://schemas.microsoft.com/office/drawing/2014/main" id="{AEACD551-D4D0-4AA3-ABD4-A4FB45554B2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4" name="Picture 12">
          <a:extLst>
            <a:ext uri="{FF2B5EF4-FFF2-40B4-BE49-F238E27FC236}">
              <a16:creationId xmlns:a16="http://schemas.microsoft.com/office/drawing/2014/main" id="{F9C9B162-351E-4D51-A89B-501CCF31C27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5" name="Picture 12">
          <a:extLst>
            <a:ext uri="{FF2B5EF4-FFF2-40B4-BE49-F238E27FC236}">
              <a16:creationId xmlns:a16="http://schemas.microsoft.com/office/drawing/2014/main" id="{94165333-B679-49BA-A979-234134FC43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6" name="Picture 12">
          <a:extLst>
            <a:ext uri="{FF2B5EF4-FFF2-40B4-BE49-F238E27FC236}">
              <a16:creationId xmlns:a16="http://schemas.microsoft.com/office/drawing/2014/main" id="{8080D38F-D62F-4175-8BF3-C665AAAC8B9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7" name="Picture 12">
          <a:extLst>
            <a:ext uri="{FF2B5EF4-FFF2-40B4-BE49-F238E27FC236}">
              <a16:creationId xmlns:a16="http://schemas.microsoft.com/office/drawing/2014/main" id="{3E3EF3EE-AB57-4DB2-8BAE-BA7682CFEFE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8" name="Picture 12">
          <a:extLst>
            <a:ext uri="{FF2B5EF4-FFF2-40B4-BE49-F238E27FC236}">
              <a16:creationId xmlns:a16="http://schemas.microsoft.com/office/drawing/2014/main" id="{DF7E04A4-14DD-4E3D-AF1C-6876E6F5459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9" name="Picture 12">
          <a:extLst>
            <a:ext uri="{FF2B5EF4-FFF2-40B4-BE49-F238E27FC236}">
              <a16:creationId xmlns:a16="http://schemas.microsoft.com/office/drawing/2014/main" id="{A0D2BBA2-33C8-4BD6-8652-568EFC37C69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0" name="Picture 12">
          <a:extLst>
            <a:ext uri="{FF2B5EF4-FFF2-40B4-BE49-F238E27FC236}">
              <a16:creationId xmlns:a16="http://schemas.microsoft.com/office/drawing/2014/main" id="{ED5E3801-DD5B-4D3A-A394-5666FC65911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1" name="Picture 12">
          <a:extLst>
            <a:ext uri="{FF2B5EF4-FFF2-40B4-BE49-F238E27FC236}">
              <a16:creationId xmlns:a16="http://schemas.microsoft.com/office/drawing/2014/main" id="{9A78EF89-9400-4EB7-A60C-25AC5C28988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2" name="Picture 12">
          <a:extLst>
            <a:ext uri="{FF2B5EF4-FFF2-40B4-BE49-F238E27FC236}">
              <a16:creationId xmlns:a16="http://schemas.microsoft.com/office/drawing/2014/main" id="{FC507048-CF87-432F-911C-7C81FD3E61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3" name="Picture 12">
          <a:extLst>
            <a:ext uri="{FF2B5EF4-FFF2-40B4-BE49-F238E27FC236}">
              <a16:creationId xmlns:a16="http://schemas.microsoft.com/office/drawing/2014/main" id="{DB26EFFA-77E0-420B-B7A9-3AB237664E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4" name="Picture 12">
          <a:extLst>
            <a:ext uri="{FF2B5EF4-FFF2-40B4-BE49-F238E27FC236}">
              <a16:creationId xmlns:a16="http://schemas.microsoft.com/office/drawing/2014/main" id="{09263440-7D49-44BB-9B43-79CAF20CBD6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8</xdr:col>
      <xdr:colOff>2986768</xdr:colOff>
      <xdr:row>1</xdr:row>
      <xdr:rowOff>125458</xdr:rowOff>
    </xdr:from>
    <xdr:ext cx="537210" cy="409575"/>
    <xdr:sp macro="" textlink="">
      <xdr:nvSpPr>
        <xdr:cNvPr id="15" name="Ovaal 14">
          <a:extLst>
            <a:ext uri="{FF2B5EF4-FFF2-40B4-BE49-F238E27FC236}">
              <a16:creationId xmlns:a16="http://schemas.microsoft.com/office/drawing/2014/main" id="{73CFAD74-FA26-409C-9298-6E4C4377C84F}"/>
            </a:ext>
          </a:extLst>
        </xdr:cNvPr>
        <xdr:cNvSpPr/>
      </xdr:nvSpPr>
      <xdr:spPr>
        <a:xfrm>
          <a:off x="5486128" y="29309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8</xdr:col>
      <xdr:colOff>2899410</xdr:colOff>
      <xdr:row>4</xdr:row>
      <xdr:rowOff>62230</xdr:rowOff>
    </xdr:from>
    <xdr:to>
      <xdr:col>8</xdr:col>
      <xdr:colOff>3307080</xdr:colOff>
      <xdr:row>4</xdr:row>
      <xdr:rowOff>410573</xdr:rowOff>
    </xdr:to>
    <xdr:sp macro="" textlink="">
      <xdr:nvSpPr>
        <xdr:cNvPr id="16" name="Ovaal 15" descr="M.Z.">
          <a:extLst>
            <a:ext uri="{FF2B5EF4-FFF2-40B4-BE49-F238E27FC236}">
              <a16:creationId xmlns:a16="http://schemas.microsoft.com/office/drawing/2014/main" id="{205649C3-88ED-458A-ABDB-B08BA8689DDE}"/>
            </a:ext>
          </a:extLst>
        </xdr:cNvPr>
        <xdr:cNvSpPr/>
      </xdr:nvSpPr>
      <xdr:spPr>
        <a:xfrm>
          <a:off x="5482590" y="732790"/>
          <a:ext cx="3810" cy="10450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28</xdr:col>
      <xdr:colOff>0</xdr:colOff>
      <xdr:row>0</xdr:row>
      <xdr:rowOff>0</xdr:rowOff>
    </xdr:from>
    <xdr:ext cx="195943" cy="17780"/>
    <xdr:pic>
      <xdr:nvPicPr>
        <xdr:cNvPr id="2" name="Picture 12">
          <a:extLst>
            <a:ext uri="{FF2B5EF4-FFF2-40B4-BE49-F238E27FC236}">
              <a16:creationId xmlns:a16="http://schemas.microsoft.com/office/drawing/2014/main" id="{3FCCFE1F-971B-400C-8345-13B10219BE1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3" name="Picture 12">
          <a:extLst>
            <a:ext uri="{FF2B5EF4-FFF2-40B4-BE49-F238E27FC236}">
              <a16:creationId xmlns:a16="http://schemas.microsoft.com/office/drawing/2014/main" id="{436DB887-0540-4A2E-A0C2-10A7090854D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4" name="Picture 12">
          <a:extLst>
            <a:ext uri="{FF2B5EF4-FFF2-40B4-BE49-F238E27FC236}">
              <a16:creationId xmlns:a16="http://schemas.microsoft.com/office/drawing/2014/main" id="{6742E9AE-1F6E-4627-9DB5-D47CD48CEF1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5" name="Picture 12">
          <a:extLst>
            <a:ext uri="{FF2B5EF4-FFF2-40B4-BE49-F238E27FC236}">
              <a16:creationId xmlns:a16="http://schemas.microsoft.com/office/drawing/2014/main" id="{9D2E49BB-1F33-48B3-8091-EE09A0C7524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6" name="Picture 12">
          <a:extLst>
            <a:ext uri="{FF2B5EF4-FFF2-40B4-BE49-F238E27FC236}">
              <a16:creationId xmlns:a16="http://schemas.microsoft.com/office/drawing/2014/main" id="{B275F265-B3BE-4BF9-8B32-69615065A8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7" name="Picture 12">
          <a:extLst>
            <a:ext uri="{FF2B5EF4-FFF2-40B4-BE49-F238E27FC236}">
              <a16:creationId xmlns:a16="http://schemas.microsoft.com/office/drawing/2014/main" id="{9E0B8411-52C8-4F7A-9A6A-9B400B552C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8" name="Picture 12">
          <a:extLst>
            <a:ext uri="{FF2B5EF4-FFF2-40B4-BE49-F238E27FC236}">
              <a16:creationId xmlns:a16="http://schemas.microsoft.com/office/drawing/2014/main" id="{849BA1CE-53E4-44B1-884F-31EA3F6EB62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9" name="Picture 12">
          <a:extLst>
            <a:ext uri="{FF2B5EF4-FFF2-40B4-BE49-F238E27FC236}">
              <a16:creationId xmlns:a16="http://schemas.microsoft.com/office/drawing/2014/main" id="{3F53C7D9-8028-4EA6-B690-EAD6BDF6132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0" name="Picture 12">
          <a:extLst>
            <a:ext uri="{FF2B5EF4-FFF2-40B4-BE49-F238E27FC236}">
              <a16:creationId xmlns:a16="http://schemas.microsoft.com/office/drawing/2014/main" id="{078B10D6-AD3D-4EEB-A561-D7DFEBE18F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1" name="Picture 12">
          <a:extLst>
            <a:ext uri="{FF2B5EF4-FFF2-40B4-BE49-F238E27FC236}">
              <a16:creationId xmlns:a16="http://schemas.microsoft.com/office/drawing/2014/main" id="{1EE67BAF-7CF3-49BF-B31D-A5215D1F27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2" name="Picture 12">
          <a:extLst>
            <a:ext uri="{FF2B5EF4-FFF2-40B4-BE49-F238E27FC236}">
              <a16:creationId xmlns:a16="http://schemas.microsoft.com/office/drawing/2014/main" id="{EF561E2C-7A5E-4B65-B455-A24688516C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3" name="Picture 12">
          <a:extLst>
            <a:ext uri="{FF2B5EF4-FFF2-40B4-BE49-F238E27FC236}">
              <a16:creationId xmlns:a16="http://schemas.microsoft.com/office/drawing/2014/main" id="{365FAB3C-5414-4C58-892C-2FE426DE4B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4" name="Picture 12">
          <a:extLst>
            <a:ext uri="{FF2B5EF4-FFF2-40B4-BE49-F238E27FC236}">
              <a16:creationId xmlns:a16="http://schemas.microsoft.com/office/drawing/2014/main" id="{6BC7D6E2-9531-4E24-BE70-E897E88EDB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8</xdr:col>
      <xdr:colOff>2986768</xdr:colOff>
      <xdr:row>1</xdr:row>
      <xdr:rowOff>125458</xdr:rowOff>
    </xdr:from>
    <xdr:ext cx="537210" cy="409575"/>
    <xdr:sp macro="" textlink="">
      <xdr:nvSpPr>
        <xdr:cNvPr id="15" name="Ovaal 14">
          <a:extLst>
            <a:ext uri="{FF2B5EF4-FFF2-40B4-BE49-F238E27FC236}">
              <a16:creationId xmlns:a16="http://schemas.microsoft.com/office/drawing/2014/main" id="{841F4F73-B37F-4838-AB6E-29E231DB8F09}"/>
            </a:ext>
          </a:extLst>
        </xdr:cNvPr>
        <xdr:cNvSpPr/>
      </xdr:nvSpPr>
      <xdr:spPr>
        <a:xfrm>
          <a:off x="5486128" y="29309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8</xdr:col>
      <xdr:colOff>2899410</xdr:colOff>
      <xdr:row>4</xdr:row>
      <xdr:rowOff>62230</xdr:rowOff>
    </xdr:from>
    <xdr:to>
      <xdr:col>8</xdr:col>
      <xdr:colOff>3307080</xdr:colOff>
      <xdr:row>4</xdr:row>
      <xdr:rowOff>410573</xdr:rowOff>
    </xdr:to>
    <xdr:sp macro="" textlink="">
      <xdr:nvSpPr>
        <xdr:cNvPr id="16" name="Ovaal 15" descr="M.Z.">
          <a:extLst>
            <a:ext uri="{FF2B5EF4-FFF2-40B4-BE49-F238E27FC236}">
              <a16:creationId xmlns:a16="http://schemas.microsoft.com/office/drawing/2014/main" id="{4DBCFB66-D68A-4E85-8E16-E14D1AF94038}"/>
            </a:ext>
          </a:extLst>
        </xdr:cNvPr>
        <xdr:cNvSpPr/>
      </xdr:nvSpPr>
      <xdr:spPr>
        <a:xfrm>
          <a:off x="5482590" y="732790"/>
          <a:ext cx="3810" cy="10450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28</xdr:col>
      <xdr:colOff>0</xdr:colOff>
      <xdr:row>0</xdr:row>
      <xdr:rowOff>0</xdr:rowOff>
    </xdr:from>
    <xdr:ext cx="195943" cy="17780"/>
    <xdr:pic>
      <xdr:nvPicPr>
        <xdr:cNvPr id="2" name="Picture 12">
          <a:extLst>
            <a:ext uri="{FF2B5EF4-FFF2-40B4-BE49-F238E27FC236}">
              <a16:creationId xmlns:a16="http://schemas.microsoft.com/office/drawing/2014/main" id="{4E9D5462-DBE8-419E-8E22-3D9BBC94EF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3" name="Picture 12">
          <a:extLst>
            <a:ext uri="{FF2B5EF4-FFF2-40B4-BE49-F238E27FC236}">
              <a16:creationId xmlns:a16="http://schemas.microsoft.com/office/drawing/2014/main" id="{4FC96774-C050-4050-A50E-33BE3B516D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4" name="Picture 12">
          <a:extLst>
            <a:ext uri="{FF2B5EF4-FFF2-40B4-BE49-F238E27FC236}">
              <a16:creationId xmlns:a16="http://schemas.microsoft.com/office/drawing/2014/main" id="{6E673549-12EB-467C-B299-547DABB149F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5" name="Picture 12">
          <a:extLst>
            <a:ext uri="{FF2B5EF4-FFF2-40B4-BE49-F238E27FC236}">
              <a16:creationId xmlns:a16="http://schemas.microsoft.com/office/drawing/2014/main" id="{FED7E8F7-427D-4900-93BA-F504B1357F1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6" name="Picture 12">
          <a:extLst>
            <a:ext uri="{FF2B5EF4-FFF2-40B4-BE49-F238E27FC236}">
              <a16:creationId xmlns:a16="http://schemas.microsoft.com/office/drawing/2014/main" id="{63BD356D-9F48-4BF1-BFC8-66AA4EB7B0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7" name="Picture 12">
          <a:extLst>
            <a:ext uri="{FF2B5EF4-FFF2-40B4-BE49-F238E27FC236}">
              <a16:creationId xmlns:a16="http://schemas.microsoft.com/office/drawing/2014/main" id="{84453D7C-8776-476A-B7A8-0C5E162C208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8" name="Picture 12">
          <a:extLst>
            <a:ext uri="{FF2B5EF4-FFF2-40B4-BE49-F238E27FC236}">
              <a16:creationId xmlns:a16="http://schemas.microsoft.com/office/drawing/2014/main" id="{B9466479-8A14-4F4D-B26E-669C6D1399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9" name="Picture 12">
          <a:extLst>
            <a:ext uri="{FF2B5EF4-FFF2-40B4-BE49-F238E27FC236}">
              <a16:creationId xmlns:a16="http://schemas.microsoft.com/office/drawing/2014/main" id="{8445C02C-8BEB-4906-87C3-A990E14B184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0" name="Picture 12">
          <a:extLst>
            <a:ext uri="{FF2B5EF4-FFF2-40B4-BE49-F238E27FC236}">
              <a16:creationId xmlns:a16="http://schemas.microsoft.com/office/drawing/2014/main" id="{F5764D1A-6E78-4FD9-A92A-6F2EAEABF0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1" name="Picture 12">
          <a:extLst>
            <a:ext uri="{FF2B5EF4-FFF2-40B4-BE49-F238E27FC236}">
              <a16:creationId xmlns:a16="http://schemas.microsoft.com/office/drawing/2014/main" id="{B12D0393-9BFB-4020-BB7D-0FE72DDF102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2" name="Picture 12">
          <a:extLst>
            <a:ext uri="{FF2B5EF4-FFF2-40B4-BE49-F238E27FC236}">
              <a16:creationId xmlns:a16="http://schemas.microsoft.com/office/drawing/2014/main" id="{AFF07FDF-9CEB-4ADE-98E6-F2754C9F6A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3" name="Picture 12">
          <a:extLst>
            <a:ext uri="{FF2B5EF4-FFF2-40B4-BE49-F238E27FC236}">
              <a16:creationId xmlns:a16="http://schemas.microsoft.com/office/drawing/2014/main" id="{2D67D0C7-5E0E-4EDF-8201-F74D23A30AF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4" name="Picture 12">
          <a:extLst>
            <a:ext uri="{FF2B5EF4-FFF2-40B4-BE49-F238E27FC236}">
              <a16:creationId xmlns:a16="http://schemas.microsoft.com/office/drawing/2014/main" id="{7F74ACA6-460C-4B68-B6A1-08D6EE053DD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twoCellAnchor>
    <xdr:from>
      <xdr:col>8</xdr:col>
      <xdr:colOff>3185160</xdr:colOff>
      <xdr:row>3</xdr:row>
      <xdr:rowOff>68580</xdr:rowOff>
    </xdr:from>
    <xdr:to>
      <xdr:col>8</xdr:col>
      <xdr:colOff>3592830</xdr:colOff>
      <xdr:row>3</xdr:row>
      <xdr:rowOff>432163</xdr:rowOff>
    </xdr:to>
    <xdr:sp macro="" textlink="">
      <xdr:nvSpPr>
        <xdr:cNvPr id="15" name="Ovaal 14" descr="M.Z.">
          <a:extLst>
            <a:ext uri="{FF2B5EF4-FFF2-40B4-BE49-F238E27FC236}">
              <a16:creationId xmlns:a16="http://schemas.microsoft.com/office/drawing/2014/main" id="{255645D7-E73D-4B16-8B91-6B6F224F3C09}"/>
            </a:ext>
          </a:extLst>
        </xdr:cNvPr>
        <xdr:cNvSpPr/>
      </xdr:nvSpPr>
      <xdr:spPr>
        <a:xfrm>
          <a:off x="5486400" y="571500"/>
          <a:ext cx="0" cy="9688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oneCellAnchor>
    <xdr:from>
      <xdr:col>8</xdr:col>
      <xdr:colOff>2834368</xdr:colOff>
      <xdr:row>1</xdr:row>
      <xdr:rowOff>148318</xdr:rowOff>
    </xdr:from>
    <xdr:ext cx="537210" cy="409575"/>
    <xdr:sp macro="" textlink="">
      <xdr:nvSpPr>
        <xdr:cNvPr id="16" name="Ovaal 15">
          <a:extLst>
            <a:ext uri="{FF2B5EF4-FFF2-40B4-BE49-F238E27FC236}">
              <a16:creationId xmlns:a16="http://schemas.microsoft.com/office/drawing/2014/main" id="{3CA9B5B6-3C13-4025-A6B3-2C5AAFD73EB4}"/>
            </a:ext>
          </a:extLst>
        </xdr:cNvPr>
        <xdr:cNvSpPr/>
      </xdr:nvSpPr>
      <xdr:spPr>
        <a:xfrm>
          <a:off x="5486128" y="31595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28</xdr:col>
      <xdr:colOff>0</xdr:colOff>
      <xdr:row>0</xdr:row>
      <xdr:rowOff>0</xdr:rowOff>
    </xdr:from>
    <xdr:ext cx="195943" cy="17780"/>
    <xdr:pic>
      <xdr:nvPicPr>
        <xdr:cNvPr id="2" name="Picture 12">
          <a:extLst>
            <a:ext uri="{FF2B5EF4-FFF2-40B4-BE49-F238E27FC236}">
              <a16:creationId xmlns:a16="http://schemas.microsoft.com/office/drawing/2014/main" id="{3B8E6291-7EAA-45A2-9610-56348224595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3" name="Picture 12">
          <a:extLst>
            <a:ext uri="{FF2B5EF4-FFF2-40B4-BE49-F238E27FC236}">
              <a16:creationId xmlns:a16="http://schemas.microsoft.com/office/drawing/2014/main" id="{3B6A358A-4F73-4DD7-A695-F4A52A103D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4" name="Picture 12">
          <a:extLst>
            <a:ext uri="{FF2B5EF4-FFF2-40B4-BE49-F238E27FC236}">
              <a16:creationId xmlns:a16="http://schemas.microsoft.com/office/drawing/2014/main" id="{67BFBA3D-C442-499B-988F-900F2785A8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5" name="Picture 12">
          <a:extLst>
            <a:ext uri="{FF2B5EF4-FFF2-40B4-BE49-F238E27FC236}">
              <a16:creationId xmlns:a16="http://schemas.microsoft.com/office/drawing/2014/main" id="{F2678E8A-879D-41FB-BD42-D516C5348F8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6" name="Picture 12">
          <a:extLst>
            <a:ext uri="{FF2B5EF4-FFF2-40B4-BE49-F238E27FC236}">
              <a16:creationId xmlns:a16="http://schemas.microsoft.com/office/drawing/2014/main" id="{B3723607-4DFE-4891-B22F-1DB96FECF9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7" name="Picture 12">
          <a:extLst>
            <a:ext uri="{FF2B5EF4-FFF2-40B4-BE49-F238E27FC236}">
              <a16:creationId xmlns:a16="http://schemas.microsoft.com/office/drawing/2014/main" id="{352F3ABA-0273-4543-A1C7-E62A1229CEA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8" name="Picture 12">
          <a:extLst>
            <a:ext uri="{FF2B5EF4-FFF2-40B4-BE49-F238E27FC236}">
              <a16:creationId xmlns:a16="http://schemas.microsoft.com/office/drawing/2014/main" id="{5F7C403D-CECE-44DE-AF46-A857DFF4DA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9" name="Picture 12">
          <a:extLst>
            <a:ext uri="{FF2B5EF4-FFF2-40B4-BE49-F238E27FC236}">
              <a16:creationId xmlns:a16="http://schemas.microsoft.com/office/drawing/2014/main" id="{75A0B0EA-ECA0-4F09-B439-AFA5310BC6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0" name="Picture 12">
          <a:extLst>
            <a:ext uri="{FF2B5EF4-FFF2-40B4-BE49-F238E27FC236}">
              <a16:creationId xmlns:a16="http://schemas.microsoft.com/office/drawing/2014/main" id="{6EF60706-EFAB-4640-A01C-25701FE76EF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1" name="Picture 12">
          <a:extLst>
            <a:ext uri="{FF2B5EF4-FFF2-40B4-BE49-F238E27FC236}">
              <a16:creationId xmlns:a16="http://schemas.microsoft.com/office/drawing/2014/main" id="{559219B1-E9A8-4F84-A19B-4FAF49DFA79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2" name="Picture 12">
          <a:extLst>
            <a:ext uri="{FF2B5EF4-FFF2-40B4-BE49-F238E27FC236}">
              <a16:creationId xmlns:a16="http://schemas.microsoft.com/office/drawing/2014/main" id="{4540B231-C1DE-4FDA-9CAB-9FBB3926EFE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3" name="Picture 12">
          <a:extLst>
            <a:ext uri="{FF2B5EF4-FFF2-40B4-BE49-F238E27FC236}">
              <a16:creationId xmlns:a16="http://schemas.microsoft.com/office/drawing/2014/main" id="{0E2F2CD5-E81A-4301-BF05-0178950A143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4" name="Picture 12">
          <a:extLst>
            <a:ext uri="{FF2B5EF4-FFF2-40B4-BE49-F238E27FC236}">
              <a16:creationId xmlns:a16="http://schemas.microsoft.com/office/drawing/2014/main" id="{1DCBC651-BE34-4D3A-BAE9-C5B3A3A0E83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twoCellAnchor>
    <xdr:from>
      <xdr:col>31</xdr:col>
      <xdr:colOff>317500</xdr:colOff>
      <xdr:row>1</xdr:row>
      <xdr:rowOff>369659</xdr:rowOff>
    </xdr:from>
    <xdr:to>
      <xdr:col>32</xdr:col>
      <xdr:colOff>113665</xdr:colOff>
      <xdr:row>2</xdr:row>
      <xdr:rowOff>77922</xdr:rowOff>
    </xdr:to>
    <xdr:sp macro="" textlink="">
      <xdr:nvSpPr>
        <xdr:cNvPr id="15" name="Ovaal 14" descr="M.Z.">
          <a:extLst>
            <a:ext uri="{FF2B5EF4-FFF2-40B4-BE49-F238E27FC236}">
              <a16:creationId xmlns:a16="http://schemas.microsoft.com/office/drawing/2014/main" id="{9AD62F5E-C609-48A2-8627-2C36913333D7}"/>
            </a:ext>
          </a:extLst>
        </xdr:cNvPr>
        <xdr:cNvSpPr/>
      </xdr:nvSpPr>
      <xdr:spPr>
        <a:xfrm>
          <a:off x="19215100" y="331559"/>
          <a:ext cx="405765" cy="8164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oneCellAnchor>
    <xdr:from>
      <xdr:col>29</xdr:col>
      <xdr:colOff>0</xdr:colOff>
      <xdr:row>2</xdr:row>
      <xdr:rowOff>22860</xdr:rowOff>
    </xdr:from>
    <xdr:ext cx="201113" cy="17780"/>
    <xdr:pic>
      <xdr:nvPicPr>
        <xdr:cNvPr id="16" name="Picture 12">
          <a:extLst>
            <a:ext uri="{FF2B5EF4-FFF2-40B4-BE49-F238E27FC236}">
              <a16:creationId xmlns:a16="http://schemas.microsoft.com/office/drawing/2014/main" id="{09C3CE6C-9F94-48D2-89AA-00B77D8133D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17" name="Picture 12">
          <a:extLst>
            <a:ext uri="{FF2B5EF4-FFF2-40B4-BE49-F238E27FC236}">
              <a16:creationId xmlns:a16="http://schemas.microsoft.com/office/drawing/2014/main" id="{10F266E3-DD96-42CE-86C5-A2449532F2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18" name="Picture 12">
          <a:extLst>
            <a:ext uri="{FF2B5EF4-FFF2-40B4-BE49-F238E27FC236}">
              <a16:creationId xmlns:a16="http://schemas.microsoft.com/office/drawing/2014/main" id="{AFC9521D-7DEA-4074-9596-9E54353F1C9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19" name="Picture 12">
          <a:extLst>
            <a:ext uri="{FF2B5EF4-FFF2-40B4-BE49-F238E27FC236}">
              <a16:creationId xmlns:a16="http://schemas.microsoft.com/office/drawing/2014/main" id="{F9BD180D-60A7-442A-9CEE-F2830E40496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20" name="Picture 12">
          <a:extLst>
            <a:ext uri="{FF2B5EF4-FFF2-40B4-BE49-F238E27FC236}">
              <a16:creationId xmlns:a16="http://schemas.microsoft.com/office/drawing/2014/main" id="{5EC72ADA-8C0D-44DF-9DFA-1BF1E270CB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21" name="Picture 12">
          <a:extLst>
            <a:ext uri="{FF2B5EF4-FFF2-40B4-BE49-F238E27FC236}">
              <a16:creationId xmlns:a16="http://schemas.microsoft.com/office/drawing/2014/main" id="{F20EB4BF-3D35-4B7A-B5DD-72FCA84CEF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22" name="Picture 12">
          <a:extLst>
            <a:ext uri="{FF2B5EF4-FFF2-40B4-BE49-F238E27FC236}">
              <a16:creationId xmlns:a16="http://schemas.microsoft.com/office/drawing/2014/main" id="{2056BD7E-C0E0-4670-AD72-A5047AD637C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23" name="Picture 12">
          <a:extLst>
            <a:ext uri="{FF2B5EF4-FFF2-40B4-BE49-F238E27FC236}">
              <a16:creationId xmlns:a16="http://schemas.microsoft.com/office/drawing/2014/main" id="{5DB94205-D4D3-4E23-ABAD-52CBFDB28D4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twoCellAnchor>
    <xdr:from>
      <xdr:col>8</xdr:col>
      <xdr:colOff>3127375</xdr:colOff>
      <xdr:row>3</xdr:row>
      <xdr:rowOff>141059</xdr:rowOff>
    </xdr:from>
    <xdr:to>
      <xdr:col>8</xdr:col>
      <xdr:colOff>3541395</xdr:colOff>
      <xdr:row>3</xdr:row>
      <xdr:rowOff>413202</xdr:rowOff>
    </xdr:to>
    <xdr:sp macro="" textlink="">
      <xdr:nvSpPr>
        <xdr:cNvPr id="24" name="Ovaal 23" descr="M.Z.">
          <a:extLst>
            <a:ext uri="{FF2B5EF4-FFF2-40B4-BE49-F238E27FC236}">
              <a16:creationId xmlns:a16="http://schemas.microsoft.com/office/drawing/2014/main" id="{6823F021-3A66-4D3A-AD52-070C058414B6}"/>
            </a:ext>
          </a:extLst>
        </xdr:cNvPr>
        <xdr:cNvSpPr/>
      </xdr:nvSpPr>
      <xdr:spPr>
        <a:xfrm>
          <a:off x="5489575" y="643979"/>
          <a:ext cx="0" cy="2830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oneCellAnchor>
    <xdr:from>
      <xdr:col>29</xdr:col>
      <xdr:colOff>0</xdr:colOff>
      <xdr:row>2</xdr:row>
      <xdr:rowOff>22860</xdr:rowOff>
    </xdr:from>
    <xdr:ext cx="201113" cy="17780"/>
    <xdr:pic>
      <xdr:nvPicPr>
        <xdr:cNvPr id="25" name="Picture 12">
          <a:extLst>
            <a:ext uri="{FF2B5EF4-FFF2-40B4-BE49-F238E27FC236}">
              <a16:creationId xmlns:a16="http://schemas.microsoft.com/office/drawing/2014/main" id="{609ED018-3FF1-4E9F-BDC7-FCCF103894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26" name="Picture 12">
          <a:extLst>
            <a:ext uri="{FF2B5EF4-FFF2-40B4-BE49-F238E27FC236}">
              <a16:creationId xmlns:a16="http://schemas.microsoft.com/office/drawing/2014/main" id="{52520132-87D9-4990-B682-7E05667394F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27" name="Picture 12">
          <a:extLst>
            <a:ext uri="{FF2B5EF4-FFF2-40B4-BE49-F238E27FC236}">
              <a16:creationId xmlns:a16="http://schemas.microsoft.com/office/drawing/2014/main" id="{47CCA2C2-45DF-4A9C-926B-DF09503E2C1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28" name="Picture 12">
          <a:extLst>
            <a:ext uri="{FF2B5EF4-FFF2-40B4-BE49-F238E27FC236}">
              <a16:creationId xmlns:a16="http://schemas.microsoft.com/office/drawing/2014/main" id="{F946B140-7269-490C-AE5F-552A89C1027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29" name="Picture 12">
          <a:extLst>
            <a:ext uri="{FF2B5EF4-FFF2-40B4-BE49-F238E27FC236}">
              <a16:creationId xmlns:a16="http://schemas.microsoft.com/office/drawing/2014/main" id="{5F444F54-FB2C-4114-90D5-019119A74F4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30" name="Picture 12">
          <a:extLst>
            <a:ext uri="{FF2B5EF4-FFF2-40B4-BE49-F238E27FC236}">
              <a16:creationId xmlns:a16="http://schemas.microsoft.com/office/drawing/2014/main" id="{E06105F3-E65F-4A06-B3DD-A3E4B79424E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31" name="Picture 12">
          <a:extLst>
            <a:ext uri="{FF2B5EF4-FFF2-40B4-BE49-F238E27FC236}">
              <a16:creationId xmlns:a16="http://schemas.microsoft.com/office/drawing/2014/main" id="{73950476-0575-41DD-882D-78AF1F97D52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32" name="Picture 12">
          <a:extLst>
            <a:ext uri="{FF2B5EF4-FFF2-40B4-BE49-F238E27FC236}">
              <a16:creationId xmlns:a16="http://schemas.microsoft.com/office/drawing/2014/main" id="{EE569573-F1A6-4B5E-9753-31F49789840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33" name="Picture 12">
          <a:extLst>
            <a:ext uri="{FF2B5EF4-FFF2-40B4-BE49-F238E27FC236}">
              <a16:creationId xmlns:a16="http://schemas.microsoft.com/office/drawing/2014/main" id="{66EF60EF-DBF6-4681-B5FF-1B54CF44B82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34" name="Picture 12">
          <a:extLst>
            <a:ext uri="{FF2B5EF4-FFF2-40B4-BE49-F238E27FC236}">
              <a16:creationId xmlns:a16="http://schemas.microsoft.com/office/drawing/2014/main" id="{42871C10-0F42-44EA-8A5A-3BA57396D86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35" name="Picture 12">
          <a:extLst>
            <a:ext uri="{FF2B5EF4-FFF2-40B4-BE49-F238E27FC236}">
              <a16:creationId xmlns:a16="http://schemas.microsoft.com/office/drawing/2014/main" id="{8801EB13-FC78-4864-84B7-0456DED7D83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36" name="Picture 12">
          <a:extLst>
            <a:ext uri="{FF2B5EF4-FFF2-40B4-BE49-F238E27FC236}">
              <a16:creationId xmlns:a16="http://schemas.microsoft.com/office/drawing/2014/main" id="{C122413E-8752-4A61-9FE6-FF53CBBB39C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37" name="Picture 12">
          <a:extLst>
            <a:ext uri="{FF2B5EF4-FFF2-40B4-BE49-F238E27FC236}">
              <a16:creationId xmlns:a16="http://schemas.microsoft.com/office/drawing/2014/main" id="{A53E5500-880F-4530-8915-DEFB391E810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38" name="Picture 12">
          <a:extLst>
            <a:ext uri="{FF2B5EF4-FFF2-40B4-BE49-F238E27FC236}">
              <a16:creationId xmlns:a16="http://schemas.microsoft.com/office/drawing/2014/main" id="{150D7614-A601-4D61-9764-2DB665D1AD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39" name="Picture 12">
          <a:extLst>
            <a:ext uri="{FF2B5EF4-FFF2-40B4-BE49-F238E27FC236}">
              <a16:creationId xmlns:a16="http://schemas.microsoft.com/office/drawing/2014/main" id="{474D286C-D460-4B89-9E67-63F03903A9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40" name="Picture 12">
          <a:extLst>
            <a:ext uri="{FF2B5EF4-FFF2-40B4-BE49-F238E27FC236}">
              <a16:creationId xmlns:a16="http://schemas.microsoft.com/office/drawing/2014/main" id="{88EC26ED-5808-4F92-AD50-CA9C841D976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41" name="Picture 12">
          <a:extLst>
            <a:ext uri="{FF2B5EF4-FFF2-40B4-BE49-F238E27FC236}">
              <a16:creationId xmlns:a16="http://schemas.microsoft.com/office/drawing/2014/main" id="{0A7DB6B3-8767-493D-B042-E833620585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42" name="Picture 12">
          <a:extLst>
            <a:ext uri="{FF2B5EF4-FFF2-40B4-BE49-F238E27FC236}">
              <a16:creationId xmlns:a16="http://schemas.microsoft.com/office/drawing/2014/main" id="{3D41396E-E931-406F-BE65-332431C3492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43" name="Picture 12">
          <a:extLst>
            <a:ext uri="{FF2B5EF4-FFF2-40B4-BE49-F238E27FC236}">
              <a16:creationId xmlns:a16="http://schemas.microsoft.com/office/drawing/2014/main" id="{3C96ADA4-82BD-457F-B18E-66DD828EFE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44" name="Picture 12">
          <a:extLst>
            <a:ext uri="{FF2B5EF4-FFF2-40B4-BE49-F238E27FC236}">
              <a16:creationId xmlns:a16="http://schemas.microsoft.com/office/drawing/2014/main" id="{E6B0AFE9-840F-4541-AC85-FFB77420C69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45" name="Picture 12">
          <a:extLst>
            <a:ext uri="{FF2B5EF4-FFF2-40B4-BE49-F238E27FC236}">
              <a16:creationId xmlns:a16="http://schemas.microsoft.com/office/drawing/2014/main" id="{92CD215D-BE8E-4B27-944C-1F74F2B7BDF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46" name="Picture 12">
          <a:extLst>
            <a:ext uri="{FF2B5EF4-FFF2-40B4-BE49-F238E27FC236}">
              <a16:creationId xmlns:a16="http://schemas.microsoft.com/office/drawing/2014/main" id="{6C3064AF-0C16-463D-A058-5B525DF3B4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47" name="Picture 12">
          <a:extLst>
            <a:ext uri="{FF2B5EF4-FFF2-40B4-BE49-F238E27FC236}">
              <a16:creationId xmlns:a16="http://schemas.microsoft.com/office/drawing/2014/main" id="{7EC1F7F5-ED38-41C4-9577-CAD89175650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29</xdr:col>
      <xdr:colOff>0</xdr:colOff>
      <xdr:row>2</xdr:row>
      <xdr:rowOff>22860</xdr:rowOff>
    </xdr:from>
    <xdr:ext cx="201113" cy="17780"/>
    <xdr:pic>
      <xdr:nvPicPr>
        <xdr:cNvPr id="48" name="Picture 12">
          <a:extLst>
            <a:ext uri="{FF2B5EF4-FFF2-40B4-BE49-F238E27FC236}">
              <a16:creationId xmlns:a16="http://schemas.microsoft.com/office/drawing/2014/main" id="{45FD84FC-D1F9-4337-B606-C3225EB38BE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8</xdr:col>
      <xdr:colOff>1377008</xdr:colOff>
      <xdr:row>57</xdr:row>
      <xdr:rowOff>114300</xdr:rowOff>
    </xdr:from>
    <xdr:ext cx="142953" cy="5716"/>
    <xdr:pic>
      <xdr:nvPicPr>
        <xdr:cNvPr id="49" name="Picture 4">
          <a:extLst>
            <a:ext uri="{FF2B5EF4-FFF2-40B4-BE49-F238E27FC236}">
              <a16:creationId xmlns:a16="http://schemas.microsoft.com/office/drawing/2014/main" id="{74BF33D9-CEFC-4379-B8FA-E224E720492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6300000">
          <a:off x="5552807" y="9601161"/>
          <a:ext cx="5716" cy="142953"/>
        </a:xfrm>
        <a:prstGeom prst="rect">
          <a:avLst/>
        </a:prstGeom>
        <a:noFill/>
        <a:ln w="1">
          <a:noFill/>
          <a:miter lim="800000"/>
          <a:headEnd/>
          <a:tailEnd type="none" w="med" len="med"/>
        </a:ln>
        <a:effectLst/>
      </xdr:spPr>
    </xdr:pic>
    <xdr:clientData/>
  </xdr:oneCellAnchor>
  <xdr:oneCellAnchor>
    <xdr:from>
      <xdr:col>8</xdr:col>
      <xdr:colOff>0</xdr:colOff>
      <xdr:row>276</xdr:row>
      <xdr:rowOff>121876</xdr:rowOff>
    </xdr:from>
    <xdr:ext cx="5716" cy="142953"/>
    <xdr:pic>
      <xdr:nvPicPr>
        <xdr:cNvPr id="50" name="Picture 4">
          <a:extLst>
            <a:ext uri="{FF2B5EF4-FFF2-40B4-BE49-F238E27FC236}">
              <a16:creationId xmlns:a16="http://schemas.microsoft.com/office/drawing/2014/main" id="{32DEAE8F-5489-4414-8D63-F3941494A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9000000">
          <a:off x="4876800" y="46390516"/>
          <a:ext cx="5716" cy="142953"/>
        </a:xfrm>
        <a:prstGeom prst="rect">
          <a:avLst/>
        </a:prstGeom>
        <a:noFill/>
        <a:ln w="1">
          <a:noFill/>
          <a:miter lim="800000"/>
          <a:headEnd/>
          <a:tailEnd type="none" w="med" len="med"/>
        </a:ln>
        <a:effectLst/>
      </xdr:spPr>
    </xdr:pic>
    <xdr:clientData/>
  </xdr:oneCellAnchor>
  <xdr:oneCellAnchor>
    <xdr:from>
      <xdr:col>9</xdr:col>
      <xdr:colOff>1476062</xdr:colOff>
      <xdr:row>725</xdr:row>
      <xdr:rowOff>2491736</xdr:rowOff>
    </xdr:from>
    <xdr:ext cx="142953" cy="5716"/>
    <xdr:pic>
      <xdr:nvPicPr>
        <xdr:cNvPr id="51" name="Picture 4">
          <a:extLst>
            <a:ext uri="{FF2B5EF4-FFF2-40B4-BE49-F238E27FC236}">
              <a16:creationId xmlns:a16="http://schemas.microsoft.com/office/drawing/2014/main" id="{7AE2E1DF-4303-49ED-A171-87DD8BFD8D9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6300000">
          <a:off x="6162401" y="121638017"/>
          <a:ext cx="5716" cy="142953"/>
        </a:xfrm>
        <a:prstGeom prst="rect">
          <a:avLst/>
        </a:prstGeom>
        <a:noFill/>
        <a:ln w="1">
          <a:noFill/>
          <a:miter lim="800000"/>
          <a:headEnd/>
          <a:tailEnd type="none" w="med" len="med"/>
        </a:ln>
        <a:effectLst/>
      </xdr:spPr>
    </xdr:pic>
    <xdr:clientData/>
  </xdr:oneCellAnchor>
  <xdr:oneCellAnchor>
    <xdr:from>
      <xdr:col>8</xdr:col>
      <xdr:colOff>2402568</xdr:colOff>
      <xdr:row>1</xdr:row>
      <xdr:rowOff>91591</xdr:rowOff>
    </xdr:from>
    <xdr:ext cx="537210" cy="409575"/>
    <xdr:sp macro="" textlink="">
      <xdr:nvSpPr>
        <xdr:cNvPr id="52" name="Ovaal 51">
          <a:extLst>
            <a:ext uri="{FF2B5EF4-FFF2-40B4-BE49-F238E27FC236}">
              <a16:creationId xmlns:a16="http://schemas.microsoft.com/office/drawing/2014/main" id="{33727E77-F0A7-45BB-BD5D-F80A885278B2}"/>
            </a:ext>
          </a:extLst>
        </xdr:cNvPr>
        <xdr:cNvSpPr/>
      </xdr:nvSpPr>
      <xdr:spPr>
        <a:xfrm>
          <a:off x="5488668" y="259231"/>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28</xdr:col>
      <xdr:colOff>0</xdr:colOff>
      <xdr:row>0</xdr:row>
      <xdr:rowOff>0</xdr:rowOff>
    </xdr:from>
    <xdr:ext cx="195943" cy="17780"/>
    <xdr:pic>
      <xdr:nvPicPr>
        <xdr:cNvPr id="2" name="Picture 12">
          <a:extLst>
            <a:ext uri="{FF2B5EF4-FFF2-40B4-BE49-F238E27FC236}">
              <a16:creationId xmlns:a16="http://schemas.microsoft.com/office/drawing/2014/main" id="{5E318189-075A-4424-A106-15D7FD603A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3" name="Picture 12">
          <a:extLst>
            <a:ext uri="{FF2B5EF4-FFF2-40B4-BE49-F238E27FC236}">
              <a16:creationId xmlns:a16="http://schemas.microsoft.com/office/drawing/2014/main" id="{76E4AEC5-E382-4E4F-95E3-F0FE19A6C4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4" name="Picture 12">
          <a:extLst>
            <a:ext uri="{FF2B5EF4-FFF2-40B4-BE49-F238E27FC236}">
              <a16:creationId xmlns:a16="http://schemas.microsoft.com/office/drawing/2014/main" id="{FDE4AF1B-B488-44F2-A9AF-017DCFEB7C9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5" name="Picture 12">
          <a:extLst>
            <a:ext uri="{FF2B5EF4-FFF2-40B4-BE49-F238E27FC236}">
              <a16:creationId xmlns:a16="http://schemas.microsoft.com/office/drawing/2014/main" id="{3FAFDA5A-9D1D-484B-ADE2-348B34A1E3A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6" name="Picture 12">
          <a:extLst>
            <a:ext uri="{FF2B5EF4-FFF2-40B4-BE49-F238E27FC236}">
              <a16:creationId xmlns:a16="http://schemas.microsoft.com/office/drawing/2014/main" id="{99BB4710-E039-4A5C-9813-5481382139F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7" name="Picture 12">
          <a:extLst>
            <a:ext uri="{FF2B5EF4-FFF2-40B4-BE49-F238E27FC236}">
              <a16:creationId xmlns:a16="http://schemas.microsoft.com/office/drawing/2014/main" id="{6589C798-EA86-42CD-81FD-454E1CC729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8" name="Picture 12">
          <a:extLst>
            <a:ext uri="{FF2B5EF4-FFF2-40B4-BE49-F238E27FC236}">
              <a16:creationId xmlns:a16="http://schemas.microsoft.com/office/drawing/2014/main" id="{A6F8D1B6-66B3-481B-8842-A9A4A824DB5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9" name="Picture 12">
          <a:extLst>
            <a:ext uri="{FF2B5EF4-FFF2-40B4-BE49-F238E27FC236}">
              <a16:creationId xmlns:a16="http://schemas.microsoft.com/office/drawing/2014/main" id="{99C3A779-5B43-4846-87B9-96294A2AAB3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0" name="Picture 12">
          <a:extLst>
            <a:ext uri="{FF2B5EF4-FFF2-40B4-BE49-F238E27FC236}">
              <a16:creationId xmlns:a16="http://schemas.microsoft.com/office/drawing/2014/main" id="{6594E25B-4FE4-43DA-A52C-6DC41B35FA8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1" name="Picture 12">
          <a:extLst>
            <a:ext uri="{FF2B5EF4-FFF2-40B4-BE49-F238E27FC236}">
              <a16:creationId xmlns:a16="http://schemas.microsoft.com/office/drawing/2014/main" id="{318893D7-99A3-463E-BF02-47A17228C4C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2" name="Picture 12">
          <a:extLst>
            <a:ext uri="{FF2B5EF4-FFF2-40B4-BE49-F238E27FC236}">
              <a16:creationId xmlns:a16="http://schemas.microsoft.com/office/drawing/2014/main" id="{CB251FBB-974C-4D08-B65C-13CB98493AD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3" name="Picture 12">
          <a:extLst>
            <a:ext uri="{FF2B5EF4-FFF2-40B4-BE49-F238E27FC236}">
              <a16:creationId xmlns:a16="http://schemas.microsoft.com/office/drawing/2014/main" id="{45F1F1B6-1634-4E57-8B69-AFA134E7C0E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4" name="Picture 12">
          <a:extLst>
            <a:ext uri="{FF2B5EF4-FFF2-40B4-BE49-F238E27FC236}">
              <a16:creationId xmlns:a16="http://schemas.microsoft.com/office/drawing/2014/main" id="{2ACD0558-79FD-495D-9AF7-07E00DF6F8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twoCellAnchor>
    <xdr:from>
      <xdr:col>8</xdr:col>
      <xdr:colOff>1320800</xdr:colOff>
      <xdr:row>3</xdr:row>
      <xdr:rowOff>57239</xdr:rowOff>
    </xdr:from>
    <xdr:to>
      <xdr:col>8</xdr:col>
      <xdr:colOff>1751965</xdr:colOff>
      <xdr:row>3</xdr:row>
      <xdr:rowOff>406400</xdr:rowOff>
    </xdr:to>
    <xdr:sp macro="" textlink="">
      <xdr:nvSpPr>
        <xdr:cNvPr id="15" name="Ovaal 14" descr="M.Z.">
          <a:extLst>
            <a:ext uri="{FF2B5EF4-FFF2-40B4-BE49-F238E27FC236}">
              <a16:creationId xmlns:a16="http://schemas.microsoft.com/office/drawing/2014/main" id="{74D9E8F8-C259-4EF9-8213-13B8C26E0938}"/>
            </a:ext>
          </a:extLst>
        </xdr:cNvPr>
        <xdr:cNvSpPr/>
      </xdr:nvSpPr>
      <xdr:spPr>
        <a:xfrm>
          <a:off x="5488940" y="560159"/>
          <a:ext cx="0" cy="112941"/>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endParaRPr lang="nl-BE" sz="1100" b="1">
            <a:solidFill>
              <a:srgbClr val="0070C0"/>
            </a:solidFill>
          </a:endParaRPr>
        </a:p>
      </xdr:txBody>
    </xdr:sp>
    <xdr:clientData/>
  </xdr:twoCellAnchor>
  <xdr:oneCellAnchor>
    <xdr:from>
      <xdr:col>8</xdr:col>
      <xdr:colOff>798558</xdr:colOff>
      <xdr:row>1</xdr:row>
      <xdr:rowOff>172448</xdr:rowOff>
    </xdr:from>
    <xdr:ext cx="537210" cy="409575"/>
    <xdr:sp macro="" textlink="">
      <xdr:nvSpPr>
        <xdr:cNvPr id="16" name="Ovaal 15">
          <a:extLst>
            <a:ext uri="{FF2B5EF4-FFF2-40B4-BE49-F238E27FC236}">
              <a16:creationId xmlns:a16="http://schemas.microsoft.com/office/drawing/2014/main" id="{A81097B3-F7A1-4101-A354-DB8F7C61ABB7}"/>
            </a:ext>
          </a:extLst>
        </xdr:cNvPr>
        <xdr:cNvSpPr/>
      </xdr:nvSpPr>
      <xdr:spPr>
        <a:xfrm>
          <a:off x="5484858" y="33246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oneCellAnchor>
    <xdr:from>
      <xdr:col>12</xdr:col>
      <xdr:colOff>584526</xdr:colOff>
      <xdr:row>7</xdr:row>
      <xdr:rowOff>0</xdr:rowOff>
    </xdr:from>
    <xdr:ext cx="142953" cy="5716"/>
    <xdr:pic>
      <xdr:nvPicPr>
        <xdr:cNvPr id="17" name="Picture 4">
          <a:extLst>
            <a:ext uri="{FF2B5EF4-FFF2-40B4-BE49-F238E27FC236}">
              <a16:creationId xmlns:a16="http://schemas.microsoft.com/office/drawing/2014/main" id="{10F75EFD-514E-4F0F-8FB4-7A95783D13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6300000">
          <a:off x="7968345" y="1104861"/>
          <a:ext cx="5716" cy="142953"/>
        </a:xfrm>
        <a:prstGeom prst="rect">
          <a:avLst/>
        </a:prstGeom>
        <a:noFill/>
        <a:ln w="1">
          <a:noFill/>
          <a:miter lim="800000"/>
          <a:headEnd/>
          <a:tailEnd type="none" w="med" len="med"/>
        </a:ln>
        <a:effectLst/>
      </xdr:spPr>
    </xdr:pic>
    <xdr:clientData/>
  </xdr:oneCellAnchor>
  <xdr:oneCellAnchor>
    <xdr:from>
      <xdr:col>7</xdr:col>
      <xdr:colOff>584526</xdr:colOff>
      <xdr:row>7</xdr:row>
      <xdr:rowOff>0</xdr:rowOff>
    </xdr:from>
    <xdr:ext cx="142953" cy="5716"/>
    <xdr:pic>
      <xdr:nvPicPr>
        <xdr:cNvPr id="18" name="Picture 4">
          <a:extLst>
            <a:ext uri="{FF2B5EF4-FFF2-40B4-BE49-F238E27FC236}">
              <a16:creationId xmlns:a16="http://schemas.microsoft.com/office/drawing/2014/main" id="{53FCD056-08D0-45A4-98FB-1544699AF42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6300000">
          <a:off x="4920345" y="1104861"/>
          <a:ext cx="5716" cy="142953"/>
        </a:xfrm>
        <a:prstGeom prst="rect">
          <a:avLst/>
        </a:prstGeom>
        <a:noFill/>
        <a:ln w="1">
          <a:noFill/>
          <a:miter lim="800000"/>
          <a:headEnd/>
          <a:tailEnd type="none" w="med" len="med"/>
        </a:ln>
        <a:effectLst/>
      </xdr:spPr>
    </xdr:pic>
    <xdr:clientData/>
  </xdr:oneCellAnchor>
  <xdr:oneCellAnchor>
    <xdr:from>
      <xdr:col>7</xdr:col>
      <xdr:colOff>584526</xdr:colOff>
      <xdr:row>7</xdr:row>
      <xdr:rowOff>0</xdr:rowOff>
    </xdr:from>
    <xdr:ext cx="142953" cy="5716"/>
    <xdr:pic>
      <xdr:nvPicPr>
        <xdr:cNvPr id="19" name="Picture 4">
          <a:extLst>
            <a:ext uri="{FF2B5EF4-FFF2-40B4-BE49-F238E27FC236}">
              <a16:creationId xmlns:a16="http://schemas.microsoft.com/office/drawing/2014/main" id="{3BCF6BCB-5F89-4D6D-A2C5-3AA280E702D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6300000">
          <a:off x="4920345" y="1104861"/>
          <a:ext cx="5716" cy="142953"/>
        </a:xfrm>
        <a:prstGeom prst="rect">
          <a:avLst/>
        </a:prstGeom>
        <a:noFill/>
        <a:ln w="1">
          <a:noFill/>
          <a:miter lim="800000"/>
          <a:headEnd/>
          <a:tailEnd type="none" w="med" len="med"/>
        </a:ln>
        <a:effec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28</xdr:col>
      <xdr:colOff>0</xdr:colOff>
      <xdr:row>0</xdr:row>
      <xdr:rowOff>0</xdr:rowOff>
    </xdr:from>
    <xdr:ext cx="195943" cy="17780"/>
    <xdr:pic>
      <xdr:nvPicPr>
        <xdr:cNvPr id="2" name="Picture 12">
          <a:extLst>
            <a:ext uri="{FF2B5EF4-FFF2-40B4-BE49-F238E27FC236}">
              <a16:creationId xmlns:a16="http://schemas.microsoft.com/office/drawing/2014/main" id="{9B188152-3B3C-466A-AD43-856BD519393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3" name="Picture 12">
          <a:extLst>
            <a:ext uri="{FF2B5EF4-FFF2-40B4-BE49-F238E27FC236}">
              <a16:creationId xmlns:a16="http://schemas.microsoft.com/office/drawing/2014/main" id="{1245750F-C135-4693-ACF2-87FDDFCB4F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4" name="Picture 12">
          <a:extLst>
            <a:ext uri="{FF2B5EF4-FFF2-40B4-BE49-F238E27FC236}">
              <a16:creationId xmlns:a16="http://schemas.microsoft.com/office/drawing/2014/main" id="{719CDE56-AFC6-40BF-B886-7628CEBA40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5" name="Picture 12">
          <a:extLst>
            <a:ext uri="{FF2B5EF4-FFF2-40B4-BE49-F238E27FC236}">
              <a16:creationId xmlns:a16="http://schemas.microsoft.com/office/drawing/2014/main" id="{65C5CDF9-4ACB-4FF4-8A31-73F26A006F1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6" name="Picture 12">
          <a:extLst>
            <a:ext uri="{FF2B5EF4-FFF2-40B4-BE49-F238E27FC236}">
              <a16:creationId xmlns:a16="http://schemas.microsoft.com/office/drawing/2014/main" id="{00F7C372-8AA9-43AB-AFA5-1FCCAD386A3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7" name="Picture 12">
          <a:extLst>
            <a:ext uri="{FF2B5EF4-FFF2-40B4-BE49-F238E27FC236}">
              <a16:creationId xmlns:a16="http://schemas.microsoft.com/office/drawing/2014/main" id="{4C8DE03C-CC8B-4765-A873-F1F6DE4A8FE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8" name="Picture 12">
          <a:extLst>
            <a:ext uri="{FF2B5EF4-FFF2-40B4-BE49-F238E27FC236}">
              <a16:creationId xmlns:a16="http://schemas.microsoft.com/office/drawing/2014/main" id="{571F6CB8-5814-407C-B426-A63465AAB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9" name="Picture 12">
          <a:extLst>
            <a:ext uri="{FF2B5EF4-FFF2-40B4-BE49-F238E27FC236}">
              <a16:creationId xmlns:a16="http://schemas.microsoft.com/office/drawing/2014/main" id="{BEA2D346-9ECD-46EC-8938-2C4F5F1900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0" name="Picture 12">
          <a:extLst>
            <a:ext uri="{FF2B5EF4-FFF2-40B4-BE49-F238E27FC236}">
              <a16:creationId xmlns:a16="http://schemas.microsoft.com/office/drawing/2014/main" id="{BE7A5794-AF60-4050-8249-546CD9906B2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1" name="Picture 12">
          <a:extLst>
            <a:ext uri="{FF2B5EF4-FFF2-40B4-BE49-F238E27FC236}">
              <a16:creationId xmlns:a16="http://schemas.microsoft.com/office/drawing/2014/main" id="{7E71AE78-5DCA-4246-AF41-945FE1C6071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2" name="Picture 12">
          <a:extLst>
            <a:ext uri="{FF2B5EF4-FFF2-40B4-BE49-F238E27FC236}">
              <a16:creationId xmlns:a16="http://schemas.microsoft.com/office/drawing/2014/main" id="{8F605980-C7F6-46F7-BA45-C3EFA985A6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3" name="Picture 12">
          <a:extLst>
            <a:ext uri="{FF2B5EF4-FFF2-40B4-BE49-F238E27FC236}">
              <a16:creationId xmlns:a16="http://schemas.microsoft.com/office/drawing/2014/main" id="{DFA690E5-8EB7-4BC2-BB31-1591DD5FFA2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4" name="Picture 12">
          <a:extLst>
            <a:ext uri="{FF2B5EF4-FFF2-40B4-BE49-F238E27FC236}">
              <a16:creationId xmlns:a16="http://schemas.microsoft.com/office/drawing/2014/main" id="{B307F250-932A-46E1-A9F5-50B550F50C4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8</xdr:col>
      <xdr:colOff>3062968</xdr:colOff>
      <xdr:row>1</xdr:row>
      <xdr:rowOff>239758</xdr:rowOff>
    </xdr:from>
    <xdr:ext cx="537210" cy="409575"/>
    <xdr:sp macro="" textlink="">
      <xdr:nvSpPr>
        <xdr:cNvPr id="15" name="Ovaal 14">
          <a:extLst>
            <a:ext uri="{FF2B5EF4-FFF2-40B4-BE49-F238E27FC236}">
              <a16:creationId xmlns:a16="http://schemas.microsoft.com/office/drawing/2014/main" id="{5F1FFF01-CF5B-4A9C-9511-155338974E1A}"/>
            </a:ext>
          </a:extLst>
        </xdr:cNvPr>
        <xdr:cNvSpPr/>
      </xdr:nvSpPr>
      <xdr:spPr>
        <a:xfrm>
          <a:off x="5486128" y="33881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8</xdr:col>
      <xdr:colOff>3185160</xdr:colOff>
      <xdr:row>3</xdr:row>
      <xdr:rowOff>68580</xdr:rowOff>
    </xdr:from>
    <xdr:to>
      <xdr:col>8</xdr:col>
      <xdr:colOff>3592830</xdr:colOff>
      <xdr:row>3</xdr:row>
      <xdr:rowOff>432163</xdr:rowOff>
    </xdr:to>
    <xdr:sp macro="" textlink="">
      <xdr:nvSpPr>
        <xdr:cNvPr id="16" name="Ovaal 15" descr="M.Z.">
          <a:extLst>
            <a:ext uri="{FF2B5EF4-FFF2-40B4-BE49-F238E27FC236}">
              <a16:creationId xmlns:a16="http://schemas.microsoft.com/office/drawing/2014/main" id="{7F083FE8-721E-40A3-9C84-DD010BFDE6EF}"/>
            </a:ext>
          </a:extLst>
        </xdr:cNvPr>
        <xdr:cNvSpPr/>
      </xdr:nvSpPr>
      <xdr:spPr>
        <a:xfrm>
          <a:off x="5486400" y="571500"/>
          <a:ext cx="0" cy="9688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6A291-76DB-48F6-842C-A588D390EB17}">
  <dimension ref="A1:D3"/>
  <sheetViews>
    <sheetView workbookViewId="0">
      <selection activeCell="A3" sqref="A3"/>
    </sheetView>
  </sheetViews>
  <sheetFormatPr defaultRowHeight="14.4" x14ac:dyDescent="0.3"/>
  <sheetData>
    <row r="1" spans="1:4" ht="18" x14ac:dyDescent="0.35">
      <c r="D1" s="495" t="s">
        <v>3890</v>
      </c>
    </row>
    <row r="3" spans="1:4" x14ac:dyDescent="0.3">
      <c r="A3" t="s">
        <v>3891</v>
      </c>
    </row>
  </sheetData>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406DD-B8F1-4B1A-A656-42A342E0F507}">
  <dimension ref="A1:BO37"/>
  <sheetViews>
    <sheetView showZeros="0" zoomScale="80" zoomScaleNormal="80" workbookViewId="0">
      <pane xSplit="3" ySplit="7" topLeftCell="F8" activePane="bottomRight" state="frozen"/>
      <selection pane="topRight" activeCell="D1" sqref="D1"/>
      <selection pane="bottomLeft" activeCell="A8" sqref="A8"/>
      <selection pane="bottomRight" activeCell="H14" sqref="H14"/>
    </sheetView>
  </sheetViews>
  <sheetFormatPr defaultRowHeight="14.4" x14ac:dyDescent="0.25"/>
  <cols>
    <col min="1" max="1" width="4.5546875" style="1" customWidth="1"/>
    <col min="2" max="2" width="4.33203125" style="1" customWidth="1"/>
    <col min="3" max="3" width="3" style="3" customWidth="1"/>
    <col min="4" max="4" width="6.77734375" style="3" customWidth="1"/>
    <col min="5" max="5" width="10.77734375" style="3" customWidth="1"/>
    <col min="6" max="6" width="0.6640625" style="3" customWidth="1"/>
    <col min="7" max="7" width="8" style="4" customWidth="1"/>
    <col min="8" max="8" width="12.6640625" style="3" customWidth="1"/>
    <col min="9" max="9" width="49.6640625" style="3" customWidth="1"/>
    <col min="10" max="10" width="19.44140625" style="3" customWidth="1"/>
    <col min="11" max="11" width="2.5546875" style="3" customWidth="1"/>
    <col min="12" max="12" width="9.33203125" style="3" customWidth="1"/>
    <col min="13" max="13" width="52.21875" style="3" customWidth="1"/>
    <col min="14" max="14" width="0.5546875" style="2" customWidth="1"/>
    <col min="15" max="15" width="3.109375" style="2" customWidth="1"/>
    <col min="16" max="16" width="5.6640625" style="2" customWidth="1"/>
    <col min="17" max="17" width="8.88671875" style="2"/>
    <col min="18" max="18" width="0.6640625" style="2" customWidth="1"/>
    <col min="19" max="19" width="2.44140625" style="2" customWidth="1"/>
    <col min="20" max="21" width="7.21875" style="2" customWidth="1"/>
    <col min="22" max="22" width="3" style="3" customWidth="1"/>
    <col min="23" max="28" width="6.109375" style="2" customWidth="1"/>
    <col min="29" max="29" width="2.5546875" style="2" customWidth="1"/>
    <col min="30" max="16384" width="8.88671875" style="1"/>
  </cols>
  <sheetData>
    <row r="1" spans="1:34" ht="13.8" thickBot="1" x14ac:dyDescent="0.3">
      <c r="A1" s="2"/>
      <c r="B1" s="2"/>
      <c r="C1" s="110"/>
      <c r="D1" s="2"/>
      <c r="E1" s="2"/>
      <c r="F1" s="2"/>
      <c r="G1" s="111"/>
      <c r="H1" s="2"/>
      <c r="I1" s="2"/>
      <c r="J1" s="2"/>
      <c r="K1" s="2"/>
      <c r="L1" s="2"/>
      <c r="M1" s="2"/>
      <c r="V1" s="110"/>
    </row>
    <row r="2" spans="1:34" ht="48.6" customHeight="1" thickTop="1" thickBot="1" x14ac:dyDescent="0.35">
      <c r="A2" s="109"/>
      <c r="B2" s="533" t="s">
        <v>66</v>
      </c>
      <c r="C2" s="540" t="s">
        <v>65</v>
      </c>
      <c r="D2" s="541" t="s">
        <v>64</v>
      </c>
      <c r="E2" s="542"/>
      <c r="F2" s="542"/>
      <c r="G2" s="542"/>
      <c r="H2" s="542"/>
      <c r="I2" s="543"/>
      <c r="J2" s="544" t="s">
        <v>63</v>
      </c>
      <c r="K2" s="545"/>
      <c r="L2" s="545"/>
      <c r="M2" s="546"/>
      <c r="N2" s="49"/>
      <c r="O2" s="108"/>
      <c r="P2" s="529" t="s">
        <v>62</v>
      </c>
      <c r="Q2" s="530"/>
      <c r="R2" s="530"/>
      <c r="S2" s="530"/>
      <c r="T2" s="530"/>
      <c r="U2" s="530"/>
      <c r="V2" s="497" t="s">
        <v>61</v>
      </c>
      <c r="W2" s="520" t="s">
        <v>60</v>
      </c>
      <c r="X2" s="521"/>
      <c r="Y2" s="522"/>
      <c r="Z2" s="522"/>
      <c r="AA2" s="522"/>
      <c r="AB2" s="523"/>
      <c r="AC2" s="514"/>
    </row>
    <row r="3" spans="1:34" ht="32.4" customHeight="1" thickTop="1" thickBot="1" x14ac:dyDescent="0.3">
      <c r="A3" s="107"/>
      <c r="B3" s="534"/>
      <c r="C3" s="540"/>
      <c r="D3" s="82"/>
      <c r="E3" s="106" t="s">
        <v>59</v>
      </c>
      <c r="F3" s="106"/>
      <c r="G3" s="105"/>
      <c r="H3" s="104"/>
      <c r="I3" s="103"/>
      <c r="J3" s="547" t="s">
        <v>58</v>
      </c>
      <c r="K3" s="548"/>
      <c r="L3" s="549"/>
      <c r="M3" s="549"/>
      <c r="N3" s="49"/>
      <c r="O3" s="102" t="str">
        <f>IF(COUNTIF(N8:N1555,"?")&gt;=1,"?","")</f>
        <v/>
      </c>
      <c r="P3" s="516" t="s">
        <v>57</v>
      </c>
      <c r="Q3" s="517"/>
      <c r="R3" s="71"/>
      <c r="S3" s="101" t="str">
        <f>IF(COUNTIF(S8:S37,"◄►")&gt;=1,"◄►","")</f>
        <v/>
      </c>
      <c r="T3" s="516" t="s">
        <v>57</v>
      </c>
      <c r="U3" s="517"/>
      <c r="V3" s="498"/>
      <c r="W3" s="518">
        <f>SUM(X8:Y36)</f>
        <v>0</v>
      </c>
      <c r="X3" s="519"/>
      <c r="Y3" s="519"/>
      <c r="Z3" s="518">
        <f>SUM(AA8:AB36)</f>
        <v>0</v>
      </c>
      <c r="AA3" s="519"/>
      <c r="AB3" s="519"/>
      <c r="AC3" s="515"/>
    </row>
    <row r="4" spans="1:34" ht="51.6" customHeight="1" thickTop="1" thickBot="1" x14ac:dyDescent="0.35">
      <c r="A4" s="100">
        <f>SUM(A11:A37)</f>
        <v>2</v>
      </c>
      <c r="B4" s="535"/>
      <c r="C4" s="540"/>
      <c r="D4" s="82"/>
      <c r="E4" s="99" t="s">
        <v>56</v>
      </c>
      <c r="F4" s="98"/>
      <c r="G4" s="97"/>
      <c r="H4" s="96"/>
      <c r="I4" s="95"/>
      <c r="J4" s="550" t="s">
        <v>55</v>
      </c>
      <c r="K4" s="551"/>
      <c r="L4" s="551"/>
      <c r="M4" s="552"/>
      <c r="N4" s="49"/>
      <c r="O4" s="509" t="s">
        <v>53</v>
      </c>
      <c r="P4" s="510" t="s">
        <v>54</v>
      </c>
      <c r="Q4" s="511"/>
      <c r="R4" s="71"/>
      <c r="S4" s="509" t="s">
        <v>53</v>
      </c>
      <c r="T4" s="499" t="s">
        <v>52</v>
      </c>
      <c r="U4" s="500"/>
      <c r="V4" s="498"/>
      <c r="W4" s="524" t="s">
        <v>51</v>
      </c>
      <c r="X4" s="525"/>
      <c r="Y4" s="525"/>
      <c r="Z4" s="526" t="s">
        <v>50</v>
      </c>
      <c r="AA4" s="527"/>
      <c r="AB4" s="528"/>
      <c r="AC4" s="515"/>
    </row>
    <row r="5" spans="1:34" ht="37.799999999999997" customHeight="1" thickTop="1" thickBot="1" x14ac:dyDescent="0.3">
      <c r="A5" s="536" t="s">
        <v>49</v>
      </c>
      <c r="B5" s="537"/>
      <c r="C5" s="540"/>
      <c r="D5" s="82"/>
      <c r="E5" s="94" t="s">
        <v>48</v>
      </c>
      <c r="F5" s="93"/>
      <c r="G5" s="92" t="s">
        <v>47</v>
      </c>
      <c r="H5" s="91" t="s">
        <v>46</v>
      </c>
      <c r="I5" s="90" t="s">
        <v>45</v>
      </c>
      <c r="J5" s="89" t="s">
        <v>44</v>
      </c>
      <c r="K5" s="553" t="s">
        <v>43</v>
      </c>
      <c r="L5" s="554"/>
      <c r="M5" s="554"/>
      <c r="N5" s="49"/>
      <c r="O5" s="509"/>
      <c r="P5" s="493">
        <f>SUM(P9:P37)</f>
        <v>0</v>
      </c>
      <c r="Q5" s="494">
        <f>SUM(Q9:Q37)</f>
        <v>0</v>
      </c>
      <c r="R5" s="71"/>
      <c r="S5" s="509"/>
      <c r="T5" s="493">
        <f>SUM(T9:T37)</f>
        <v>0</v>
      </c>
      <c r="U5" s="494">
        <f>SUM(U9:U37)</f>
        <v>0</v>
      </c>
      <c r="V5" s="498"/>
      <c r="W5" s="88" t="s">
        <v>40</v>
      </c>
      <c r="X5" s="85" t="s">
        <v>42</v>
      </c>
      <c r="Y5" s="87" t="s">
        <v>41</v>
      </c>
      <c r="Z5" s="86" t="s">
        <v>40</v>
      </c>
      <c r="AA5" s="85" t="s">
        <v>37</v>
      </c>
      <c r="AB5" s="84" t="s">
        <v>39</v>
      </c>
      <c r="AC5" s="515"/>
    </row>
    <row r="6" spans="1:34" ht="21" customHeight="1" thickTop="1" thickBot="1" x14ac:dyDescent="0.3">
      <c r="A6" s="538"/>
      <c r="B6" s="539"/>
      <c r="C6" s="540"/>
      <c r="D6" s="82"/>
      <c r="E6" s="81"/>
      <c r="F6" s="81"/>
      <c r="G6" s="80"/>
      <c r="H6" s="507"/>
      <c r="I6" s="508"/>
      <c r="J6" s="79" t="s">
        <v>38</v>
      </c>
      <c r="K6" s="79"/>
      <c r="L6" s="79"/>
      <c r="M6" s="79"/>
      <c r="N6" s="49"/>
      <c r="O6" s="509"/>
      <c r="P6" s="505" t="s">
        <v>37</v>
      </c>
      <c r="Q6" s="501" t="s">
        <v>36</v>
      </c>
      <c r="R6" s="71"/>
      <c r="S6" s="509"/>
      <c r="T6" s="505" t="s">
        <v>37</v>
      </c>
      <c r="U6" s="501" t="s">
        <v>36</v>
      </c>
      <c r="V6" s="498"/>
      <c r="W6" s="78" t="s">
        <v>31</v>
      </c>
      <c r="X6" s="512"/>
      <c r="Y6" s="513"/>
      <c r="Z6" s="69" t="s">
        <v>31</v>
      </c>
      <c r="AA6" s="512"/>
      <c r="AB6" s="513"/>
      <c r="AC6" s="515"/>
    </row>
    <row r="7" spans="1:34" ht="15" thickBot="1" x14ac:dyDescent="0.3">
      <c r="A7" s="538"/>
      <c r="B7" s="539"/>
      <c r="C7" s="70"/>
      <c r="D7" s="77" t="s">
        <v>31</v>
      </c>
      <c r="E7" s="76" t="s">
        <v>33</v>
      </c>
      <c r="F7" s="75"/>
      <c r="G7" s="73" t="s">
        <v>33</v>
      </c>
      <c r="H7" s="73" t="s">
        <v>33</v>
      </c>
      <c r="I7" s="74" t="s">
        <v>35</v>
      </c>
      <c r="J7" s="73" t="s">
        <v>33</v>
      </c>
      <c r="K7" s="73" t="s">
        <v>34</v>
      </c>
      <c r="L7" s="73" t="s">
        <v>31</v>
      </c>
      <c r="M7" s="73" t="s">
        <v>33</v>
      </c>
      <c r="N7" s="49"/>
      <c r="O7" s="72"/>
      <c r="P7" s="506"/>
      <c r="Q7" s="502"/>
      <c r="R7" s="71"/>
      <c r="S7" s="509"/>
      <c r="T7" s="506"/>
      <c r="U7" s="502"/>
      <c r="V7" s="70" t="s">
        <v>32</v>
      </c>
      <c r="W7" s="69" t="s">
        <v>31</v>
      </c>
      <c r="X7" s="531" t="s">
        <v>30</v>
      </c>
      <c r="Y7" s="532"/>
      <c r="Z7" s="69" t="s">
        <v>31</v>
      </c>
      <c r="AA7" s="531" t="s">
        <v>30</v>
      </c>
      <c r="AB7" s="532"/>
      <c r="AC7" s="515"/>
    </row>
    <row r="8" spans="1:34" s="2" customFormat="1" ht="36" customHeight="1" thickTop="1" thickBot="1" x14ac:dyDescent="0.3">
      <c r="A8" s="51"/>
      <c r="B8" s="50"/>
      <c r="C8" s="14">
        <f>ROWS(C9:C35)-1</f>
        <v>26</v>
      </c>
      <c r="D8" s="503" t="s">
        <v>29</v>
      </c>
      <c r="E8" s="504"/>
      <c r="F8" s="504"/>
      <c r="G8" s="504"/>
      <c r="H8" s="504"/>
      <c r="I8" s="504"/>
      <c r="J8" s="8" t="s">
        <v>996</v>
      </c>
      <c r="K8" s="8" t="s">
        <v>69</v>
      </c>
      <c r="L8" s="7"/>
      <c r="M8" s="6"/>
      <c r="N8" s="49"/>
      <c r="O8" s="68" t="str">
        <f>IF(COUNTIF(N9:N35,"?")&gt;0,"?",IF(AND(P8="◄",Q8="►"),"◄►",IF(P8="◄","◄",IF(Q8="►","►",""))))</f>
        <v>◄</v>
      </c>
      <c r="P8" s="46" t="str">
        <f>IF(SUM(P9:P35)+1=ROWS(P9:P35)-COUNTIF(P9:P35,"-"),"","◄")</f>
        <v>◄</v>
      </c>
      <c r="Q8" s="45" t="str">
        <f>IF(SUM(Q9:Q35)&gt;0,"►","")</f>
        <v/>
      </c>
      <c r="R8" s="48"/>
      <c r="S8" s="68" t="str">
        <f>IF(COUNTIF(R9:R35,"?")&gt;0,"?",IF(AND(T8="◄",U8="►"),"◄►",IF(T8="◄","◄",IF(U8="►","►",""))))</f>
        <v>◄</v>
      </c>
      <c r="T8" s="46" t="str">
        <f>IF(SUM(T9:T35)+1=ROWS(T9:T35)-COUNTIF(T9:T35,"-"),"","◄")</f>
        <v>◄</v>
      </c>
      <c r="U8" s="45" t="str">
        <f>IF(SUM(U9:U35)&gt;0,"►","")</f>
        <v/>
      </c>
      <c r="V8" s="67">
        <f>ROWS(V9:V35)-1</f>
        <v>26</v>
      </c>
      <c r="W8" s="44">
        <f>SUM(W9:W35)-W35</f>
        <v>0</v>
      </c>
      <c r="X8" s="43" t="s">
        <v>2</v>
      </c>
      <c r="Y8" s="42"/>
      <c r="Z8" s="44">
        <f>SUM(Z9:Z35)-Z35</f>
        <v>0</v>
      </c>
      <c r="AA8" s="43" t="s">
        <v>2</v>
      </c>
      <c r="AB8" s="42"/>
      <c r="AC8" s="5" t="s">
        <v>0</v>
      </c>
      <c r="AD8" s="41"/>
    </row>
    <row r="9" spans="1:34" x14ac:dyDescent="0.25">
      <c r="A9" s="496"/>
      <c r="B9" s="39" t="str">
        <f t="shared" ref="B9:B34" si="0">IF(A9=1,"x","")</f>
        <v/>
      </c>
      <c r="C9" s="38"/>
      <c r="D9" s="37"/>
      <c r="E9" s="36" t="s">
        <v>997</v>
      </c>
      <c r="F9" s="35"/>
      <c r="G9" s="34">
        <v>12785</v>
      </c>
      <c r="H9" s="62">
        <v>0.1</v>
      </c>
      <c r="I9" s="32" t="s">
        <v>28</v>
      </c>
      <c r="J9" s="31"/>
      <c r="K9" s="30"/>
      <c r="L9" s="30"/>
      <c r="M9" s="29"/>
      <c r="N9" s="28" t="str">
        <f t="shared" ref="N9:N31" si="1">IF(O9="?","?","")</f>
        <v/>
      </c>
      <c r="O9" s="28" t="str">
        <f t="shared" ref="O9:O31" si="2">IF(AND(P9="",Q9&gt;0),"?",IF(P9="","◄",IF(Q9&gt;=1,"►","")))</f>
        <v>◄</v>
      </c>
      <c r="P9" s="61"/>
      <c r="Q9" s="59"/>
      <c r="R9" s="28" t="str">
        <f t="shared" ref="R9:R31" si="3">IF(S9="?","?","")</f>
        <v/>
      </c>
      <c r="S9" s="28" t="str">
        <f t="shared" ref="S9:S31" si="4">IF(AND(T9="",U9&gt;0),"?",IF(T9="","◄",IF(U9&gt;=1,"►","")))</f>
        <v>◄</v>
      </c>
      <c r="T9" s="60"/>
      <c r="U9" s="59"/>
      <c r="V9" s="58"/>
      <c r="W9" s="57"/>
      <c r="X9" s="56">
        <f t="shared" ref="X9:X31" si="5">(P9*W9)</f>
        <v>0</v>
      </c>
      <c r="Y9" s="55">
        <f t="shared" ref="Y9:Y31" si="6">(Q9*X9)</f>
        <v>0</v>
      </c>
      <c r="Z9" s="54"/>
      <c r="AA9" s="53">
        <f t="shared" ref="AA9:AA31" si="7">(T9*Z9)</f>
        <v>0</v>
      </c>
      <c r="AB9" s="52">
        <f t="shared" ref="AB9:AB31" si="8">(U9*AA9)</f>
        <v>0</v>
      </c>
      <c r="AC9" s="16" t="s">
        <v>0</v>
      </c>
      <c r="AH9" s="15"/>
    </row>
    <row r="10" spans="1:34" x14ac:dyDescent="0.25">
      <c r="A10" s="496"/>
      <c r="B10" s="39" t="str">
        <f t="shared" si="0"/>
        <v/>
      </c>
      <c r="C10" s="38"/>
      <c r="D10" s="37"/>
      <c r="E10" s="36" t="s">
        <v>998</v>
      </c>
      <c r="F10" s="35"/>
      <c r="G10" s="34">
        <v>12785</v>
      </c>
      <c r="H10" s="62">
        <v>0.2</v>
      </c>
      <c r="I10" s="32" t="s">
        <v>27</v>
      </c>
      <c r="J10" s="31"/>
      <c r="K10" s="30"/>
      <c r="L10" s="30"/>
      <c r="M10" s="29"/>
      <c r="N10" s="28" t="str">
        <f t="shared" si="1"/>
        <v/>
      </c>
      <c r="O10" s="28" t="str">
        <f t="shared" si="2"/>
        <v>◄</v>
      </c>
      <c r="P10" s="61"/>
      <c r="Q10" s="59"/>
      <c r="R10" s="28" t="str">
        <f t="shared" si="3"/>
        <v/>
      </c>
      <c r="S10" s="28" t="str">
        <f t="shared" si="4"/>
        <v>◄</v>
      </c>
      <c r="T10" s="60"/>
      <c r="U10" s="59"/>
      <c r="V10" s="58"/>
      <c r="W10" s="57"/>
      <c r="X10" s="56">
        <f t="shared" si="5"/>
        <v>0</v>
      </c>
      <c r="Y10" s="55">
        <f t="shared" si="6"/>
        <v>0</v>
      </c>
      <c r="Z10" s="54"/>
      <c r="AA10" s="53">
        <f t="shared" si="7"/>
        <v>0</v>
      </c>
      <c r="AB10" s="52">
        <f t="shared" si="8"/>
        <v>0</v>
      </c>
      <c r="AC10" s="16" t="s">
        <v>0</v>
      </c>
      <c r="AH10" s="15"/>
    </row>
    <row r="11" spans="1:34" x14ac:dyDescent="0.25">
      <c r="A11" s="496"/>
      <c r="B11" s="39" t="str">
        <f t="shared" si="0"/>
        <v/>
      </c>
      <c r="C11" s="38"/>
      <c r="D11" s="37"/>
      <c r="E11" s="36" t="s">
        <v>999</v>
      </c>
      <c r="F11" s="35"/>
      <c r="G11" s="34">
        <v>12785</v>
      </c>
      <c r="H11" s="62">
        <v>0.3</v>
      </c>
      <c r="I11" s="32" t="s">
        <v>26</v>
      </c>
      <c r="J11" s="31"/>
      <c r="K11" s="30"/>
      <c r="L11" s="30"/>
      <c r="M11" s="29"/>
      <c r="N11" s="28" t="str">
        <f t="shared" si="1"/>
        <v/>
      </c>
      <c r="O11" s="28" t="str">
        <f t="shared" si="2"/>
        <v>◄</v>
      </c>
      <c r="P11" s="61"/>
      <c r="Q11" s="59"/>
      <c r="R11" s="28" t="str">
        <f t="shared" si="3"/>
        <v/>
      </c>
      <c r="S11" s="28" t="str">
        <f t="shared" si="4"/>
        <v>◄</v>
      </c>
      <c r="T11" s="60"/>
      <c r="U11" s="59"/>
      <c r="V11" s="58"/>
      <c r="W11" s="57"/>
      <c r="X11" s="56">
        <f t="shared" si="5"/>
        <v>0</v>
      </c>
      <c r="Y11" s="55">
        <f t="shared" si="6"/>
        <v>0</v>
      </c>
      <c r="Z11" s="54"/>
      <c r="AA11" s="53">
        <f t="shared" si="7"/>
        <v>0</v>
      </c>
      <c r="AB11" s="52">
        <f t="shared" si="8"/>
        <v>0</v>
      </c>
      <c r="AC11" s="16" t="s">
        <v>0</v>
      </c>
      <c r="AH11" s="15"/>
    </row>
    <row r="12" spans="1:34" x14ac:dyDescent="0.25">
      <c r="A12" s="496"/>
      <c r="B12" s="39" t="str">
        <f t="shared" si="0"/>
        <v/>
      </c>
      <c r="C12" s="38"/>
      <c r="D12" s="37"/>
      <c r="E12" s="36" t="s">
        <v>1000</v>
      </c>
      <c r="F12" s="35"/>
      <c r="G12" s="34">
        <v>12785</v>
      </c>
      <c r="H12" s="62">
        <v>0.4</v>
      </c>
      <c r="I12" s="32" t="s">
        <v>25</v>
      </c>
      <c r="J12" s="31"/>
      <c r="K12" s="30"/>
      <c r="L12" s="30"/>
      <c r="M12" s="29"/>
      <c r="N12" s="28" t="str">
        <f t="shared" si="1"/>
        <v/>
      </c>
      <c r="O12" s="28" t="str">
        <f t="shared" si="2"/>
        <v>◄</v>
      </c>
      <c r="P12" s="61"/>
      <c r="Q12" s="59"/>
      <c r="R12" s="28" t="str">
        <f t="shared" si="3"/>
        <v/>
      </c>
      <c r="S12" s="28" t="str">
        <f t="shared" si="4"/>
        <v>◄</v>
      </c>
      <c r="T12" s="60"/>
      <c r="U12" s="59"/>
      <c r="V12" s="58"/>
      <c r="W12" s="57"/>
      <c r="X12" s="56">
        <f t="shared" si="5"/>
        <v>0</v>
      </c>
      <c r="Y12" s="55">
        <f t="shared" si="6"/>
        <v>0</v>
      </c>
      <c r="Z12" s="54"/>
      <c r="AA12" s="53">
        <f t="shared" si="7"/>
        <v>0</v>
      </c>
      <c r="AB12" s="52">
        <f t="shared" si="8"/>
        <v>0</v>
      </c>
      <c r="AC12" s="16" t="s">
        <v>0</v>
      </c>
      <c r="AH12" s="15"/>
    </row>
    <row r="13" spans="1:34" x14ac:dyDescent="0.25">
      <c r="A13" s="496"/>
      <c r="B13" s="39" t="str">
        <f t="shared" si="0"/>
        <v/>
      </c>
      <c r="C13" s="38"/>
      <c r="D13" s="37"/>
      <c r="E13" s="36" t="s">
        <v>1001</v>
      </c>
      <c r="F13" s="35"/>
      <c r="G13" s="34">
        <v>12785</v>
      </c>
      <c r="H13" s="62">
        <v>0.5</v>
      </c>
      <c r="I13" s="32" t="s">
        <v>24</v>
      </c>
      <c r="J13" s="31"/>
      <c r="K13" s="30"/>
      <c r="L13" s="30"/>
      <c r="M13" s="29"/>
      <c r="N13" s="28" t="str">
        <f t="shared" si="1"/>
        <v/>
      </c>
      <c r="O13" s="28" t="str">
        <f t="shared" si="2"/>
        <v>◄</v>
      </c>
      <c r="P13" s="61"/>
      <c r="Q13" s="59"/>
      <c r="R13" s="28" t="str">
        <f t="shared" si="3"/>
        <v/>
      </c>
      <c r="S13" s="28" t="str">
        <f t="shared" si="4"/>
        <v>◄</v>
      </c>
      <c r="T13" s="60"/>
      <c r="U13" s="59"/>
      <c r="V13" s="58"/>
      <c r="W13" s="57"/>
      <c r="X13" s="56">
        <f t="shared" si="5"/>
        <v>0</v>
      </c>
      <c r="Y13" s="55">
        <f t="shared" si="6"/>
        <v>0</v>
      </c>
      <c r="Z13" s="54"/>
      <c r="AA13" s="53">
        <f t="shared" si="7"/>
        <v>0</v>
      </c>
      <c r="AB13" s="52">
        <f t="shared" si="8"/>
        <v>0</v>
      </c>
      <c r="AC13" s="16" t="s">
        <v>0</v>
      </c>
      <c r="AH13" s="15"/>
    </row>
    <row r="14" spans="1:34" x14ac:dyDescent="0.25">
      <c r="A14" s="496"/>
      <c r="B14" s="39" t="str">
        <f t="shared" si="0"/>
        <v/>
      </c>
      <c r="C14" s="38"/>
      <c r="D14" s="37"/>
      <c r="E14" s="36" t="s">
        <v>1002</v>
      </c>
      <c r="F14" s="35"/>
      <c r="G14" s="34">
        <v>12785</v>
      </c>
      <c r="H14" s="62">
        <v>0.6</v>
      </c>
      <c r="I14" s="32" t="s">
        <v>23</v>
      </c>
      <c r="J14" s="31"/>
      <c r="K14" s="30"/>
      <c r="L14" s="30"/>
      <c r="M14" s="29"/>
      <c r="N14" s="28" t="str">
        <f t="shared" si="1"/>
        <v/>
      </c>
      <c r="O14" s="28" t="str">
        <f t="shared" si="2"/>
        <v>◄</v>
      </c>
      <c r="P14" s="61"/>
      <c r="Q14" s="59"/>
      <c r="R14" s="28" t="str">
        <f t="shared" si="3"/>
        <v/>
      </c>
      <c r="S14" s="28" t="str">
        <f t="shared" si="4"/>
        <v>◄</v>
      </c>
      <c r="T14" s="60"/>
      <c r="U14" s="59"/>
      <c r="V14" s="58"/>
      <c r="W14" s="57"/>
      <c r="X14" s="56">
        <f t="shared" si="5"/>
        <v>0</v>
      </c>
      <c r="Y14" s="55">
        <f t="shared" si="6"/>
        <v>0</v>
      </c>
      <c r="Z14" s="54"/>
      <c r="AA14" s="53">
        <f t="shared" si="7"/>
        <v>0</v>
      </c>
      <c r="AB14" s="52">
        <f t="shared" si="8"/>
        <v>0</v>
      </c>
      <c r="AC14" s="16" t="s">
        <v>0</v>
      </c>
      <c r="AH14" s="15"/>
    </row>
    <row r="15" spans="1:34" x14ac:dyDescent="0.25">
      <c r="A15" s="496"/>
      <c r="B15" s="39" t="str">
        <f t="shared" si="0"/>
        <v/>
      </c>
      <c r="C15" s="38"/>
      <c r="D15" s="37"/>
      <c r="E15" s="36" t="s">
        <v>1003</v>
      </c>
      <c r="F15" s="35"/>
      <c r="G15" s="34">
        <v>12785</v>
      </c>
      <c r="H15" s="62">
        <v>0.7</v>
      </c>
      <c r="I15" s="32" t="s">
        <v>22</v>
      </c>
      <c r="J15" s="31"/>
      <c r="K15" s="30"/>
      <c r="L15" s="30"/>
      <c r="M15" s="29"/>
      <c r="N15" s="28" t="str">
        <f t="shared" si="1"/>
        <v/>
      </c>
      <c r="O15" s="28" t="str">
        <f t="shared" si="2"/>
        <v>◄</v>
      </c>
      <c r="P15" s="61"/>
      <c r="Q15" s="59"/>
      <c r="R15" s="28" t="str">
        <f t="shared" si="3"/>
        <v/>
      </c>
      <c r="S15" s="28" t="str">
        <f t="shared" si="4"/>
        <v>◄</v>
      </c>
      <c r="T15" s="60"/>
      <c r="U15" s="59"/>
      <c r="V15" s="58"/>
      <c r="W15" s="57"/>
      <c r="X15" s="56">
        <f t="shared" si="5"/>
        <v>0</v>
      </c>
      <c r="Y15" s="55">
        <f t="shared" si="6"/>
        <v>0</v>
      </c>
      <c r="Z15" s="54"/>
      <c r="AA15" s="53">
        <f t="shared" si="7"/>
        <v>0</v>
      </c>
      <c r="AB15" s="52">
        <f t="shared" si="8"/>
        <v>0</v>
      </c>
      <c r="AC15" s="16" t="s">
        <v>0</v>
      </c>
      <c r="AH15" s="15"/>
    </row>
    <row r="16" spans="1:34" x14ac:dyDescent="0.25">
      <c r="A16" s="496"/>
      <c r="B16" s="39" t="str">
        <f t="shared" si="0"/>
        <v/>
      </c>
      <c r="C16" s="38"/>
      <c r="D16" s="37"/>
      <c r="E16" s="36" t="s">
        <v>1004</v>
      </c>
      <c r="F16" s="35"/>
      <c r="G16" s="34">
        <v>12785</v>
      </c>
      <c r="H16" s="62">
        <v>0.8</v>
      </c>
      <c r="I16" s="32" t="s">
        <v>21</v>
      </c>
      <c r="J16" s="31"/>
      <c r="K16" s="30"/>
      <c r="L16" s="30"/>
      <c r="M16" s="29"/>
      <c r="N16" s="28" t="str">
        <f t="shared" si="1"/>
        <v/>
      </c>
      <c r="O16" s="28" t="str">
        <f t="shared" si="2"/>
        <v>◄</v>
      </c>
      <c r="P16" s="61"/>
      <c r="Q16" s="59"/>
      <c r="R16" s="28" t="str">
        <f t="shared" si="3"/>
        <v/>
      </c>
      <c r="S16" s="28" t="str">
        <f t="shared" si="4"/>
        <v>◄</v>
      </c>
      <c r="T16" s="60"/>
      <c r="U16" s="59"/>
      <c r="V16" s="58"/>
      <c r="W16" s="57"/>
      <c r="X16" s="56">
        <f t="shared" si="5"/>
        <v>0</v>
      </c>
      <c r="Y16" s="55">
        <f t="shared" si="6"/>
        <v>0</v>
      </c>
      <c r="Z16" s="54"/>
      <c r="AA16" s="53">
        <f t="shared" si="7"/>
        <v>0</v>
      </c>
      <c r="AB16" s="52">
        <f t="shared" si="8"/>
        <v>0</v>
      </c>
      <c r="AC16" s="16" t="s">
        <v>0</v>
      </c>
      <c r="AH16" s="15"/>
    </row>
    <row r="17" spans="1:67" x14ac:dyDescent="0.25">
      <c r="A17" s="496"/>
      <c r="B17" s="39" t="str">
        <f t="shared" si="0"/>
        <v/>
      </c>
      <c r="C17" s="38"/>
      <c r="D17" s="37"/>
      <c r="E17" s="36" t="s">
        <v>1005</v>
      </c>
      <c r="F17" s="35"/>
      <c r="G17" s="34">
        <v>12785</v>
      </c>
      <c r="H17" s="62">
        <v>0.9</v>
      </c>
      <c r="I17" s="32" t="s">
        <v>20</v>
      </c>
      <c r="J17" s="31"/>
      <c r="K17" s="30"/>
      <c r="L17" s="30"/>
      <c r="M17" s="29"/>
      <c r="N17" s="28" t="str">
        <f t="shared" si="1"/>
        <v/>
      </c>
      <c r="O17" s="28" t="str">
        <f t="shared" si="2"/>
        <v>◄</v>
      </c>
      <c r="P17" s="61"/>
      <c r="Q17" s="59"/>
      <c r="R17" s="28" t="str">
        <f t="shared" si="3"/>
        <v/>
      </c>
      <c r="S17" s="28" t="str">
        <f t="shared" si="4"/>
        <v>◄</v>
      </c>
      <c r="T17" s="60"/>
      <c r="U17" s="59"/>
      <c r="V17" s="58"/>
      <c r="W17" s="57"/>
      <c r="X17" s="56">
        <f t="shared" si="5"/>
        <v>0</v>
      </c>
      <c r="Y17" s="55">
        <f t="shared" si="6"/>
        <v>0</v>
      </c>
      <c r="Z17" s="54"/>
      <c r="AA17" s="53">
        <f t="shared" si="7"/>
        <v>0</v>
      </c>
      <c r="AB17" s="52">
        <f t="shared" si="8"/>
        <v>0</v>
      </c>
      <c r="AC17" s="16" t="s">
        <v>0</v>
      </c>
      <c r="AH17" s="15"/>
    </row>
    <row r="18" spans="1:67" x14ac:dyDescent="0.25">
      <c r="A18" s="496"/>
      <c r="B18" s="39" t="str">
        <f t="shared" si="0"/>
        <v/>
      </c>
      <c r="C18" s="38"/>
      <c r="D18" s="37"/>
      <c r="E18" s="36" t="s">
        <v>1006</v>
      </c>
      <c r="F18" s="35"/>
      <c r="G18" s="34">
        <v>12785</v>
      </c>
      <c r="H18" s="62">
        <v>1</v>
      </c>
      <c r="I18" s="32" t="s">
        <v>19</v>
      </c>
      <c r="J18" s="31"/>
      <c r="K18" s="30"/>
      <c r="L18" s="30"/>
      <c r="M18" s="29"/>
      <c r="N18" s="28" t="str">
        <f t="shared" si="1"/>
        <v/>
      </c>
      <c r="O18" s="28" t="str">
        <f t="shared" si="2"/>
        <v>◄</v>
      </c>
      <c r="P18" s="61"/>
      <c r="Q18" s="59"/>
      <c r="R18" s="28" t="str">
        <f t="shared" si="3"/>
        <v/>
      </c>
      <c r="S18" s="28" t="str">
        <f t="shared" si="4"/>
        <v>◄</v>
      </c>
      <c r="T18" s="60"/>
      <c r="U18" s="59"/>
      <c r="V18" s="58"/>
      <c r="W18" s="57"/>
      <c r="X18" s="56">
        <f t="shared" si="5"/>
        <v>0</v>
      </c>
      <c r="Y18" s="55">
        <f t="shared" si="6"/>
        <v>0</v>
      </c>
      <c r="Z18" s="54"/>
      <c r="AA18" s="53">
        <f t="shared" si="7"/>
        <v>0</v>
      </c>
      <c r="AB18" s="52">
        <f t="shared" si="8"/>
        <v>0</v>
      </c>
      <c r="AC18" s="16" t="s">
        <v>0</v>
      </c>
      <c r="AH18" s="15"/>
    </row>
    <row r="19" spans="1:67" x14ac:dyDescent="0.25">
      <c r="A19" s="496"/>
      <c r="B19" s="39" t="str">
        <f t="shared" si="0"/>
        <v/>
      </c>
      <c r="C19" s="38"/>
      <c r="D19" s="37"/>
      <c r="E19" s="66" t="s">
        <v>1007</v>
      </c>
      <c r="F19" s="65"/>
      <c r="G19" s="34">
        <v>12785</v>
      </c>
      <c r="H19" s="62">
        <v>1</v>
      </c>
      <c r="I19" s="32" t="s">
        <v>18</v>
      </c>
      <c r="J19" s="31"/>
      <c r="K19" s="30"/>
      <c r="L19" s="30"/>
      <c r="M19" s="29"/>
      <c r="N19" s="28" t="str">
        <f t="shared" si="1"/>
        <v/>
      </c>
      <c r="O19" s="28" t="str">
        <f t="shared" si="2"/>
        <v>◄</v>
      </c>
      <c r="P19" s="61"/>
      <c r="Q19" s="59"/>
      <c r="R19" s="28" t="str">
        <f t="shared" si="3"/>
        <v/>
      </c>
      <c r="S19" s="28" t="str">
        <f t="shared" si="4"/>
        <v>◄</v>
      </c>
      <c r="T19" s="60"/>
      <c r="U19" s="59"/>
      <c r="V19" s="58"/>
      <c r="W19" s="57"/>
      <c r="X19" s="56">
        <f t="shared" si="5"/>
        <v>0</v>
      </c>
      <c r="Y19" s="55">
        <f t="shared" si="6"/>
        <v>0</v>
      </c>
      <c r="Z19" s="54"/>
      <c r="AA19" s="53">
        <f t="shared" si="7"/>
        <v>0</v>
      </c>
      <c r="AB19" s="52">
        <f t="shared" si="8"/>
        <v>0</v>
      </c>
      <c r="AC19" s="16" t="s">
        <v>0</v>
      </c>
      <c r="AH19" s="15"/>
    </row>
    <row r="20" spans="1:67" x14ac:dyDescent="0.25">
      <c r="A20" s="496"/>
      <c r="B20" s="39" t="str">
        <f t="shared" si="0"/>
        <v/>
      </c>
      <c r="C20" s="38"/>
      <c r="D20" s="37"/>
      <c r="E20" s="36" t="s">
        <v>1008</v>
      </c>
      <c r="F20" s="35"/>
      <c r="G20" s="34">
        <v>12785</v>
      </c>
      <c r="H20" s="62">
        <v>2</v>
      </c>
      <c r="I20" s="32" t="s">
        <v>17</v>
      </c>
      <c r="J20" s="31"/>
      <c r="K20" s="30"/>
      <c r="L20" s="30"/>
      <c r="M20" s="29"/>
      <c r="N20" s="28" t="str">
        <f t="shared" si="1"/>
        <v/>
      </c>
      <c r="O20" s="28" t="str">
        <f t="shared" si="2"/>
        <v>◄</v>
      </c>
      <c r="P20" s="61"/>
      <c r="Q20" s="59"/>
      <c r="R20" s="28" t="str">
        <f t="shared" si="3"/>
        <v/>
      </c>
      <c r="S20" s="28" t="str">
        <f t="shared" si="4"/>
        <v>◄</v>
      </c>
      <c r="T20" s="60"/>
      <c r="U20" s="59"/>
      <c r="V20" s="58"/>
      <c r="W20" s="57"/>
      <c r="X20" s="56">
        <f t="shared" si="5"/>
        <v>0</v>
      </c>
      <c r="Y20" s="55">
        <f t="shared" si="6"/>
        <v>0</v>
      </c>
      <c r="Z20" s="54"/>
      <c r="AA20" s="53">
        <f t="shared" si="7"/>
        <v>0</v>
      </c>
      <c r="AB20" s="52">
        <f t="shared" si="8"/>
        <v>0</v>
      </c>
      <c r="AC20" s="16" t="s">
        <v>0</v>
      </c>
      <c r="AH20" s="15"/>
    </row>
    <row r="21" spans="1:67" x14ac:dyDescent="0.25">
      <c r="A21" s="496"/>
      <c r="B21" s="39" t="str">
        <f t="shared" si="0"/>
        <v/>
      </c>
      <c r="C21" s="38"/>
      <c r="D21" s="37"/>
      <c r="E21" s="36" t="s">
        <v>1009</v>
      </c>
      <c r="F21" s="35"/>
      <c r="G21" s="34">
        <v>12785</v>
      </c>
      <c r="H21" s="62">
        <v>3</v>
      </c>
      <c r="I21" s="32" t="s">
        <v>16</v>
      </c>
      <c r="J21" s="31"/>
      <c r="K21" s="30"/>
      <c r="L21" s="30"/>
      <c r="M21" s="29"/>
      <c r="N21" s="28" t="str">
        <f t="shared" si="1"/>
        <v/>
      </c>
      <c r="O21" s="28" t="str">
        <f t="shared" si="2"/>
        <v>◄</v>
      </c>
      <c r="P21" s="61"/>
      <c r="Q21" s="59"/>
      <c r="R21" s="28" t="str">
        <f t="shared" si="3"/>
        <v/>
      </c>
      <c r="S21" s="28" t="str">
        <f t="shared" si="4"/>
        <v>◄</v>
      </c>
      <c r="T21" s="60"/>
      <c r="U21" s="59"/>
      <c r="V21" s="58"/>
      <c r="W21" s="57"/>
      <c r="X21" s="56">
        <f t="shared" si="5"/>
        <v>0</v>
      </c>
      <c r="Y21" s="55">
        <f t="shared" si="6"/>
        <v>0</v>
      </c>
      <c r="Z21" s="54"/>
      <c r="AA21" s="53">
        <f t="shared" si="7"/>
        <v>0</v>
      </c>
      <c r="AB21" s="52">
        <f t="shared" si="8"/>
        <v>0</v>
      </c>
      <c r="AC21" s="16" t="s">
        <v>0</v>
      </c>
      <c r="AH21" s="15"/>
    </row>
    <row r="22" spans="1:67" x14ac:dyDescent="0.25">
      <c r="A22" s="496"/>
      <c r="B22" s="39" t="str">
        <f t="shared" si="0"/>
        <v/>
      </c>
      <c r="C22" s="38"/>
      <c r="D22" s="37"/>
      <c r="E22" s="36" t="s">
        <v>1010</v>
      </c>
      <c r="F22" s="35"/>
      <c r="G22" s="34">
        <v>12785</v>
      </c>
      <c r="H22" s="62">
        <v>5</v>
      </c>
      <c r="I22" s="32" t="s">
        <v>15</v>
      </c>
      <c r="J22" s="31"/>
      <c r="K22" s="30"/>
      <c r="L22" s="30"/>
      <c r="M22" s="29"/>
      <c r="N22" s="28" t="str">
        <f t="shared" si="1"/>
        <v/>
      </c>
      <c r="O22" s="28" t="str">
        <f t="shared" si="2"/>
        <v>◄</v>
      </c>
      <c r="P22" s="61"/>
      <c r="Q22" s="59"/>
      <c r="R22" s="28" t="str">
        <f t="shared" si="3"/>
        <v/>
      </c>
      <c r="S22" s="28" t="str">
        <f t="shared" si="4"/>
        <v>◄</v>
      </c>
      <c r="T22" s="60"/>
      <c r="U22" s="59"/>
      <c r="V22" s="58"/>
      <c r="W22" s="57"/>
      <c r="X22" s="56">
        <f t="shared" si="5"/>
        <v>0</v>
      </c>
      <c r="Y22" s="55">
        <f t="shared" si="6"/>
        <v>0</v>
      </c>
      <c r="Z22" s="54"/>
      <c r="AA22" s="53">
        <f t="shared" si="7"/>
        <v>0</v>
      </c>
      <c r="AB22" s="52">
        <f t="shared" si="8"/>
        <v>0</v>
      </c>
      <c r="AC22" s="16" t="s">
        <v>0</v>
      </c>
      <c r="AH22" s="15"/>
    </row>
    <row r="23" spans="1:67" x14ac:dyDescent="0.25">
      <c r="A23" s="496"/>
      <c r="B23" s="39" t="str">
        <f t="shared" si="0"/>
        <v/>
      </c>
      <c r="C23" s="38"/>
      <c r="D23" s="37"/>
      <c r="E23" s="36" t="s">
        <v>1011</v>
      </c>
      <c r="F23" s="35"/>
      <c r="G23" s="34">
        <v>12785</v>
      </c>
      <c r="H23" s="62">
        <v>6</v>
      </c>
      <c r="I23" s="32" t="s">
        <v>14</v>
      </c>
      <c r="J23" s="31"/>
      <c r="K23" s="30"/>
      <c r="L23" s="30"/>
      <c r="M23" s="29"/>
      <c r="N23" s="28" t="str">
        <f t="shared" si="1"/>
        <v/>
      </c>
      <c r="O23" s="28" t="str">
        <f t="shared" si="2"/>
        <v>◄</v>
      </c>
      <c r="P23" s="61"/>
      <c r="Q23" s="59"/>
      <c r="R23" s="28" t="str">
        <f t="shared" si="3"/>
        <v/>
      </c>
      <c r="S23" s="28" t="str">
        <f t="shared" si="4"/>
        <v>◄</v>
      </c>
      <c r="T23" s="60"/>
      <c r="U23" s="59"/>
      <c r="V23" s="58"/>
      <c r="W23" s="57"/>
      <c r="X23" s="56">
        <f t="shared" si="5"/>
        <v>0</v>
      </c>
      <c r="Y23" s="55">
        <f t="shared" si="6"/>
        <v>0</v>
      </c>
      <c r="Z23" s="54"/>
      <c r="AA23" s="53">
        <f t="shared" si="7"/>
        <v>0</v>
      </c>
      <c r="AB23" s="52">
        <f t="shared" si="8"/>
        <v>0</v>
      </c>
      <c r="AC23" s="16" t="s">
        <v>0</v>
      </c>
      <c r="AH23" s="15"/>
    </row>
    <row r="24" spans="1:67" x14ac:dyDescent="0.25">
      <c r="A24" s="496"/>
      <c r="B24" s="39" t="str">
        <f t="shared" si="0"/>
        <v/>
      </c>
      <c r="C24" s="38"/>
      <c r="D24" s="37"/>
      <c r="E24" s="36" t="s">
        <v>1012</v>
      </c>
      <c r="F24" s="35"/>
      <c r="G24" s="34">
        <v>12785</v>
      </c>
      <c r="H24" s="62">
        <v>7</v>
      </c>
      <c r="I24" s="32" t="s">
        <v>13</v>
      </c>
      <c r="J24" s="31"/>
      <c r="K24" s="30"/>
      <c r="L24" s="30"/>
      <c r="M24" s="29"/>
      <c r="N24" s="28" t="str">
        <f t="shared" si="1"/>
        <v/>
      </c>
      <c r="O24" s="28" t="str">
        <f t="shared" si="2"/>
        <v>◄</v>
      </c>
      <c r="P24" s="61"/>
      <c r="Q24" s="59"/>
      <c r="R24" s="28" t="str">
        <f t="shared" si="3"/>
        <v/>
      </c>
      <c r="S24" s="28" t="str">
        <f t="shared" si="4"/>
        <v>◄</v>
      </c>
      <c r="T24" s="60"/>
      <c r="U24" s="59"/>
      <c r="V24" s="58"/>
      <c r="W24" s="57"/>
      <c r="X24" s="56">
        <f t="shared" si="5"/>
        <v>0</v>
      </c>
      <c r="Y24" s="55">
        <f t="shared" si="6"/>
        <v>0</v>
      </c>
      <c r="Z24" s="54"/>
      <c r="AA24" s="53">
        <f t="shared" si="7"/>
        <v>0</v>
      </c>
      <c r="AB24" s="52">
        <f t="shared" si="8"/>
        <v>0</v>
      </c>
      <c r="AC24" s="16" t="s">
        <v>0</v>
      </c>
      <c r="AH24" s="15"/>
    </row>
    <row r="25" spans="1:67" x14ac:dyDescent="0.25">
      <c r="A25" s="496"/>
      <c r="B25" s="39" t="str">
        <f t="shared" si="0"/>
        <v/>
      </c>
      <c r="C25" s="38"/>
      <c r="D25" s="37"/>
      <c r="E25" s="36" t="s">
        <v>1013</v>
      </c>
      <c r="F25" s="35"/>
      <c r="G25" s="34">
        <v>12785</v>
      </c>
      <c r="H25" s="62">
        <v>8</v>
      </c>
      <c r="I25" s="32" t="s">
        <v>12</v>
      </c>
      <c r="J25" s="31"/>
      <c r="K25" s="30"/>
      <c r="L25" s="30"/>
      <c r="M25" s="29"/>
      <c r="N25" s="28" t="str">
        <f t="shared" si="1"/>
        <v/>
      </c>
      <c r="O25" s="28" t="str">
        <f t="shared" si="2"/>
        <v>◄</v>
      </c>
      <c r="P25" s="61"/>
      <c r="Q25" s="59"/>
      <c r="R25" s="28" t="str">
        <f t="shared" si="3"/>
        <v/>
      </c>
      <c r="S25" s="28" t="str">
        <f t="shared" si="4"/>
        <v>◄</v>
      </c>
      <c r="T25" s="60"/>
      <c r="U25" s="59"/>
      <c r="V25" s="58"/>
      <c r="W25" s="57"/>
      <c r="X25" s="56">
        <f t="shared" si="5"/>
        <v>0</v>
      </c>
      <c r="Y25" s="55">
        <f t="shared" si="6"/>
        <v>0</v>
      </c>
      <c r="Z25" s="54"/>
      <c r="AA25" s="53">
        <f t="shared" si="7"/>
        <v>0</v>
      </c>
      <c r="AB25" s="52">
        <f t="shared" si="8"/>
        <v>0</v>
      </c>
      <c r="AC25" s="16" t="s">
        <v>0</v>
      </c>
      <c r="AH25" s="15"/>
    </row>
    <row r="26" spans="1:67" x14ac:dyDescent="0.25">
      <c r="A26" s="496"/>
      <c r="B26" s="39" t="str">
        <f t="shared" si="0"/>
        <v/>
      </c>
      <c r="C26" s="38"/>
      <c r="D26" s="37"/>
      <c r="E26" s="36" t="s">
        <v>1014</v>
      </c>
      <c r="F26" s="35"/>
      <c r="G26" s="34">
        <v>12785</v>
      </c>
      <c r="H26" s="62">
        <v>9</v>
      </c>
      <c r="I26" s="32" t="s">
        <v>11</v>
      </c>
      <c r="J26" s="31"/>
      <c r="K26" s="30"/>
      <c r="L26" s="30"/>
      <c r="M26" s="29"/>
      <c r="N26" s="28" t="str">
        <f t="shared" si="1"/>
        <v/>
      </c>
      <c r="O26" s="28" t="str">
        <f t="shared" si="2"/>
        <v>◄</v>
      </c>
      <c r="P26" s="61"/>
      <c r="Q26" s="59"/>
      <c r="R26" s="28" t="str">
        <f t="shared" si="3"/>
        <v/>
      </c>
      <c r="S26" s="28" t="str">
        <f t="shared" si="4"/>
        <v>◄</v>
      </c>
      <c r="T26" s="60"/>
      <c r="U26" s="59"/>
      <c r="V26" s="58"/>
      <c r="W26" s="57"/>
      <c r="X26" s="56">
        <f t="shared" si="5"/>
        <v>0</v>
      </c>
      <c r="Y26" s="55">
        <f t="shared" si="6"/>
        <v>0</v>
      </c>
      <c r="Z26" s="54"/>
      <c r="AA26" s="53">
        <f t="shared" si="7"/>
        <v>0</v>
      </c>
      <c r="AB26" s="52">
        <f t="shared" si="8"/>
        <v>0</v>
      </c>
      <c r="AC26" s="16" t="s">
        <v>0</v>
      </c>
      <c r="AH26" s="15"/>
    </row>
    <row r="27" spans="1:67" x14ac:dyDescent="0.25">
      <c r="A27" s="496"/>
      <c r="B27" s="39" t="str">
        <f t="shared" si="0"/>
        <v/>
      </c>
      <c r="C27" s="38"/>
      <c r="D27" s="37"/>
      <c r="E27" s="36" t="s">
        <v>1015</v>
      </c>
      <c r="F27" s="35"/>
      <c r="G27" s="34">
        <v>12785</v>
      </c>
      <c r="H27" s="62">
        <v>10</v>
      </c>
      <c r="I27" s="32" t="s">
        <v>10</v>
      </c>
      <c r="J27" s="31"/>
      <c r="K27" s="30"/>
      <c r="L27" s="30"/>
      <c r="M27" s="29"/>
      <c r="N27" s="28" t="str">
        <f t="shared" si="1"/>
        <v/>
      </c>
      <c r="O27" s="28" t="str">
        <f t="shared" si="2"/>
        <v>◄</v>
      </c>
      <c r="P27" s="61"/>
      <c r="Q27" s="59"/>
      <c r="R27" s="28" t="str">
        <f t="shared" si="3"/>
        <v/>
      </c>
      <c r="S27" s="28" t="str">
        <f t="shared" si="4"/>
        <v>◄</v>
      </c>
      <c r="T27" s="60"/>
      <c r="U27" s="59"/>
      <c r="V27" s="58"/>
      <c r="W27" s="57"/>
      <c r="X27" s="56">
        <f t="shared" si="5"/>
        <v>0</v>
      </c>
      <c r="Y27" s="55">
        <f t="shared" si="6"/>
        <v>0</v>
      </c>
      <c r="Z27" s="54"/>
      <c r="AA27" s="53">
        <f t="shared" si="7"/>
        <v>0</v>
      </c>
      <c r="AB27" s="52">
        <f t="shared" si="8"/>
        <v>0</v>
      </c>
      <c r="AC27" s="16" t="s">
        <v>0</v>
      </c>
      <c r="AH27" s="15"/>
    </row>
    <row r="28" spans="1:67" x14ac:dyDescent="0.25">
      <c r="A28" s="496"/>
      <c r="B28" s="39" t="str">
        <f t="shared" si="0"/>
        <v/>
      </c>
      <c r="C28" s="38"/>
      <c r="D28" s="37"/>
      <c r="E28" s="36" t="s">
        <v>1016</v>
      </c>
      <c r="F28" s="35"/>
      <c r="G28" s="34">
        <v>12785</v>
      </c>
      <c r="H28" s="62">
        <v>20</v>
      </c>
      <c r="I28" s="32" t="s">
        <v>9</v>
      </c>
      <c r="J28" s="31"/>
      <c r="K28" s="30"/>
      <c r="L28" s="30"/>
      <c r="M28" s="29"/>
      <c r="N28" s="28" t="str">
        <f t="shared" si="1"/>
        <v/>
      </c>
      <c r="O28" s="28" t="str">
        <f t="shared" si="2"/>
        <v>◄</v>
      </c>
      <c r="P28" s="61"/>
      <c r="Q28" s="59"/>
      <c r="R28" s="28" t="str">
        <f t="shared" si="3"/>
        <v/>
      </c>
      <c r="S28" s="28" t="str">
        <f t="shared" si="4"/>
        <v>◄</v>
      </c>
      <c r="T28" s="60"/>
      <c r="U28" s="59"/>
      <c r="V28" s="58"/>
      <c r="W28" s="57"/>
      <c r="X28" s="56">
        <f t="shared" si="5"/>
        <v>0</v>
      </c>
      <c r="Y28" s="55">
        <f t="shared" si="6"/>
        <v>0</v>
      </c>
      <c r="Z28" s="54"/>
      <c r="AA28" s="53">
        <f t="shared" si="7"/>
        <v>0</v>
      </c>
      <c r="AB28" s="52">
        <f t="shared" si="8"/>
        <v>0</v>
      </c>
      <c r="AC28" s="16" t="s">
        <v>0</v>
      </c>
      <c r="AH28" s="15"/>
    </row>
    <row r="29" spans="1:67" x14ac:dyDescent="0.25">
      <c r="A29" s="496"/>
      <c r="B29" s="39" t="str">
        <f t="shared" si="0"/>
        <v/>
      </c>
      <c r="C29" s="38"/>
      <c r="D29" s="37"/>
      <c r="E29" s="36" t="s">
        <v>1017</v>
      </c>
      <c r="F29" s="35"/>
      <c r="G29" s="34">
        <v>12785</v>
      </c>
      <c r="H29" s="62">
        <v>30</v>
      </c>
      <c r="I29" s="32" t="s">
        <v>8</v>
      </c>
      <c r="J29" s="31"/>
      <c r="K29" s="30"/>
      <c r="L29" s="30"/>
      <c r="M29" s="29"/>
      <c r="N29" s="28" t="str">
        <f t="shared" si="1"/>
        <v/>
      </c>
      <c r="O29" s="28" t="str">
        <f t="shared" si="2"/>
        <v>◄</v>
      </c>
      <c r="P29" s="61"/>
      <c r="Q29" s="59"/>
      <c r="R29" s="28" t="str">
        <f t="shared" si="3"/>
        <v/>
      </c>
      <c r="S29" s="28" t="str">
        <f t="shared" si="4"/>
        <v>◄</v>
      </c>
      <c r="T29" s="60"/>
      <c r="U29" s="59"/>
      <c r="V29" s="58"/>
      <c r="W29" s="57"/>
      <c r="X29" s="56">
        <f t="shared" si="5"/>
        <v>0</v>
      </c>
      <c r="Y29" s="55">
        <f t="shared" si="6"/>
        <v>0</v>
      </c>
      <c r="Z29" s="54"/>
      <c r="AA29" s="53">
        <f t="shared" si="7"/>
        <v>0</v>
      </c>
      <c r="AB29" s="52">
        <f t="shared" si="8"/>
        <v>0</v>
      </c>
      <c r="AC29" s="16" t="s">
        <v>0</v>
      </c>
      <c r="AH29" s="15"/>
    </row>
    <row r="30" spans="1:67" x14ac:dyDescent="0.25">
      <c r="A30" s="496"/>
      <c r="B30" s="39" t="str">
        <f t="shared" si="0"/>
        <v/>
      </c>
      <c r="C30" s="38"/>
      <c r="D30" s="37"/>
      <c r="E30" s="36" t="s">
        <v>1018</v>
      </c>
      <c r="F30" s="35"/>
      <c r="G30" s="34">
        <v>12785</v>
      </c>
      <c r="H30" s="62">
        <v>40</v>
      </c>
      <c r="I30" s="32" t="s">
        <v>7</v>
      </c>
      <c r="J30" s="31"/>
      <c r="K30" s="30"/>
      <c r="L30" s="30"/>
      <c r="M30" s="29"/>
      <c r="N30" s="28" t="str">
        <f t="shared" si="1"/>
        <v/>
      </c>
      <c r="O30" s="28" t="str">
        <f t="shared" si="2"/>
        <v>◄</v>
      </c>
      <c r="P30" s="61"/>
      <c r="Q30" s="59"/>
      <c r="R30" s="28" t="str">
        <f t="shared" si="3"/>
        <v/>
      </c>
      <c r="S30" s="28" t="str">
        <f t="shared" si="4"/>
        <v>◄</v>
      </c>
      <c r="T30" s="60"/>
      <c r="U30" s="59"/>
      <c r="V30" s="58"/>
      <c r="W30" s="57"/>
      <c r="X30" s="56">
        <f t="shared" si="5"/>
        <v>0</v>
      </c>
      <c r="Y30" s="55">
        <f t="shared" si="6"/>
        <v>0</v>
      </c>
      <c r="Z30" s="54"/>
      <c r="AA30" s="53">
        <f t="shared" si="7"/>
        <v>0</v>
      </c>
      <c r="AB30" s="52">
        <f t="shared" si="8"/>
        <v>0</v>
      </c>
      <c r="AC30" s="16" t="s">
        <v>0</v>
      </c>
      <c r="AH30" s="15"/>
    </row>
    <row r="31" spans="1:67" x14ac:dyDescent="0.25">
      <c r="A31" s="496"/>
      <c r="B31" s="39" t="str">
        <f t="shared" si="0"/>
        <v/>
      </c>
      <c r="C31" s="38"/>
      <c r="D31" s="37"/>
      <c r="E31" s="36" t="s">
        <v>1019</v>
      </c>
      <c r="F31" s="35"/>
      <c r="G31" s="34">
        <v>12785</v>
      </c>
      <c r="H31" s="62">
        <v>50</v>
      </c>
      <c r="I31" s="32" t="s">
        <v>6</v>
      </c>
      <c r="J31" s="31"/>
      <c r="K31" s="30"/>
      <c r="L31" s="30"/>
      <c r="M31" s="29"/>
      <c r="N31" s="28" t="str">
        <f t="shared" si="1"/>
        <v/>
      </c>
      <c r="O31" s="28" t="str">
        <f t="shared" si="2"/>
        <v>◄</v>
      </c>
      <c r="P31" s="61"/>
      <c r="Q31" s="59"/>
      <c r="R31" s="28" t="str">
        <f t="shared" si="3"/>
        <v/>
      </c>
      <c r="S31" s="28" t="str">
        <f t="shared" si="4"/>
        <v>◄</v>
      </c>
      <c r="T31" s="60"/>
      <c r="U31" s="59"/>
      <c r="V31" s="58"/>
      <c r="W31" s="57"/>
      <c r="X31" s="56">
        <f t="shared" si="5"/>
        <v>0</v>
      </c>
      <c r="Y31" s="55">
        <f t="shared" si="6"/>
        <v>0</v>
      </c>
      <c r="Z31" s="54"/>
      <c r="AA31" s="53">
        <f t="shared" si="7"/>
        <v>0</v>
      </c>
      <c r="AB31" s="52">
        <f t="shared" si="8"/>
        <v>0</v>
      </c>
      <c r="AC31" s="16" t="s">
        <v>0</v>
      </c>
      <c r="AH31" s="15"/>
    </row>
    <row r="32" spans="1:67" s="63" customFormat="1" x14ac:dyDescent="0.25">
      <c r="A32" s="496"/>
      <c r="B32" s="39" t="str">
        <f t="shared" si="0"/>
        <v/>
      </c>
      <c r="C32" s="38"/>
      <c r="D32" s="64"/>
      <c r="E32" s="64"/>
      <c r="F32" s="64"/>
      <c r="G32" s="64"/>
      <c r="H32" s="64"/>
      <c r="I32" s="64" t="s">
        <v>5</v>
      </c>
      <c r="J32" s="64"/>
      <c r="K32" s="64"/>
      <c r="L32" s="64"/>
      <c r="M32" s="64"/>
      <c r="N32" s="64"/>
      <c r="O32" s="64"/>
      <c r="P32" s="64"/>
      <c r="Q32" s="64"/>
      <c r="R32" s="64"/>
      <c r="S32" s="64"/>
      <c r="T32" s="64"/>
      <c r="U32" s="64"/>
      <c r="V32" s="64"/>
      <c r="W32" s="64"/>
      <c r="X32" s="64"/>
      <c r="Y32" s="64"/>
      <c r="Z32" s="64"/>
      <c r="AA32" s="64"/>
      <c r="AB32" s="64"/>
      <c r="AC32" s="16" t="s">
        <v>0</v>
      </c>
      <c r="AD32" s="1"/>
      <c r="AE32" s="1"/>
      <c r="AF32" s="1"/>
      <c r="AG32" s="1"/>
      <c r="AH32" s="1"/>
      <c r="AI32" s="1"/>
      <c r="AJ32" s="15"/>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row>
    <row r="33" spans="1:34" x14ac:dyDescent="0.25">
      <c r="A33" s="496">
        <v>1</v>
      </c>
      <c r="B33" s="39" t="str">
        <f t="shared" si="0"/>
        <v>x</v>
      </c>
      <c r="C33" s="38"/>
      <c r="D33" s="37"/>
      <c r="E33" s="36" t="s">
        <v>1020</v>
      </c>
      <c r="F33" s="35"/>
      <c r="G33" s="34">
        <v>12785</v>
      </c>
      <c r="H33" s="62">
        <v>0.6</v>
      </c>
      <c r="I33" s="32" t="s">
        <v>4</v>
      </c>
      <c r="J33" s="31"/>
      <c r="K33" s="30"/>
      <c r="L33" s="30"/>
      <c r="M33" s="29"/>
      <c r="N33" s="28" t="str">
        <f>IF(O33="?","?","")</f>
        <v/>
      </c>
      <c r="O33" s="28" t="str">
        <f>IF(AND(P33="",Q33&gt;0),"?",IF(P33="","◄",IF(Q33&gt;=1,"►","")))</f>
        <v>◄</v>
      </c>
      <c r="P33" s="61"/>
      <c r="Q33" s="59"/>
      <c r="R33" s="28" t="str">
        <f>IF(S33="?","?","")</f>
        <v/>
      </c>
      <c r="S33" s="28" t="str">
        <f>IF(AND(T33="",U33&gt;0),"?",IF(T33="","◄",IF(U33&gt;=1,"►","")))</f>
        <v>◄</v>
      </c>
      <c r="T33" s="60"/>
      <c r="U33" s="59"/>
      <c r="V33" s="58"/>
      <c r="W33" s="57"/>
      <c r="X33" s="56">
        <f>(P33*W33)</f>
        <v>0</v>
      </c>
      <c r="Y33" s="55">
        <f>(Q33*X33)</f>
        <v>0</v>
      </c>
      <c r="Z33" s="54"/>
      <c r="AA33" s="53">
        <f>(T33*Z33)</f>
        <v>0</v>
      </c>
      <c r="AB33" s="52">
        <f>(U33*AA33)</f>
        <v>0</v>
      </c>
      <c r="AC33" s="16" t="s">
        <v>0</v>
      </c>
      <c r="AH33" s="15"/>
    </row>
    <row r="34" spans="1:34" ht="15" thickBot="1" x14ac:dyDescent="0.3">
      <c r="A34" s="496">
        <v>1</v>
      </c>
      <c r="B34" s="39" t="str">
        <f t="shared" si="0"/>
        <v>x</v>
      </c>
      <c r="C34" s="38"/>
      <c r="D34" s="37"/>
      <c r="E34" s="36" t="s">
        <v>1021</v>
      </c>
      <c r="F34" s="35"/>
      <c r="G34" s="34">
        <v>12785</v>
      </c>
      <c r="H34" s="62">
        <v>0.8</v>
      </c>
      <c r="I34" s="32" t="s">
        <v>3</v>
      </c>
      <c r="J34" s="31"/>
      <c r="K34" s="30"/>
      <c r="L34" s="30"/>
      <c r="M34" s="29"/>
      <c r="N34" s="28" t="str">
        <f>IF(O34="?","?","")</f>
        <v/>
      </c>
      <c r="O34" s="28" t="str">
        <f>IF(AND(P34="",Q34&gt;0),"?",IF(P34="","◄",IF(Q34&gt;=1,"►","")))</f>
        <v>◄</v>
      </c>
      <c r="P34" s="61"/>
      <c r="Q34" s="59"/>
      <c r="R34" s="28" t="str">
        <f>IF(S34="?","?","")</f>
        <v/>
      </c>
      <c r="S34" s="28" t="str">
        <f>IF(AND(T34="",U34&gt;0),"?",IF(T34="","◄",IF(U34&gt;=1,"►","")))</f>
        <v>◄</v>
      </c>
      <c r="T34" s="60"/>
      <c r="U34" s="59"/>
      <c r="V34" s="58"/>
      <c r="W34" s="57"/>
      <c r="X34" s="56">
        <f>(P34*W34)</f>
        <v>0</v>
      </c>
      <c r="Y34" s="55">
        <f>(Q34*X34)</f>
        <v>0</v>
      </c>
      <c r="Z34" s="54"/>
      <c r="AA34" s="53">
        <f>(T34*Z34)</f>
        <v>0</v>
      </c>
      <c r="AB34" s="52">
        <f>(U34*AA34)</f>
        <v>0</v>
      </c>
      <c r="AC34" s="16" t="s">
        <v>0</v>
      </c>
      <c r="AH34" s="15"/>
    </row>
    <row r="35" spans="1:34" s="2" customFormat="1" ht="31.2" customHeight="1" thickTop="1" thickBot="1" x14ac:dyDescent="0.3">
      <c r="A35" s="51"/>
      <c r="B35" s="50"/>
      <c r="C35" s="14">
        <f>ROWS(C36:C37)-1</f>
        <v>1</v>
      </c>
      <c r="D35" s="503" t="s">
        <v>1022</v>
      </c>
      <c r="E35" s="504"/>
      <c r="F35" s="504"/>
      <c r="G35" s="504"/>
      <c r="H35" s="504"/>
      <c r="I35" s="504"/>
      <c r="J35" s="8" t="s">
        <v>1023</v>
      </c>
      <c r="K35" s="8" t="s">
        <v>69</v>
      </c>
      <c r="L35" s="7"/>
      <c r="M35" s="6"/>
      <c r="N35" s="49"/>
      <c r="O35" s="47" t="str">
        <f>IF(COUNTIF(N36:N47,"?")&gt;0,"?",IF(AND(P35="◄",Q35="►"),"◄►",IF(P35="◄","◄",IF(Q35="►","►",""))))</f>
        <v>◄</v>
      </c>
      <c r="P35" s="46" t="str">
        <f>IF(SUM(P36:P37)+1=ROWS(P36:P37)-COUNTIF(P36:P37,"-"),"","◄")</f>
        <v>◄</v>
      </c>
      <c r="Q35" s="45" t="str">
        <f>IF(SUM(Q36:Q37)&gt;0,"►","")</f>
        <v/>
      </c>
      <c r="R35" s="48"/>
      <c r="S35" s="47" t="str">
        <f>IF(COUNTIF(R36:R47,"?")&gt;0,"?",IF(AND(T35="◄",U35="►"),"◄►",IF(T35="◄","◄",IF(U35="►","►",""))))</f>
        <v>◄</v>
      </c>
      <c r="T35" s="46" t="str">
        <f>IF(SUM(T36:T37)+1=ROWS(T36:T37)-COUNTIF(T36:T37,"-"),"","◄")</f>
        <v>◄</v>
      </c>
      <c r="U35" s="45" t="str">
        <f>IF(SUM(U36:U37)&gt;0,"►","")</f>
        <v/>
      </c>
      <c r="V35" s="14">
        <f>ROWS(V36:V37)-1</f>
        <v>1</v>
      </c>
      <c r="W35" s="44">
        <f>SUM(W36:W37)-W37</f>
        <v>0</v>
      </c>
      <c r="X35" s="43" t="s">
        <v>2</v>
      </c>
      <c r="Y35" s="42"/>
      <c r="Z35" s="44">
        <f>SUM(Z36:Z37)-Z37</f>
        <v>0</v>
      </c>
      <c r="AA35" s="43" t="s">
        <v>2</v>
      </c>
      <c r="AB35" s="42"/>
      <c r="AC35" s="5" t="s">
        <v>0</v>
      </c>
      <c r="AD35" s="41"/>
    </row>
    <row r="36" spans="1:34" ht="25.8" x14ac:dyDescent="0.25">
      <c r="A36" s="496"/>
      <c r="B36" s="39" t="str">
        <f>IF(A36=1,"x","")</f>
        <v/>
      </c>
      <c r="C36" s="38"/>
      <c r="D36" s="37"/>
      <c r="E36" s="36" t="s">
        <v>1024</v>
      </c>
      <c r="F36" s="35"/>
      <c r="G36" s="34">
        <v>12785</v>
      </c>
      <c r="H36" s="33">
        <v>5</v>
      </c>
      <c r="I36" s="32" t="s">
        <v>1</v>
      </c>
      <c r="J36" s="31"/>
      <c r="K36" s="30"/>
      <c r="L36" s="30"/>
      <c r="M36" s="29"/>
      <c r="N36" s="28" t="str">
        <f>IF(O36="?","?","")</f>
        <v/>
      </c>
      <c r="O36" s="26" t="str">
        <f>IF(AND(P36="",Q36&gt;0),"?",IF(P36="","◄",IF(Q36&gt;=1,"►","")))</f>
        <v>◄</v>
      </c>
      <c r="P36" s="25"/>
      <c r="Q36" s="24"/>
      <c r="R36" s="27" t="str">
        <f>IF(S36="?","?","")</f>
        <v/>
      </c>
      <c r="S36" s="26" t="str">
        <f>IF(AND(T36="",U36&gt;0),"?",IF(T36="","◄",IF(U36&gt;=1,"►","")))</f>
        <v>◄</v>
      </c>
      <c r="T36" s="25"/>
      <c r="U36" s="24"/>
      <c r="V36" s="23"/>
      <c r="W36" s="22"/>
      <c r="X36" s="21">
        <f>(P36*W36)</f>
        <v>0</v>
      </c>
      <c r="Y36" s="20">
        <f>(Q36*X36)</f>
        <v>0</v>
      </c>
      <c r="Z36" s="19"/>
      <c r="AA36" s="18">
        <f>(T36*Z36)</f>
        <v>0</v>
      </c>
      <c r="AB36" s="17">
        <f>(U36*AA36)</f>
        <v>0</v>
      </c>
      <c r="AC36" s="16" t="s">
        <v>0</v>
      </c>
      <c r="AH36" s="15"/>
    </row>
    <row r="37" spans="1:34" ht="13.2" x14ac:dyDescent="0.25">
      <c r="A37" s="13"/>
      <c r="B37" s="13"/>
      <c r="C37" s="14"/>
      <c r="D37" s="13"/>
      <c r="E37" s="12"/>
      <c r="F37" s="12"/>
      <c r="G37" s="11"/>
      <c r="H37" s="10"/>
      <c r="I37" s="9"/>
      <c r="J37" s="8"/>
      <c r="K37" s="8"/>
      <c r="L37" s="7"/>
      <c r="M37" s="6"/>
      <c r="N37" s="6"/>
      <c r="O37" s="6"/>
      <c r="P37" s="6"/>
      <c r="Q37" s="6"/>
      <c r="R37" s="6"/>
      <c r="S37" s="6"/>
      <c r="T37" s="6"/>
      <c r="U37" s="6"/>
      <c r="V37" s="6"/>
      <c r="W37" s="6"/>
      <c r="X37" s="6"/>
      <c r="Y37" s="6"/>
      <c r="Z37" s="6"/>
      <c r="AA37" s="6"/>
      <c r="AB37" s="6"/>
      <c r="AC37" s="5"/>
    </row>
  </sheetData>
  <sheetProtection sheet="1" objects="1" scenarios="1"/>
  <autoFilter ref="A1:AD37" xr:uid="{FE4406DD-B8F1-4B1A-A656-42A342E0F507}"/>
  <mergeCells count="33">
    <mergeCell ref="B2:B4"/>
    <mergeCell ref="A5:B7"/>
    <mergeCell ref="C2:C6"/>
    <mergeCell ref="D2:I2"/>
    <mergeCell ref="J2:M2"/>
    <mergeCell ref="J3:M3"/>
    <mergeCell ref="J4:M4"/>
    <mergeCell ref="K5:M5"/>
    <mergeCell ref="D35:I35"/>
    <mergeCell ref="U6:U7"/>
    <mergeCell ref="X6:Y6"/>
    <mergeCell ref="AC2:AC7"/>
    <mergeCell ref="P3:Q3"/>
    <mergeCell ref="T3:U3"/>
    <mergeCell ref="W3:Y3"/>
    <mergeCell ref="Z3:AB3"/>
    <mergeCell ref="W2:AB2"/>
    <mergeCell ref="W4:Y4"/>
    <mergeCell ref="Z4:AB4"/>
    <mergeCell ref="P6:P7"/>
    <mergeCell ref="P2:U2"/>
    <mergeCell ref="AA6:AB6"/>
    <mergeCell ref="X7:Y7"/>
    <mergeCell ref="AA7:AB7"/>
    <mergeCell ref="V2:V6"/>
    <mergeCell ref="T4:U4"/>
    <mergeCell ref="Q6:Q7"/>
    <mergeCell ref="D8:I8"/>
    <mergeCell ref="T6:T7"/>
    <mergeCell ref="H6:I6"/>
    <mergeCell ref="O4:O6"/>
    <mergeCell ref="P4:Q4"/>
    <mergeCell ref="S4:S7"/>
  </mergeCells>
  <conditionalFormatting sqref="O7:O8">
    <cfRule type="cellIs" dxfId="1370" priority="1" operator="equal">
      <formula>"◄"</formula>
    </cfRule>
    <cfRule type="cellIs" dxfId="1369" priority="2" operator="equal">
      <formula>"•"</formula>
    </cfRule>
    <cfRule type="cellIs" priority="3" operator="equal">
      <formula>"◄"</formula>
    </cfRule>
    <cfRule type="cellIs" dxfId="1368" priority="4" operator="equal">
      <formula>"►"</formula>
    </cfRule>
  </conditionalFormatting>
  <conditionalFormatting sqref="O35">
    <cfRule type="cellIs" dxfId="1367" priority="9" operator="equal">
      <formula>"◄"</formula>
    </cfRule>
    <cfRule type="cellIs" dxfId="1366" priority="10" operator="equal">
      <formula>"•"</formula>
    </cfRule>
    <cfRule type="cellIs" priority="11" operator="equal">
      <formula>"◄"</formula>
    </cfRule>
    <cfRule type="cellIs" dxfId="1365" priority="12" operator="equal">
      <formula>"►"</formula>
    </cfRule>
  </conditionalFormatting>
  <conditionalFormatting sqref="O37">
    <cfRule type="cellIs" dxfId="1364" priority="21" operator="equal">
      <formula>"◄"</formula>
    </cfRule>
    <cfRule type="cellIs" dxfId="1363" priority="22" operator="equal">
      <formula>"•"</formula>
    </cfRule>
    <cfRule type="cellIs" priority="23" operator="equal">
      <formula>"◄"</formula>
    </cfRule>
    <cfRule type="cellIs" dxfId="1362" priority="24" operator="equal">
      <formula>"►"</formula>
    </cfRule>
  </conditionalFormatting>
  <conditionalFormatting sqref="S8">
    <cfRule type="cellIs" dxfId="1361" priority="13" operator="equal">
      <formula>"◄"</formula>
    </cfRule>
    <cfRule type="cellIs" dxfId="1360" priority="14" operator="equal">
      <formula>"•"</formula>
    </cfRule>
    <cfRule type="cellIs" priority="15" operator="equal">
      <formula>"◄"</formula>
    </cfRule>
    <cfRule type="cellIs" dxfId="1359" priority="16" operator="equal">
      <formula>"►"</formula>
    </cfRule>
  </conditionalFormatting>
  <conditionalFormatting sqref="S35">
    <cfRule type="cellIs" dxfId="1358" priority="5" operator="equal">
      <formula>"◄"</formula>
    </cfRule>
    <cfRule type="cellIs" dxfId="1357" priority="6" operator="equal">
      <formula>"•"</formula>
    </cfRule>
    <cfRule type="cellIs" priority="7" operator="equal">
      <formula>"◄"</formula>
    </cfRule>
    <cfRule type="cellIs" dxfId="1356" priority="8" operator="equal">
      <formula>"►"</formula>
    </cfRule>
  </conditionalFormatting>
  <conditionalFormatting sqref="S37">
    <cfRule type="cellIs" dxfId="1355" priority="17" operator="equal">
      <formula>"◄"</formula>
    </cfRule>
    <cfRule type="cellIs" dxfId="1354" priority="18" operator="equal">
      <formula>"•"</formula>
    </cfRule>
    <cfRule type="cellIs" priority="19" operator="equal">
      <formula>"◄"</formula>
    </cfRule>
    <cfRule type="cellIs" dxfId="1353" priority="20" operator="equal">
      <formula>"►"</formula>
    </cfRule>
  </conditionalFormatting>
  <printOptions horizontalCentered="1"/>
  <pageMargins left="0" right="0" top="0.15748031496062992" bottom="0" header="0" footer="0"/>
  <pageSetup paperSize="9" scale="84" orientation="landscape" horizontalDpi="4294967292" verticalDpi="4294967293" r:id="rId1"/>
  <headerFooter>
    <oddHeader>&amp;R&amp;G</oddHeader>
    <oddFooter>&amp;R&amp;G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78381-2CDB-4F7D-A432-6468EE19C502}">
  <dimension ref="A1:AG99"/>
  <sheetViews>
    <sheetView showZeros="0" tabSelected="1" view="pageBreakPreview" zoomScale="60" zoomScaleNormal="80" workbookViewId="0">
      <pane xSplit="3" ySplit="7" topLeftCell="D75" activePane="bottomRight" state="frozen"/>
      <selection pane="topRight" activeCell="D1" sqref="D1"/>
      <selection pane="bottomLeft" activeCell="A8" sqref="A8"/>
      <selection pane="bottomRight" activeCell="F1" sqref="F1:F1048576"/>
    </sheetView>
  </sheetViews>
  <sheetFormatPr defaultRowHeight="14.4" x14ac:dyDescent="0.3"/>
  <cols>
    <col min="1" max="2" width="3.33203125" style="2" customWidth="1"/>
    <col min="3" max="3" width="3" style="3" customWidth="1"/>
    <col min="4" max="4" width="4.33203125" style="3" customWidth="1"/>
    <col min="5" max="5" width="11" style="3" customWidth="1"/>
    <col min="6" max="6" width="10.44140625" style="112" customWidth="1"/>
    <col min="7" max="7" width="7.44140625" style="3" customWidth="1"/>
    <col min="8" max="8" width="12.33203125" style="3" customWidth="1"/>
    <col min="9" max="9" width="55.88671875" style="3" customWidth="1"/>
    <col min="10" max="10" width="24.33203125" style="3" customWidth="1"/>
    <col min="11" max="12" width="2.109375" style="3" customWidth="1"/>
    <col min="13" max="13" width="41.21875" style="3" customWidth="1"/>
    <col min="14" max="14" width="1.5546875" style="2" customWidth="1"/>
    <col min="15" max="15" width="3.109375" style="2" customWidth="1"/>
    <col min="16" max="16" width="5.6640625" style="2" customWidth="1"/>
    <col min="17" max="17" width="7.109375" style="2" customWidth="1"/>
    <col min="18" max="18" width="0.6640625" style="2" hidden="1" customWidth="1"/>
    <col min="19" max="19" width="2.44140625" style="2" customWidth="1"/>
    <col min="20" max="20" width="7.21875" style="2" customWidth="1"/>
    <col min="21" max="21" width="5.44140625" style="2" customWidth="1"/>
    <col min="22" max="22" width="3" style="3" customWidth="1"/>
    <col min="23" max="28" width="6.109375" style="2" customWidth="1"/>
    <col min="29" max="29" width="1.33203125" style="2" customWidth="1"/>
    <col min="30" max="16384" width="8.88671875" style="2"/>
  </cols>
  <sheetData>
    <row r="1" spans="1:33" ht="15" customHeight="1" thickBot="1" x14ac:dyDescent="0.35">
      <c r="C1" s="110"/>
      <c r="D1" s="2"/>
      <c r="E1" s="2"/>
      <c r="F1" s="142"/>
      <c r="G1" s="2"/>
      <c r="H1" s="2"/>
      <c r="I1" s="2"/>
      <c r="J1" s="2"/>
      <c r="K1" s="2"/>
      <c r="L1" s="2"/>
      <c r="M1" s="2"/>
      <c r="V1" s="110"/>
    </row>
    <row r="2" spans="1:33" ht="54" customHeight="1" thickTop="1" thickBot="1" x14ac:dyDescent="0.35">
      <c r="A2" s="109"/>
      <c r="B2" s="533" t="s">
        <v>66</v>
      </c>
      <c r="C2" s="540" t="s">
        <v>65</v>
      </c>
      <c r="D2" s="566" t="s">
        <v>81</v>
      </c>
      <c r="E2" s="567"/>
      <c r="F2" s="567"/>
      <c r="G2" s="567"/>
      <c r="H2" s="567"/>
      <c r="I2" s="568"/>
      <c r="J2" s="557" t="s">
        <v>80</v>
      </c>
      <c r="K2" s="558"/>
      <c r="L2" s="559"/>
      <c r="M2" s="560"/>
      <c r="N2" s="49"/>
      <c r="O2" s="108"/>
      <c r="P2" s="529" t="s">
        <v>62</v>
      </c>
      <c r="Q2" s="530"/>
      <c r="R2" s="530"/>
      <c r="S2" s="530"/>
      <c r="T2" s="530"/>
      <c r="U2" s="530"/>
      <c r="V2" s="497" t="s">
        <v>65</v>
      </c>
      <c r="W2" s="520" t="s">
        <v>60</v>
      </c>
      <c r="X2" s="521"/>
      <c r="Y2" s="522"/>
      <c r="Z2" s="522"/>
      <c r="AA2" s="522"/>
      <c r="AB2" s="523"/>
      <c r="AC2" s="514"/>
      <c r="AD2" s="1"/>
    </row>
    <row r="3" spans="1:33" ht="43.8" customHeight="1" thickTop="1" thickBot="1" x14ac:dyDescent="0.3">
      <c r="A3" s="107"/>
      <c r="B3" s="534"/>
      <c r="C3" s="540"/>
      <c r="D3" s="141"/>
      <c r="E3" s="139" t="s">
        <v>79</v>
      </c>
      <c r="F3" s="140"/>
      <c r="G3" s="139"/>
      <c r="H3" s="139"/>
      <c r="I3" s="138"/>
      <c r="J3" s="547" t="s">
        <v>58</v>
      </c>
      <c r="K3" s="548"/>
      <c r="L3" s="549"/>
      <c r="M3" s="549"/>
      <c r="N3" s="49"/>
      <c r="O3" s="102" t="str">
        <f>IF(COUNTIF(N8:N1821,"?")&gt;=1,"?","")</f>
        <v/>
      </c>
      <c r="P3" s="516" t="s">
        <v>57</v>
      </c>
      <c r="Q3" s="517"/>
      <c r="R3" s="71"/>
      <c r="S3" s="101" t="str">
        <f>IF(COUNTIF(S8:S63,"◄►")&gt;=1,"◄►","")</f>
        <v/>
      </c>
      <c r="T3" s="516" t="s">
        <v>57</v>
      </c>
      <c r="U3" s="517"/>
      <c r="V3" s="498"/>
      <c r="W3" s="518">
        <f>SUM(X8:Y99)</f>
        <v>0</v>
      </c>
      <c r="X3" s="519"/>
      <c r="Y3" s="519"/>
      <c r="Z3" s="518">
        <f>SUM(AA8:AB99)</f>
        <v>0</v>
      </c>
      <c r="AA3" s="519"/>
      <c r="AB3" s="519"/>
      <c r="AC3" s="515"/>
      <c r="AD3" s="1"/>
    </row>
    <row r="4" spans="1:33" ht="51" customHeight="1" thickTop="1" thickBot="1" x14ac:dyDescent="0.35">
      <c r="A4" s="100">
        <f>SUM(A11:A99)</f>
        <v>4</v>
      </c>
      <c r="B4" s="535"/>
      <c r="C4" s="540"/>
      <c r="D4" s="137"/>
      <c r="E4" s="136" t="s">
        <v>56</v>
      </c>
      <c r="F4" s="135"/>
      <c r="G4" s="134"/>
      <c r="H4" s="134"/>
      <c r="I4" s="133"/>
      <c r="J4" s="562" t="s">
        <v>78</v>
      </c>
      <c r="K4" s="554"/>
      <c r="L4" s="554"/>
      <c r="M4" s="554"/>
      <c r="N4" s="49"/>
      <c r="O4" s="509" t="s">
        <v>53</v>
      </c>
      <c r="P4" s="510" t="s">
        <v>54</v>
      </c>
      <c r="Q4" s="511"/>
      <c r="R4" s="71"/>
      <c r="S4" s="509" t="s">
        <v>53</v>
      </c>
      <c r="T4" s="499" t="s">
        <v>52</v>
      </c>
      <c r="U4" s="500"/>
      <c r="V4" s="498"/>
      <c r="W4" s="524" t="s">
        <v>51</v>
      </c>
      <c r="X4" s="525"/>
      <c r="Y4" s="525"/>
      <c r="Z4" s="526" t="s">
        <v>50</v>
      </c>
      <c r="AA4" s="527"/>
      <c r="AB4" s="528"/>
      <c r="AC4" s="515"/>
      <c r="AD4" s="1"/>
    </row>
    <row r="5" spans="1:33" ht="35.4" customHeight="1" thickTop="1" thickBot="1" x14ac:dyDescent="0.3">
      <c r="A5" s="536" t="s">
        <v>77</v>
      </c>
      <c r="B5" s="537"/>
      <c r="C5" s="540"/>
      <c r="D5" s="132"/>
      <c r="E5" s="131" t="s">
        <v>76</v>
      </c>
      <c r="F5" s="130"/>
      <c r="G5" s="129" t="s">
        <v>75</v>
      </c>
      <c r="H5" s="128" t="s">
        <v>46</v>
      </c>
      <c r="I5" s="90" t="s">
        <v>45</v>
      </c>
      <c r="J5" s="89" t="s">
        <v>44</v>
      </c>
      <c r="K5" s="553" t="s">
        <v>43</v>
      </c>
      <c r="L5" s="554"/>
      <c r="M5" s="554"/>
      <c r="N5" s="49"/>
      <c r="O5" s="509"/>
      <c r="P5" s="493">
        <f>SUM(P9:P99)</f>
        <v>0</v>
      </c>
      <c r="Q5" s="494">
        <f>SUM(Q9:Q99)</f>
        <v>0</v>
      </c>
      <c r="R5" s="71"/>
      <c r="S5" s="509"/>
      <c r="T5" s="493">
        <f>SUM(T9:T99)</f>
        <v>0</v>
      </c>
      <c r="U5" s="494">
        <f>SUM(U9:U99)</f>
        <v>0</v>
      </c>
      <c r="V5" s="498"/>
      <c r="W5" s="88" t="s">
        <v>40</v>
      </c>
      <c r="X5" s="85" t="s">
        <v>42</v>
      </c>
      <c r="Y5" s="87" t="s">
        <v>41</v>
      </c>
      <c r="Z5" s="86" t="s">
        <v>40</v>
      </c>
      <c r="AA5" s="85" t="s">
        <v>37</v>
      </c>
      <c r="AB5" s="84" t="s">
        <v>39</v>
      </c>
      <c r="AC5" s="515"/>
      <c r="AD5" s="1"/>
    </row>
    <row r="6" spans="1:33" ht="19.8" customHeight="1" thickTop="1" thickBot="1" x14ac:dyDescent="0.3">
      <c r="A6" s="538"/>
      <c r="B6" s="539"/>
      <c r="C6" s="540"/>
      <c r="D6" s="563"/>
      <c r="E6" s="564"/>
      <c r="F6" s="564"/>
      <c r="G6" s="564"/>
      <c r="H6" s="565"/>
      <c r="I6" s="81"/>
      <c r="J6" s="127" t="s">
        <v>38</v>
      </c>
      <c r="K6" s="127"/>
      <c r="L6" s="126"/>
      <c r="M6" s="79" t="s">
        <v>74</v>
      </c>
      <c r="N6" s="49"/>
      <c r="O6" s="509"/>
      <c r="P6" s="505" t="s">
        <v>37</v>
      </c>
      <c r="Q6" s="501" t="s">
        <v>36</v>
      </c>
      <c r="R6" s="71"/>
      <c r="S6" s="509"/>
      <c r="T6" s="505" t="s">
        <v>37</v>
      </c>
      <c r="U6" s="501" t="s">
        <v>36</v>
      </c>
      <c r="V6" s="498"/>
      <c r="W6" s="78" t="s">
        <v>31</v>
      </c>
      <c r="X6" s="512"/>
      <c r="Y6" s="513"/>
      <c r="Z6" s="69" t="s">
        <v>31</v>
      </c>
      <c r="AA6" s="512"/>
      <c r="AB6" s="513"/>
      <c r="AC6" s="515"/>
      <c r="AD6" s="1"/>
      <c r="AF6" s="125"/>
      <c r="AG6" s="125"/>
    </row>
    <row r="7" spans="1:33" ht="15" thickBot="1" x14ac:dyDescent="0.25">
      <c r="A7" s="538"/>
      <c r="B7" s="539"/>
      <c r="C7" s="67"/>
      <c r="D7" s="77" t="s">
        <v>31</v>
      </c>
      <c r="E7" s="76" t="s">
        <v>33</v>
      </c>
      <c r="F7" s="75"/>
      <c r="G7" s="73" t="s">
        <v>33</v>
      </c>
      <c r="H7" s="73" t="s">
        <v>33</v>
      </c>
      <c r="I7" s="74" t="s">
        <v>35</v>
      </c>
      <c r="J7" s="73" t="s">
        <v>33</v>
      </c>
      <c r="K7" s="73" t="s">
        <v>34</v>
      </c>
      <c r="L7" s="73" t="s">
        <v>31</v>
      </c>
      <c r="M7" s="73" t="s">
        <v>33</v>
      </c>
      <c r="N7" s="49"/>
      <c r="O7" s="72"/>
      <c r="P7" s="506"/>
      <c r="Q7" s="502"/>
      <c r="R7" s="71"/>
      <c r="S7" s="509"/>
      <c r="T7" s="506"/>
      <c r="U7" s="502"/>
      <c r="V7" s="70"/>
      <c r="W7" s="69" t="s">
        <v>31</v>
      </c>
      <c r="X7" s="531" t="s">
        <v>30</v>
      </c>
      <c r="Y7" s="532"/>
      <c r="Z7" s="69" t="s">
        <v>31</v>
      </c>
      <c r="AA7" s="531" t="s">
        <v>30</v>
      </c>
      <c r="AB7" s="532"/>
      <c r="AC7" s="5" t="s">
        <v>0</v>
      </c>
      <c r="AD7" s="41"/>
    </row>
    <row r="8" spans="1:33" ht="30.6" customHeight="1" thickTop="1" thickBot="1" x14ac:dyDescent="0.3">
      <c r="A8" s="51"/>
      <c r="B8" s="50"/>
      <c r="C8" s="14">
        <f>ROWS(C9:C17)-1</f>
        <v>8</v>
      </c>
      <c r="D8" s="569" t="s">
        <v>1025</v>
      </c>
      <c r="E8" s="504"/>
      <c r="F8" s="504"/>
      <c r="G8" s="504"/>
      <c r="H8" s="504"/>
      <c r="I8" s="504"/>
      <c r="J8" s="8" t="s">
        <v>1026</v>
      </c>
      <c r="K8" s="8"/>
      <c r="L8" s="8"/>
      <c r="M8" s="114"/>
      <c r="N8" s="49"/>
      <c r="O8" s="68" t="str">
        <f>IF(COUNTIF(N9:N31,"?")&gt;0,"?",IF(AND(P8="◄",Q8="►"),"◄►",IF(P8="◄","◄",IF(Q8="►","►",""))))</f>
        <v>◄</v>
      </c>
      <c r="P8" s="46" t="str">
        <f>IF(SUM(P9:P17)+1=ROWS(P9:P17)-COUNTIF(P9:P17,"-"),"","◄")</f>
        <v>◄</v>
      </c>
      <c r="Q8" s="45" t="str">
        <f>IF(SUM(Q9:Q17)&gt;0,"►","")</f>
        <v/>
      </c>
      <c r="R8" s="48"/>
      <c r="S8" s="68" t="str">
        <f>IF(COUNTIF(R9:R31,"?")&gt;0,"?",IF(AND(T8="◄",U8="►"),"◄►",IF(T8="◄","◄",IF(U8="►","►",""))))</f>
        <v>◄</v>
      </c>
      <c r="T8" s="46" t="str">
        <f>IF(SUM(T9:T17)+1=ROWS(T9:T17)-COUNTIF(T9:T17,"-"),"","◄")</f>
        <v>◄</v>
      </c>
      <c r="U8" s="45" t="str">
        <f>IF(SUM(U9:U17)&gt;0,"►","")</f>
        <v/>
      </c>
      <c r="V8" s="14">
        <f>ROWS(V9:V17)-1</f>
        <v>8</v>
      </c>
      <c r="W8" s="44">
        <f>SUM(W9:W17)-W17</f>
        <v>0</v>
      </c>
      <c r="X8" s="43" t="s">
        <v>2</v>
      </c>
      <c r="Y8" s="42"/>
      <c r="Z8" s="44">
        <f>SUM(Z9:Z17)-Z17</f>
        <v>0</v>
      </c>
      <c r="AA8" s="43" t="s">
        <v>2</v>
      </c>
      <c r="AB8" s="42"/>
      <c r="AC8" s="5" t="s">
        <v>0</v>
      </c>
      <c r="AD8" s="41"/>
    </row>
    <row r="9" spans="1:33" x14ac:dyDescent="0.25">
      <c r="A9" s="496"/>
      <c r="B9" s="39" t="str">
        <f t="shared" ref="B9:B16" si="0">IF(A9=1,"x","")</f>
        <v/>
      </c>
      <c r="C9" s="23"/>
      <c r="D9" s="122"/>
      <c r="E9" s="555" t="s">
        <v>1027</v>
      </c>
      <c r="F9" s="556"/>
      <c r="G9" s="120">
        <v>10228</v>
      </c>
      <c r="H9" s="62">
        <v>0.1</v>
      </c>
      <c r="I9" s="119" t="s">
        <v>1028</v>
      </c>
      <c r="J9" s="118"/>
      <c r="K9" s="117"/>
      <c r="L9" s="117"/>
      <c r="M9" s="124"/>
      <c r="N9" s="26" t="str">
        <f t="shared" ref="N9:N16" si="1">IF(O9="?","?","")</f>
        <v/>
      </c>
      <c r="O9" s="26" t="str">
        <f t="shared" ref="O9:O16" si="2">IF(AND(P9="",Q9&gt;0),"?",IF(P9="","◄",IF(Q9&gt;=1,"►","")))</f>
        <v>◄</v>
      </c>
      <c r="P9" s="25"/>
      <c r="Q9" s="24"/>
      <c r="R9" s="26" t="str">
        <f t="shared" ref="R9:R16" si="3">IF(S9="?","?","")</f>
        <v/>
      </c>
      <c r="S9" s="26" t="str">
        <f t="shared" ref="S9:S16" si="4">IF(AND(T9="",U9&gt;0),"?",IF(T9="","◄",IF(U9&gt;=1,"►","")))</f>
        <v>◄</v>
      </c>
      <c r="T9" s="25"/>
      <c r="U9" s="24"/>
      <c r="V9" s="23"/>
      <c r="W9" s="22"/>
      <c r="X9" s="21">
        <f t="shared" ref="X9:Y16" si="5">(P9*W9)</f>
        <v>0</v>
      </c>
      <c r="Y9" s="20">
        <f t="shared" si="5"/>
        <v>0</v>
      </c>
      <c r="Z9" s="19"/>
      <c r="AA9" s="18">
        <f t="shared" ref="AA9:AB16" si="6">(T9*Z9)</f>
        <v>0</v>
      </c>
      <c r="AB9" s="17">
        <f t="shared" si="6"/>
        <v>0</v>
      </c>
      <c r="AC9" s="5" t="s">
        <v>0</v>
      </c>
      <c r="AD9" s="41"/>
    </row>
    <row r="10" spans="1:33" x14ac:dyDescent="0.25">
      <c r="A10" s="496"/>
      <c r="B10" s="39" t="str">
        <f t="shared" si="0"/>
        <v/>
      </c>
      <c r="C10" s="23"/>
      <c r="D10" s="122"/>
      <c r="E10" s="555" t="s">
        <v>1029</v>
      </c>
      <c r="F10" s="556">
        <v>1</v>
      </c>
      <c r="G10" s="120">
        <v>10228</v>
      </c>
      <c r="H10" s="62">
        <v>0.2</v>
      </c>
      <c r="I10" s="119" t="s">
        <v>1030</v>
      </c>
      <c r="J10" s="118"/>
      <c r="K10" s="117"/>
      <c r="L10" s="117"/>
      <c r="M10" s="124"/>
      <c r="N10" s="26" t="str">
        <f t="shared" si="1"/>
        <v/>
      </c>
      <c r="O10" s="26" t="str">
        <f t="shared" si="2"/>
        <v>◄</v>
      </c>
      <c r="P10" s="25"/>
      <c r="Q10" s="24"/>
      <c r="R10" s="26" t="str">
        <f t="shared" si="3"/>
        <v/>
      </c>
      <c r="S10" s="26" t="str">
        <f t="shared" si="4"/>
        <v>◄</v>
      </c>
      <c r="T10" s="25"/>
      <c r="U10" s="24"/>
      <c r="V10" s="23"/>
      <c r="W10" s="22"/>
      <c r="X10" s="21">
        <f t="shared" si="5"/>
        <v>0</v>
      </c>
      <c r="Y10" s="20">
        <f t="shared" si="5"/>
        <v>0</v>
      </c>
      <c r="Z10" s="19"/>
      <c r="AA10" s="18">
        <f t="shared" si="6"/>
        <v>0</v>
      </c>
      <c r="AB10" s="17">
        <f t="shared" si="6"/>
        <v>0</v>
      </c>
      <c r="AC10" s="5" t="s">
        <v>0</v>
      </c>
      <c r="AD10" s="41"/>
    </row>
    <row r="11" spans="1:33" x14ac:dyDescent="0.25">
      <c r="A11" s="496"/>
      <c r="B11" s="39" t="str">
        <f t="shared" si="0"/>
        <v/>
      </c>
      <c r="C11" s="23"/>
      <c r="D11" s="122"/>
      <c r="E11" s="555" t="s">
        <v>1031</v>
      </c>
      <c r="F11" s="556">
        <v>2</v>
      </c>
      <c r="G11" s="120">
        <v>10228</v>
      </c>
      <c r="H11" s="62">
        <v>0.4</v>
      </c>
      <c r="I11" s="119" t="s">
        <v>1032</v>
      </c>
      <c r="J11" s="118"/>
      <c r="K11" s="117"/>
      <c r="L11" s="117"/>
      <c r="M11" s="124"/>
      <c r="N11" s="26" t="str">
        <f t="shared" si="1"/>
        <v/>
      </c>
      <c r="O11" s="26" t="str">
        <f t="shared" si="2"/>
        <v>◄</v>
      </c>
      <c r="P11" s="25"/>
      <c r="Q11" s="24"/>
      <c r="R11" s="26" t="str">
        <f t="shared" si="3"/>
        <v/>
      </c>
      <c r="S11" s="26" t="str">
        <f t="shared" si="4"/>
        <v>◄</v>
      </c>
      <c r="T11" s="25"/>
      <c r="U11" s="24"/>
      <c r="V11" s="23"/>
      <c r="W11" s="22"/>
      <c r="X11" s="21">
        <f t="shared" si="5"/>
        <v>0</v>
      </c>
      <c r="Y11" s="20">
        <f t="shared" si="5"/>
        <v>0</v>
      </c>
      <c r="Z11" s="19"/>
      <c r="AA11" s="18">
        <f t="shared" si="6"/>
        <v>0</v>
      </c>
      <c r="AB11" s="17">
        <f t="shared" si="6"/>
        <v>0</v>
      </c>
      <c r="AC11" s="5" t="s">
        <v>0</v>
      </c>
      <c r="AD11" s="41"/>
    </row>
    <row r="12" spans="1:33" x14ac:dyDescent="0.25">
      <c r="A12" s="496"/>
      <c r="B12" s="39" t="str">
        <f t="shared" si="0"/>
        <v/>
      </c>
      <c r="C12" s="23"/>
      <c r="D12" s="122"/>
      <c r="E12" s="555" t="s">
        <v>1033</v>
      </c>
      <c r="F12" s="556">
        <v>3</v>
      </c>
      <c r="G12" s="120">
        <v>10228</v>
      </c>
      <c r="H12" s="62">
        <v>0.6</v>
      </c>
      <c r="I12" s="119" t="s">
        <v>1034</v>
      </c>
      <c r="J12" s="118"/>
      <c r="K12" s="117"/>
      <c r="L12" s="117"/>
      <c r="M12" s="124"/>
      <c r="N12" s="26" t="str">
        <f t="shared" si="1"/>
        <v/>
      </c>
      <c r="O12" s="26" t="str">
        <f t="shared" si="2"/>
        <v>◄</v>
      </c>
      <c r="P12" s="25"/>
      <c r="Q12" s="24"/>
      <c r="R12" s="26" t="str">
        <f t="shared" si="3"/>
        <v/>
      </c>
      <c r="S12" s="26" t="str">
        <f t="shared" si="4"/>
        <v>◄</v>
      </c>
      <c r="T12" s="25"/>
      <c r="U12" s="24"/>
      <c r="V12" s="23"/>
      <c r="W12" s="22"/>
      <c r="X12" s="21">
        <f t="shared" si="5"/>
        <v>0</v>
      </c>
      <c r="Y12" s="20">
        <f t="shared" si="5"/>
        <v>0</v>
      </c>
      <c r="Z12" s="19"/>
      <c r="AA12" s="18">
        <f t="shared" si="6"/>
        <v>0</v>
      </c>
      <c r="AB12" s="17">
        <f t="shared" si="6"/>
        <v>0</v>
      </c>
      <c r="AC12" s="5" t="s">
        <v>0</v>
      </c>
      <c r="AD12" s="41"/>
    </row>
    <row r="13" spans="1:33" x14ac:dyDescent="0.25">
      <c r="A13" s="496"/>
      <c r="B13" s="39" t="str">
        <f t="shared" si="0"/>
        <v/>
      </c>
      <c r="C13" s="23"/>
      <c r="D13" s="122"/>
      <c r="E13" s="555" t="s">
        <v>1035</v>
      </c>
      <c r="F13" s="556">
        <v>4</v>
      </c>
      <c r="G13" s="120">
        <v>10228</v>
      </c>
      <c r="H13" s="62">
        <v>0.7</v>
      </c>
      <c r="I13" s="119" t="s">
        <v>1036</v>
      </c>
      <c r="J13" s="118"/>
      <c r="K13" s="117"/>
      <c r="L13" s="117"/>
      <c r="M13" s="124"/>
      <c r="N13" s="26" t="str">
        <f t="shared" si="1"/>
        <v/>
      </c>
      <c r="O13" s="26" t="str">
        <f t="shared" si="2"/>
        <v>◄</v>
      </c>
      <c r="P13" s="25"/>
      <c r="Q13" s="24"/>
      <c r="R13" s="26" t="str">
        <f t="shared" si="3"/>
        <v/>
      </c>
      <c r="S13" s="26" t="str">
        <f t="shared" si="4"/>
        <v>◄</v>
      </c>
      <c r="T13" s="25"/>
      <c r="U13" s="24"/>
      <c r="V13" s="23"/>
      <c r="W13" s="22"/>
      <c r="X13" s="21">
        <f t="shared" si="5"/>
        <v>0</v>
      </c>
      <c r="Y13" s="20">
        <f t="shared" si="5"/>
        <v>0</v>
      </c>
      <c r="Z13" s="19"/>
      <c r="AA13" s="18">
        <f t="shared" si="6"/>
        <v>0</v>
      </c>
      <c r="AB13" s="17">
        <f t="shared" si="6"/>
        <v>0</v>
      </c>
      <c r="AC13" s="5" t="s">
        <v>0</v>
      </c>
      <c r="AD13" s="41"/>
    </row>
    <row r="14" spans="1:33" x14ac:dyDescent="0.25">
      <c r="A14" s="496"/>
      <c r="B14" s="39" t="str">
        <f t="shared" si="0"/>
        <v/>
      </c>
      <c r="C14" s="23"/>
      <c r="D14" s="122"/>
      <c r="E14" s="555" t="s">
        <v>1037</v>
      </c>
      <c r="F14" s="556">
        <v>5</v>
      </c>
      <c r="G14" s="120">
        <v>10228</v>
      </c>
      <c r="H14" s="62">
        <v>0.8</v>
      </c>
      <c r="I14" s="119" t="s">
        <v>1038</v>
      </c>
      <c r="J14" s="118"/>
      <c r="K14" s="117"/>
      <c r="L14" s="117"/>
      <c r="M14" s="124"/>
      <c r="N14" s="26" t="str">
        <f t="shared" si="1"/>
        <v/>
      </c>
      <c r="O14" s="26" t="str">
        <f t="shared" si="2"/>
        <v>◄</v>
      </c>
      <c r="P14" s="25"/>
      <c r="Q14" s="24"/>
      <c r="R14" s="26" t="str">
        <f t="shared" si="3"/>
        <v/>
      </c>
      <c r="S14" s="26" t="str">
        <f t="shared" si="4"/>
        <v>◄</v>
      </c>
      <c r="T14" s="25"/>
      <c r="U14" s="24"/>
      <c r="V14" s="23"/>
      <c r="W14" s="22"/>
      <c r="X14" s="21">
        <f t="shared" si="5"/>
        <v>0</v>
      </c>
      <c r="Y14" s="20">
        <f t="shared" si="5"/>
        <v>0</v>
      </c>
      <c r="Z14" s="19"/>
      <c r="AA14" s="18">
        <f t="shared" si="6"/>
        <v>0</v>
      </c>
      <c r="AB14" s="17">
        <f t="shared" si="6"/>
        <v>0</v>
      </c>
      <c r="AC14" s="5" t="s">
        <v>0</v>
      </c>
      <c r="AD14" s="41"/>
    </row>
    <row r="15" spans="1:33" x14ac:dyDescent="0.25">
      <c r="A15" s="496"/>
      <c r="B15" s="39" t="str">
        <f t="shared" si="0"/>
        <v/>
      </c>
      <c r="C15" s="23"/>
      <c r="D15" s="122"/>
      <c r="E15" s="555" t="s">
        <v>1039</v>
      </c>
      <c r="F15" s="556">
        <v>6</v>
      </c>
      <c r="G15" s="120">
        <v>10228</v>
      </c>
      <c r="H15" s="62">
        <v>0.9</v>
      </c>
      <c r="I15" s="119" t="s">
        <v>1040</v>
      </c>
      <c r="J15" s="118"/>
      <c r="K15" s="117"/>
      <c r="L15" s="117"/>
      <c r="M15" s="124"/>
      <c r="N15" s="26" t="str">
        <f t="shared" si="1"/>
        <v/>
      </c>
      <c r="O15" s="26" t="str">
        <f t="shared" si="2"/>
        <v>◄</v>
      </c>
      <c r="P15" s="25"/>
      <c r="Q15" s="24"/>
      <c r="R15" s="26" t="str">
        <f t="shared" si="3"/>
        <v/>
      </c>
      <c r="S15" s="26" t="str">
        <f t="shared" si="4"/>
        <v>◄</v>
      </c>
      <c r="T15" s="25"/>
      <c r="U15" s="24"/>
      <c r="V15" s="23"/>
      <c r="W15" s="22"/>
      <c r="X15" s="21">
        <f t="shared" si="5"/>
        <v>0</v>
      </c>
      <c r="Y15" s="20">
        <f t="shared" si="5"/>
        <v>0</v>
      </c>
      <c r="Z15" s="19"/>
      <c r="AA15" s="18">
        <f t="shared" si="6"/>
        <v>0</v>
      </c>
      <c r="AB15" s="17">
        <f t="shared" si="6"/>
        <v>0</v>
      </c>
      <c r="AC15" s="5" t="s">
        <v>0</v>
      </c>
      <c r="AD15" s="41"/>
    </row>
    <row r="16" spans="1:33" ht="15" thickBot="1" x14ac:dyDescent="0.3">
      <c r="A16" s="496"/>
      <c r="B16" s="39" t="str">
        <f t="shared" si="0"/>
        <v/>
      </c>
      <c r="C16" s="23"/>
      <c r="D16" s="122"/>
      <c r="E16" s="561" t="s">
        <v>73</v>
      </c>
      <c r="F16" s="556">
        <v>7</v>
      </c>
      <c r="G16" s="120">
        <v>10228</v>
      </c>
      <c r="H16" s="62">
        <v>0.2</v>
      </c>
      <c r="I16" s="119" t="s">
        <v>1030</v>
      </c>
      <c r="J16" s="118" t="s">
        <v>1041</v>
      </c>
      <c r="K16" s="117"/>
      <c r="L16" s="117"/>
      <c r="M16" s="124"/>
      <c r="N16" s="26" t="str">
        <f t="shared" si="1"/>
        <v/>
      </c>
      <c r="O16" s="26" t="str">
        <f t="shared" si="2"/>
        <v>◄</v>
      </c>
      <c r="P16" s="25"/>
      <c r="Q16" s="24"/>
      <c r="R16" s="26" t="str">
        <f t="shared" si="3"/>
        <v/>
      </c>
      <c r="S16" s="26" t="str">
        <f t="shared" si="4"/>
        <v>◄</v>
      </c>
      <c r="T16" s="25"/>
      <c r="U16" s="24"/>
      <c r="V16" s="23"/>
      <c r="W16" s="22"/>
      <c r="X16" s="21">
        <f t="shared" si="5"/>
        <v>0</v>
      </c>
      <c r="Y16" s="20">
        <f t="shared" si="5"/>
        <v>0</v>
      </c>
      <c r="Z16" s="19"/>
      <c r="AA16" s="18">
        <f t="shared" si="6"/>
        <v>0</v>
      </c>
      <c r="AB16" s="17">
        <f t="shared" si="6"/>
        <v>0</v>
      </c>
      <c r="AC16" s="5" t="s">
        <v>0</v>
      </c>
      <c r="AD16" s="41"/>
    </row>
    <row r="17" spans="1:30" ht="33" customHeight="1" thickTop="1" thickBot="1" x14ac:dyDescent="0.3">
      <c r="A17" s="51"/>
      <c r="B17" s="50"/>
      <c r="C17" s="14">
        <f>ROWS(C18:C31)-1</f>
        <v>13</v>
      </c>
      <c r="D17" s="569" t="s">
        <v>1042</v>
      </c>
      <c r="E17" s="504"/>
      <c r="F17" s="504"/>
      <c r="G17" s="504"/>
      <c r="H17" s="504"/>
      <c r="I17" s="504"/>
      <c r="J17" s="8" t="s">
        <v>1026</v>
      </c>
      <c r="K17" s="8"/>
      <c r="L17" s="8"/>
      <c r="M17" s="114"/>
      <c r="N17" s="49"/>
      <c r="O17" s="68" t="str">
        <f>IF(COUNTIF(N18:N34,"?")&gt;0,"?",IF(AND(P17="◄",Q17="►"),"◄►",IF(P17="◄","◄",IF(Q17="►","►",""))))</f>
        <v>◄</v>
      </c>
      <c r="P17" s="46" t="str">
        <f>IF(SUM(P18:P31)+1=ROWS(P18:P31)-COUNTIF(P18:P31,"-"),"","◄")</f>
        <v>◄</v>
      </c>
      <c r="Q17" s="45" t="str">
        <f>IF(SUM(Q18:Q31)&gt;0,"►","")</f>
        <v/>
      </c>
      <c r="R17" s="48"/>
      <c r="S17" s="68" t="str">
        <f>IF(COUNTIF(R18:R34,"?")&gt;0,"?",IF(AND(T17="◄",U17="►"),"◄►",IF(T17="◄","◄",IF(U17="►","►",""))))</f>
        <v>◄</v>
      </c>
      <c r="T17" s="46" t="str">
        <f>IF(SUM(T18:T31)+1=ROWS(T18:T31)-COUNTIF(T18:T31,"-"),"","◄")</f>
        <v>◄</v>
      </c>
      <c r="U17" s="45" t="str">
        <f>IF(SUM(U18:U31)&gt;0,"►","")</f>
        <v/>
      </c>
      <c r="V17" s="14">
        <f>ROWS(V18:V31)-1</f>
        <v>13</v>
      </c>
      <c r="W17" s="44">
        <f>SUM(W18:W31)-W31</f>
        <v>0</v>
      </c>
      <c r="X17" s="43" t="s">
        <v>2</v>
      </c>
      <c r="Y17" s="42"/>
      <c r="Z17" s="44">
        <f>SUM(Z18:Z31)-Z31</f>
        <v>0</v>
      </c>
      <c r="AA17" s="43" t="s">
        <v>2</v>
      </c>
      <c r="AB17" s="42"/>
      <c r="AC17" s="5" t="s">
        <v>0</v>
      </c>
      <c r="AD17" s="41"/>
    </row>
    <row r="18" spans="1:30" x14ac:dyDescent="0.25">
      <c r="A18" s="496"/>
      <c r="B18" s="39" t="str">
        <f t="shared" ref="B18:B30" si="7">IF(A18=1,"x","")</f>
        <v/>
      </c>
      <c r="C18" s="23"/>
      <c r="D18" s="122"/>
      <c r="E18" s="555" t="s">
        <v>1043</v>
      </c>
      <c r="F18" s="556">
        <v>1</v>
      </c>
      <c r="G18" s="120">
        <v>10228</v>
      </c>
      <c r="H18" s="62">
        <v>1</v>
      </c>
      <c r="I18" s="119" t="s">
        <v>1044</v>
      </c>
      <c r="J18" s="118"/>
      <c r="K18" s="117"/>
      <c r="L18" s="117"/>
      <c r="M18" s="117"/>
      <c r="N18" s="26" t="str">
        <f t="shared" ref="N18:N30" si="8">IF(O18="?","?","")</f>
        <v/>
      </c>
      <c r="O18" s="26" t="str">
        <f t="shared" ref="O18:O30" si="9">IF(AND(P18="",Q18&gt;0),"?",IF(P18="","◄",IF(Q18&gt;=1,"►","")))</f>
        <v>◄</v>
      </c>
      <c r="P18" s="25"/>
      <c r="Q18" s="24"/>
      <c r="R18" s="26" t="str">
        <f t="shared" ref="R18:R30" si="10">IF(S18="?","?","")</f>
        <v/>
      </c>
      <c r="S18" s="26" t="str">
        <f t="shared" ref="S18:S30" si="11">IF(AND(T18="",U18&gt;0),"?",IF(T18="","◄",IF(U18&gt;=1,"►","")))</f>
        <v>◄</v>
      </c>
      <c r="T18" s="25"/>
      <c r="U18" s="24"/>
      <c r="V18" s="23"/>
      <c r="W18" s="22"/>
      <c r="X18" s="21">
        <f t="shared" ref="X18:X30" si="12">(P18*W18)</f>
        <v>0</v>
      </c>
      <c r="Y18" s="20">
        <f t="shared" ref="Y18:Y30" si="13">(Q18*X18)</f>
        <v>0</v>
      </c>
      <c r="Z18" s="19"/>
      <c r="AA18" s="18">
        <f t="shared" ref="AA18:AA30" si="14">(T18*Z18)</f>
        <v>0</v>
      </c>
      <c r="AB18" s="17">
        <f t="shared" ref="AB18:AB30" si="15">(U18*AA18)</f>
        <v>0</v>
      </c>
      <c r="AC18" s="5" t="s">
        <v>0</v>
      </c>
      <c r="AD18" s="41"/>
    </row>
    <row r="19" spans="1:30" x14ac:dyDescent="0.25">
      <c r="A19" s="496"/>
      <c r="B19" s="39" t="str">
        <f t="shared" si="7"/>
        <v/>
      </c>
      <c r="C19" s="23"/>
      <c r="D19" s="122"/>
      <c r="E19" s="555" t="s">
        <v>72</v>
      </c>
      <c r="F19" s="556">
        <v>2</v>
      </c>
      <c r="G19" s="120">
        <v>10228</v>
      </c>
      <c r="H19" s="62">
        <v>1</v>
      </c>
      <c r="I19" s="119" t="s">
        <v>1045</v>
      </c>
      <c r="J19" s="118"/>
      <c r="K19" s="117"/>
      <c r="L19" s="117"/>
      <c r="M19" s="116"/>
      <c r="N19" s="26" t="str">
        <f t="shared" si="8"/>
        <v/>
      </c>
      <c r="O19" s="26" t="str">
        <f t="shared" si="9"/>
        <v>◄</v>
      </c>
      <c r="P19" s="25"/>
      <c r="Q19" s="24"/>
      <c r="R19" s="26" t="str">
        <f t="shared" si="10"/>
        <v/>
      </c>
      <c r="S19" s="26" t="str">
        <f t="shared" si="11"/>
        <v>◄</v>
      </c>
      <c r="T19" s="25"/>
      <c r="U19" s="24"/>
      <c r="V19" s="23"/>
      <c r="W19" s="22"/>
      <c r="X19" s="21">
        <f t="shared" si="12"/>
        <v>0</v>
      </c>
      <c r="Y19" s="20">
        <f t="shared" si="13"/>
        <v>0</v>
      </c>
      <c r="Z19" s="19"/>
      <c r="AA19" s="18">
        <f t="shared" si="14"/>
        <v>0</v>
      </c>
      <c r="AB19" s="17">
        <f t="shared" si="15"/>
        <v>0</v>
      </c>
      <c r="AC19" s="5" t="s">
        <v>0</v>
      </c>
      <c r="AD19" s="41"/>
    </row>
    <row r="20" spans="1:30" x14ac:dyDescent="0.25">
      <c r="A20" s="496"/>
      <c r="B20" s="39" t="str">
        <f t="shared" si="7"/>
        <v/>
      </c>
      <c r="C20" s="23"/>
      <c r="D20" s="122"/>
      <c r="E20" s="555" t="s">
        <v>1046</v>
      </c>
      <c r="F20" s="556">
        <v>3</v>
      </c>
      <c r="G20" s="120">
        <v>10228</v>
      </c>
      <c r="H20" s="62">
        <v>2</v>
      </c>
      <c r="I20" s="119" t="s">
        <v>1047</v>
      </c>
      <c r="J20" s="118"/>
      <c r="K20" s="117"/>
      <c r="L20" s="117"/>
      <c r="M20" s="116"/>
      <c r="N20" s="26" t="str">
        <f t="shared" si="8"/>
        <v/>
      </c>
      <c r="O20" s="26" t="str">
        <f t="shared" si="9"/>
        <v>◄</v>
      </c>
      <c r="P20" s="25"/>
      <c r="Q20" s="24"/>
      <c r="R20" s="26" t="str">
        <f t="shared" si="10"/>
        <v/>
      </c>
      <c r="S20" s="26" t="str">
        <f t="shared" si="11"/>
        <v>◄</v>
      </c>
      <c r="T20" s="25"/>
      <c r="U20" s="24"/>
      <c r="V20" s="23"/>
      <c r="W20" s="22"/>
      <c r="X20" s="21">
        <f t="shared" si="12"/>
        <v>0</v>
      </c>
      <c r="Y20" s="20">
        <f t="shared" si="13"/>
        <v>0</v>
      </c>
      <c r="Z20" s="19"/>
      <c r="AA20" s="18">
        <f t="shared" si="14"/>
        <v>0</v>
      </c>
      <c r="AB20" s="17">
        <f t="shared" si="15"/>
        <v>0</v>
      </c>
      <c r="AC20" s="5" t="s">
        <v>0</v>
      </c>
      <c r="AD20" s="41"/>
    </row>
    <row r="21" spans="1:30" x14ac:dyDescent="0.25">
      <c r="A21" s="496"/>
      <c r="B21" s="39" t="str">
        <f t="shared" si="7"/>
        <v/>
      </c>
      <c r="C21" s="23"/>
      <c r="D21" s="122"/>
      <c r="E21" s="555" t="s">
        <v>1048</v>
      </c>
      <c r="F21" s="556">
        <v>4</v>
      </c>
      <c r="G21" s="120">
        <v>10228</v>
      </c>
      <c r="H21" s="62">
        <v>3</v>
      </c>
      <c r="I21" s="119" t="s">
        <v>1049</v>
      </c>
      <c r="J21" s="118"/>
      <c r="K21" s="117"/>
      <c r="L21" s="117"/>
      <c r="M21" s="116"/>
      <c r="N21" s="26" t="str">
        <f t="shared" si="8"/>
        <v/>
      </c>
      <c r="O21" s="26" t="str">
        <f t="shared" si="9"/>
        <v>◄</v>
      </c>
      <c r="P21" s="25"/>
      <c r="Q21" s="24"/>
      <c r="R21" s="26" t="str">
        <f t="shared" si="10"/>
        <v/>
      </c>
      <c r="S21" s="26" t="str">
        <f t="shared" si="11"/>
        <v>◄</v>
      </c>
      <c r="T21" s="25"/>
      <c r="U21" s="24"/>
      <c r="V21" s="23"/>
      <c r="W21" s="22"/>
      <c r="X21" s="21">
        <f t="shared" si="12"/>
        <v>0</v>
      </c>
      <c r="Y21" s="20">
        <f t="shared" si="13"/>
        <v>0</v>
      </c>
      <c r="Z21" s="19"/>
      <c r="AA21" s="18">
        <f t="shared" si="14"/>
        <v>0</v>
      </c>
      <c r="AB21" s="17">
        <f t="shared" si="15"/>
        <v>0</v>
      </c>
      <c r="AC21" s="5" t="s">
        <v>0</v>
      </c>
      <c r="AD21" s="41"/>
    </row>
    <row r="22" spans="1:30" x14ac:dyDescent="0.25">
      <c r="A22" s="496"/>
      <c r="B22" s="39" t="str">
        <f t="shared" si="7"/>
        <v/>
      </c>
      <c r="C22" s="23"/>
      <c r="D22" s="122"/>
      <c r="E22" s="555" t="s">
        <v>1050</v>
      </c>
      <c r="F22" s="556">
        <v>5</v>
      </c>
      <c r="G22" s="120">
        <v>10228</v>
      </c>
      <c r="H22" s="62">
        <v>4</v>
      </c>
      <c r="I22" s="119" t="s">
        <v>1051</v>
      </c>
      <c r="J22" s="118"/>
      <c r="K22" s="117"/>
      <c r="L22" s="117"/>
      <c r="M22" s="116"/>
      <c r="N22" s="26" t="str">
        <f t="shared" si="8"/>
        <v/>
      </c>
      <c r="O22" s="26" t="str">
        <f t="shared" si="9"/>
        <v>◄</v>
      </c>
      <c r="P22" s="25"/>
      <c r="Q22" s="24"/>
      <c r="R22" s="26" t="str">
        <f t="shared" si="10"/>
        <v/>
      </c>
      <c r="S22" s="26" t="str">
        <f t="shared" si="11"/>
        <v>◄</v>
      </c>
      <c r="T22" s="25"/>
      <c r="U22" s="24"/>
      <c r="V22" s="23"/>
      <c r="W22" s="22"/>
      <c r="X22" s="21">
        <f t="shared" si="12"/>
        <v>0</v>
      </c>
      <c r="Y22" s="20">
        <f t="shared" si="13"/>
        <v>0</v>
      </c>
      <c r="Z22" s="19"/>
      <c r="AA22" s="18">
        <f t="shared" si="14"/>
        <v>0</v>
      </c>
      <c r="AB22" s="17">
        <f t="shared" si="15"/>
        <v>0</v>
      </c>
      <c r="AC22" s="5" t="s">
        <v>0</v>
      </c>
      <c r="AD22" s="41"/>
    </row>
    <row r="23" spans="1:30" x14ac:dyDescent="0.25">
      <c r="A23" s="496"/>
      <c r="B23" s="39" t="str">
        <f t="shared" si="7"/>
        <v/>
      </c>
      <c r="C23" s="23"/>
      <c r="D23" s="122"/>
      <c r="E23" s="555" t="s">
        <v>1052</v>
      </c>
      <c r="F23" s="556">
        <v>6</v>
      </c>
      <c r="G23" s="120">
        <v>10228</v>
      </c>
      <c r="H23" s="62">
        <v>5</v>
      </c>
      <c r="I23" s="119" t="s">
        <v>1053</v>
      </c>
      <c r="J23" s="118"/>
      <c r="K23" s="117"/>
      <c r="L23" s="117"/>
      <c r="M23" s="116"/>
      <c r="N23" s="26" t="str">
        <f t="shared" si="8"/>
        <v/>
      </c>
      <c r="O23" s="26" t="str">
        <f t="shared" si="9"/>
        <v>◄</v>
      </c>
      <c r="P23" s="25"/>
      <c r="Q23" s="24"/>
      <c r="R23" s="26" t="str">
        <f t="shared" si="10"/>
        <v/>
      </c>
      <c r="S23" s="26" t="str">
        <f t="shared" si="11"/>
        <v>◄</v>
      </c>
      <c r="T23" s="25"/>
      <c r="U23" s="24"/>
      <c r="V23" s="23"/>
      <c r="W23" s="22"/>
      <c r="X23" s="21">
        <f t="shared" si="12"/>
        <v>0</v>
      </c>
      <c r="Y23" s="20">
        <f t="shared" si="13"/>
        <v>0</v>
      </c>
      <c r="Z23" s="19"/>
      <c r="AA23" s="18">
        <f t="shared" si="14"/>
        <v>0</v>
      </c>
      <c r="AB23" s="17">
        <f t="shared" si="15"/>
        <v>0</v>
      </c>
      <c r="AC23" s="5" t="s">
        <v>0</v>
      </c>
      <c r="AD23" s="41"/>
    </row>
    <row r="24" spans="1:30" x14ac:dyDescent="0.25">
      <c r="A24" s="496"/>
      <c r="B24" s="39" t="str">
        <f t="shared" si="7"/>
        <v/>
      </c>
      <c r="C24" s="23"/>
      <c r="D24" s="122"/>
      <c r="E24" s="555" t="s">
        <v>1054</v>
      </c>
      <c r="F24" s="556">
        <v>7</v>
      </c>
      <c r="G24" s="120">
        <v>10228</v>
      </c>
      <c r="H24" s="62">
        <v>6</v>
      </c>
      <c r="I24" s="119" t="s">
        <v>1055</v>
      </c>
      <c r="J24" s="118"/>
      <c r="K24" s="117"/>
      <c r="L24" s="117"/>
      <c r="M24" s="116"/>
      <c r="N24" s="26" t="str">
        <f t="shared" si="8"/>
        <v/>
      </c>
      <c r="O24" s="26" t="str">
        <f t="shared" si="9"/>
        <v>◄</v>
      </c>
      <c r="P24" s="25"/>
      <c r="Q24" s="24"/>
      <c r="R24" s="26" t="str">
        <f t="shared" si="10"/>
        <v/>
      </c>
      <c r="S24" s="26" t="str">
        <f t="shared" si="11"/>
        <v>◄</v>
      </c>
      <c r="T24" s="25"/>
      <c r="U24" s="24"/>
      <c r="V24" s="23"/>
      <c r="W24" s="22"/>
      <c r="X24" s="21">
        <f t="shared" si="12"/>
        <v>0</v>
      </c>
      <c r="Y24" s="20">
        <f t="shared" si="13"/>
        <v>0</v>
      </c>
      <c r="Z24" s="19"/>
      <c r="AA24" s="18">
        <f t="shared" si="14"/>
        <v>0</v>
      </c>
      <c r="AB24" s="17">
        <f t="shared" si="15"/>
        <v>0</v>
      </c>
      <c r="AC24" s="5" t="s">
        <v>0</v>
      </c>
      <c r="AD24" s="41"/>
    </row>
    <row r="25" spans="1:30" x14ac:dyDescent="0.25">
      <c r="A25" s="496"/>
      <c r="B25" s="39" t="str">
        <f t="shared" si="7"/>
        <v/>
      </c>
      <c r="C25" s="23"/>
      <c r="D25" s="122"/>
      <c r="E25" s="555" t="s">
        <v>1056</v>
      </c>
      <c r="F25" s="556">
        <v>8</v>
      </c>
      <c r="G25" s="120">
        <v>10228</v>
      </c>
      <c r="H25" s="62">
        <v>7</v>
      </c>
      <c r="I25" s="119" t="s">
        <v>1057</v>
      </c>
      <c r="J25" s="118"/>
      <c r="K25" s="117"/>
      <c r="L25" s="117"/>
      <c r="M25" s="116"/>
      <c r="N25" s="26" t="str">
        <f t="shared" si="8"/>
        <v/>
      </c>
      <c r="O25" s="26" t="str">
        <f t="shared" si="9"/>
        <v>◄</v>
      </c>
      <c r="P25" s="25"/>
      <c r="Q25" s="24"/>
      <c r="R25" s="26" t="str">
        <f t="shared" si="10"/>
        <v/>
      </c>
      <c r="S25" s="26" t="str">
        <f t="shared" si="11"/>
        <v>◄</v>
      </c>
      <c r="T25" s="25"/>
      <c r="U25" s="24"/>
      <c r="V25" s="23"/>
      <c r="W25" s="22"/>
      <c r="X25" s="21">
        <f t="shared" si="12"/>
        <v>0</v>
      </c>
      <c r="Y25" s="20">
        <f t="shared" si="13"/>
        <v>0</v>
      </c>
      <c r="Z25" s="19"/>
      <c r="AA25" s="18">
        <f t="shared" si="14"/>
        <v>0</v>
      </c>
      <c r="AB25" s="17">
        <f t="shared" si="15"/>
        <v>0</v>
      </c>
      <c r="AC25" s="5" t="s">
        <v>0</v>
      </c>
      <c r="AD25" s="41"/>
    </row>
    <row r="26" spans="1:30" x14ac:dyDescent="0.25">
      <c r="A26" s="496"/>
      <c r="B26" s="39" t="str">
        <f t="shared" si="7"/>
        <v/>
      </c>
      <c r="C26" s="23"/>
      <c r="D26" s="122"/>
      <c r="E26" s="555" t="s">
        <v>1058</v>
      </c>
      <c r="F26" s="556">
        <v>9</v>
      </c>
      <c r="G26" s="120">
        <v>10228</v>
      </c>
      <c r="H26" s="62">
        <v>8</v>
      </c>
      <c r="I26" s="119" t="s">
        <v>1059</v>
      </c>
      <c r="J26" s="118"/>
      <c r="K26" s="117"/>
      <c r="L26" s="117"/>
      <c r="M26" s="116"/>
      <c r="N26" s="26" t="str">
        <f t="shared" si="8"/>
        <v/>
      </c>
      <c r="O26" s="26" t="str">
        <f t="shared" si="9"/>
        <v>◄</v>
      </c>
      <c r="P26" s="25"/>
      <c r="Q26" s="24"/>
      <c r="R26" s="26" t="str">
        <f t="shared" si="10"/>
        <v/>
      </c>
      <c r="S26" s="26" t="str">
        <f t="shared" si="11"/>
        <v>◄</v>
      </c>
      <c r="T26" s="25"/>
      <c r="U26" s="24"/>
      <c r="V26" s="23"/>
      <c r="W26" s="22"/>
      <c r="X26" s="21">
        <f t="shared" si="12"/>
        <v>0</v>
      </c>
      <c r="Y26" s="20">
        <f t="shared" si="13"/>
        <v>0</v>
      </c>
      <c r="Z26" s="19"/>
      <c r="AA26" s="18">
        <f t="shared" si="14"/>
        <v>0</v>
      </c>
      <c r="AB26" s="17">
        <f t="shared" si="15"/>
        <v>0</v>
      </c>
      <c r="AC26" s="5" t="s">
        <v>0</v>
      </c>
      <c r="AD26" s="41"/>
    </row>
    <row r="27" spans="1:30" x14ac:dyDescent="0.25">
      <c r="A27" s="496"/>
      <c r="B27" s="39" t="str">
        <f t="shared" si="7"/>
        <v/>
      </c>
      <c r="C27" s="23"/>
      <c r="D27" s="122"/>
      <c r="E27" s="555" t="s">
        <v>1060</v>
      </c>
      <c r="F27" s="556">
        <v>10</v>
      </c>
      <c r="G27" s="120">
        <v>10228</v>
      </c>
      <c r="H27" s="62">
        <v>9</v>
      </c>
      <c r="I27" s="119" t="s">
        <v>1061</v>
      </c>
      <c r="J27" s="118"/>
      <c r="K27" s="117"/>
      <c r="L27" s="117"/>
      <c r="M27" s="116"/>
      <c r="N27" s="26" t="str">
        <f t="shared" si="8"/>
        <v/>
      </c>
      <c r="O27" s="26" t="str">
        <f t="shared" si="9"/>
        <v>◄</v>
      </c>
      <c r="P27" s="25"/>
      <c r="Q27" s="24"/>
      <c r="R27" s="26" t="str">
        <f t="shared" si="10"/>
        <v/>
      </c>
      <c r="S27" s="26" t="str">
        <f t="shared" si="11"/>
        <v>◄</v>
      </c>
      <c r="T27" s="25"/>
      <c r="U27" s="24"/>
      <c r="V27" s="23"/>
      <c r="W27" s="22"/>
      <c r="X27" s="21">
        <f t="shared" si="12"/>
        <v>0</v>
      </c>
      <c r="Y27" s="20">
        <f t="shared" si="13"/>
        <v>0</v>
      </c>
      <c r="Z27" s="19"/>
      <c r="AA27" s="18">
        <f t="shared" si="14"/>
        <v>0</v>
      </c>
      <c r="AB27" s="17">
        <f t="shared" si="15"/>
        <v>0</v>
      </c>
      <c r="AC27" s="5" t="s">
        <v>0</v>
      </c>
      <c r="AD27" s="41"/>
    </row>
    <row r="28" spans="1:30" x14ac:dyDescent="0.25">
      <c r="A28" s="496"/>
      <c r="B28" s="39" t="str">
        <f t="shared" si="7"/>
        <v/>
      </c>
      <c r="C28" s="23"/>
      <c r="D28" s="122"/>
      <c r="E28" s="555" t="s">
        <v>1062</v>
      </c>
      <c r="F28" s="556">
        <v>11</v>
      </c>
      <c r="G28" s="120">
        <v>10228</v>
      </c>
      <c r="H28" s="62">
        <v>10</v>
      </c>
      <c r="I28" s="119" t="s">
        <v>1063</v>
      </c>
      <c r="J28" s="118"/>
      <c r="K28" s="117"/>
      <c r="L28" s="117"/>
      <c r="M28" s="116"/>
      <c r="N28" s="26" t="str">
        <f t="shared" si="8"/>
        <v/>
      </c>
      <c r="O28" s="26" t="str">
        <f t="shared" si="9"/>
        <v>◄</v>
      </c>
      <c r="P28" s="25"/>
      <c r="Q28" s="24"/>
      <c r="R28" s="26" t="str">
        <f t="shared" si="10"/>
        <v/>
      </c>
      <c r="S28" s="26" t="str">
        <f t="shared" si="11"/>
        <v>◄</v>
      </c>
      <c r="T28" s="25"/>
      <c r="U28" s="24"/>
      <c r="V28" s="23"/>
      <c r="W28" s="22"/>
      <c r="X28" s="21">
        <f t="shared" si="12"/>
        <v>0</v>
      </c>
      <c r="Y28" s="20">
        <f t="shared" si="13"/>
        <v>0</v>
      </c>
      <c r="Z28" s="19"/>
      <c r="AA28" s="18">
        <f t="shared" si="14"/>
        <v>0</v>
      </c>
      <c r="AB28" s="17">
        <f t="shared" si="15"/>
        <v>0</v>
      </c>
      <c r="AC28" s="5" t="s">
        <v>0</v>
      </c>
      <c r="AD28" s="41"/>
    </row>
    <row r="29" spans="1:30" x14ac:dyDescent="0.25">
      <c r="A29" s="496"/>
      <c r="B29" s="39" t="str">
        <f t="shared" si="7"/>
        <v/>
      </c>
      <c r="C29" s="23"/>
      <c r="D29" s="122"/>
      <c r="E29" s="555" t="s">
        <v>1064</v>
      </c>
      <c r="F29" s="556">
        <v>12</v>
      </c>
      <c r="G29" s="120">
        <v>10228</v>
      </c>
      <c r="H29" s="62">
        <v>20</v>
      </c>
      <c r="I29" s="119" t="s">
        <v>1065</v>
      </c>
      <c r="J29" s="118"/>
      <c r="K29" s="117"/>
      <c r="L29" s="117"/>
      <c r="M29" s="116"/>
      <c r="N29" s="26" t="str">
        <f t="shared" si="8"/>
        <v/>
      </c>
      <c r="O29" s="26" t="str">
        <f t="shared" si="9"/>
        <v>◄</v>
      </c>
      <c r="P29" s="25"/>
      <c r="Q29" s="24"/>
      <c r="R29" s="26" t="str">
        <f t="shared" si="10"/>
        <v/>
      </c>
      <c r="S29" s="26" t="str">
        <f t="shared" si="11"/>
        <v>◄</v>
      </c>
      <c r="T29" s="25"/>
      <c r="U29" s="24"/>
      <c r="V29" s="23"/>
      <c r="W29" s="22"/>
      <c r="X29" s="21">
        <f t="shared" si="12"/>
        <v>0</v>
      </c>
      <c r="Y29" s="20">
        <f t="shared" si="13"/>
        <v>0</v>
      </c>
      <c r="Z29" s="19"/>
      <c r="AA29" s="18">
        <f t="shared" si="14"/>
        <v>0</v>
      </c>
      <c r="AB29" s="17">
        <f t="shared" si="15"/>
        <v>0</v>
      </c>
      <c r="AC29" s="5" t="s">
        <v>0</v>
      </c>
      <c r="AD29" s="41"/>
    </row>
    <row r="30" spans="1:30" ht="15" thickBot="1" x14ac:dyDescent="0.3">
      <c r="A30" s="496">
        <v>1</v>
      </c>
      <c r="B30" s="39" t="str">
        <f t="shared" si="7"/>
        <v>x</v>
      </c>
      <c r="C30" s="23"/>
      <c r="D30" s="122"/>
      <c r="E30" s="555" t="s">
        <v>71</v>
      </c>
      <c r="F30" s="556">
        <v>13</v>
      </c>
      <c r="G30" s="120">
        <v>10228</v>
      </c>
      <c r="H30" s="62">
        <v>20</v>
      </c>
      <c r="I30" s="119" t="s">
        <v>1066</v>
      </c>
      <c r="J30" s="118"/>
      <c r="K30" s="117"/>
      <c r="L30" s="117"/>
      <c r="M30" s="116"/>
      <c r="N30" s="26" t="str">
        <f t="shared" si="8"/>
        <v/>
      </c>
      <c r="O30" s="26" t="str">
        <f t="shared" si="9"/>
        <v>◄</v>
      </c>
      <c r="P30" s="25"/>
      <c r="Q30" s="24"/>
      <c r="R30" s="26" t="str">
        <f t="shared" si="10"/>
        <v/>
      </c>
      <c r="S30" s="26" t="str">
        <f t="shared" si="11"/>
        <v>◄</v>
      </c>
      <c r="T30" s="25"/>
      <c r="U30" s="24"/>
      <c r="V30" s="23"/>
      <c r="W30" s="22"/>
      <c r="X30" s="21">
        <f t="shared" si="12"/>
        <v>0</v>
      </c>
      <c r="Y30" s="20">
        <f t="shared" si="13"/>
        <v>0</v>
      </c>
      <c r="Z30" s="19"/>
      <c r="AA30" s="18">
        <f t="shared" si="14"/>
        <v>0</v>
      </c>
      <c r="AB30" s="17">
        <f t="shared" si="15"/>
        <v>0</v>
      </c>
      <c r="AC30" s="5" t="s">
        <v>0</v>
      </c>
      <c r="AD30" s="41"/>
    </row>
    <row r="31" spans="1:30" ht="33" customHeight="1" thickTop="1" thickBot="1" x14ac:dyDescent="0.3">
      <c r="A31" s="51">
        <f>SUM(A33:A49)</f>
        <v>0</v>
      </c>
      <c r="B31" s="50"/>
      <c r="C31" s="14">
        <f>ROWS(C32:C39)-1</f>
        <v>7</v>
      </c>
      <c r="D31" s="569" t="s">
        <v>1067</v>
      </c>
      <c r="E31" s="504"/>
      <c r="F31" s="504"/>
      <c r="G31" s="504"/>
      <c r="H31" s="504"/>
      <c r="I31" s="504"/>
      <c r="J31" s="8" t="s">
        <v>1026</v>
      </c>
      <c r="K31" s="8"/>
      <c r="L31" s="8"/>
      <c r="M31" s="114"/>
      <c r="N31" s="49"/>
      <c r="O31" s="68" t="str">
        <f>IF(COUNTIF(N32:N40,"?")&gt;0,"?",IF(AND(P31="◄",Q31="►"),"◄►",IF(P31="◄","◄",IF(Q31="►","►",""))))</f>
        <v>◄</v>
      </c>
      <c r="P31" s="46" t="str">
        <f>IF(SUM(P32:P39)+1=ROWS(P32:P39)-COUNTIF(P32:P39,"-"),"","◄")</f>
        <v>◄</v>
      </c>
      <c r="Q31" s="45" t="str">
        <f>IF(SUM(Q32:Q39)&gt;0,"►","")</f>
        <v/>
      </c>
      <c r="R31" s="48"/>
      <c r="S31" s="68" t="str">
        <f>IF(COUNTIF(R32:R40,"?")&gt;0,"?",IF(AND(T31="◄",U31="►"),"◄►",IF(T31="◄","◄",IF(U31="►","►",""))))</f>
        <v>◄</v>
      </c>
      <c r="T31" s="46" t="str">
        <f>IF(SUM(T32:T39)+1=ROWS(T32:T39)-COUNTIF(T32:T39,"-"),"","◄")</f>
        <v>◄</v>
      </c>
      <c r="U31" s="45" t="str">
        <f>IF(SUM(U32:U39)&gt;0,"►","")</f>
        <v/>
      </c>
      <c r="V31" s="14">
        <f>ROWS(V32:V39)-1</f>
        <v>7</v>
      </c>
      <c r="W31" s="44">
        <f>SUM(W32:W39)-W39</f>
        <v>0</v>
      </c>
      <c r="X31" s="43" t="s">
        <v>2</v>
      </c>
      <c r="Y31" s="42"/>
      <c r="Z31" s="44">
        <f>SUM(Z32:Z39)-Z39</f>
        <v>0</v>
      </c>
      <c r="AA31" s="43" t="s">
        <v>2</v>
      </c>
      <c r="AB31" s="42"/>
      <c r="AC31" s="5" t="s">
        <v>0</v>
      </c>
      <c r="AD31" s="41"/>
    </row>
    <row r="32" spans="1:30" x14ac:dyDescent="0.25">
      <c r="A32" s="496"/>
      <c r="B32" s="39" t="str">
        <f t="shared" ref="B32:B38" si="16">IF(A32=1,"x","")</f>
        <v/>
      </c>
      <c r="C32" s="23"/>
      <c r="D32" s="122"/>
      <c r="E32" s="555" t="s">
        <v>1068</v>
      </c>
      <c r="F32" s="556">
        <v>1</v>
      </c>
      <c r="G32" s="120">
        <v>10228</v>
      </c>
      <c r="H32" s="62">
        <v>0.1</v>
      </c>
      <c r="I32" s="119" t="s">
        <v>1069</v>
      </c>
      <c r="J32" s="118"/>
      <c r="K32" s="117"/>
      <c r="L32" s="117"/>
      <c r="M32" s="116"/>
      <c r="N32" s="26" t="str">
        <f t="shared" ref="N32:N38" si="17">IF(O32="?","?","")</f>
        <v/>
      </c>
      <c r="O32" s="26" t="str">
        <f t="shared" ref="O32:O38" si="18">IF(AND(P32="",Q32&gt;0),"?",IF(P32="","◄",IF(Q32&gt;=1,"►","")))</f>
        <v>◄</v>
      </c>
      <c r="P32" s="25"/>
      <c r="Q32" s="24"/>
      <c r="R32" s="26" t="str">
        <f t="shared" ref="R32:R38" si="19">IF(S32="?","?","")</f>
        <v/>
      </c>
      <c r="S32" s="26" t="str">
        <f t="shared" ref="S32:S38" si="20">IF(AND(T32="",U32&gt;0),"?",IF(T32="","◄",IF(U32&gt;=1,"►","")))</f>
        <v>◄</v>
      </c>
      <c r="T32" s="25"/>
      <c r="U32" s="24"/>
      <c r="V32" s="23"/>
      <c r="W32" s="22"/>
      <c r="X32" s="21">
        <f t="shared" ref="X32:Y38" si="21">(P32*W32)</f>
        <v>0</v>
      </c>
      <c r="Y32" s="20">
        <f t="shared" si="21"/>
        <v>0</v>
      </c>
      <c r="Z32" s="19"/>
      <c r="AA32" s="18">
        <f t="shared" ref="AA32:AB38" si="22">(T32*Z32)</f>
        <v>0</v>
      </c>
      <c r="AB32" s="17">
        <f t="shared" si="22"/>
        <v>0</v>
      </c>
      <c r="AC32" s="5" t="s">
        <v>0</v>
      </c>
      <c r="AD32" s="41"/>
    </row>
    <row r="33" spans="1:30" x14ac:dyDescent="0.25">
      <c r="A33" s="496"/>
      <c r="B33" s="39" t="str">
        <f t="shared" si="16"/>
        <v/>
      </c>
      <c r="C33" s="23"/>
      <c r="D33" s="122"/>
      <c r="E33" s="555" t="s">
        <v>1070</v>
      </c>
      <c r="F33" s="556">
        <v>2</v>
      </c>
      <c r="G33" s="120">
        <v>10228</v>
      </c>
      <c r="H33" s="62">
        <v>0.2</v>
      </c>
      <c r="I33" s="119" t="s">
        <v>1071</v>
      </c>
      <c r="J33" s="118"/>
      <c r="K33" s="117"/>
      <c r="L33" s="117"/>
      <c r="M33" s="116"/>
      <c r="N33" s="26" t="str">
        <f t="shared" si="17"/>
        <v/>
      </c>
      <c r="O33" s="26" t="str">
        <f t="shared" si="18"/>
        <v>◄</v>
      </c>
      <c r="P33" s="25"/>
      <c r="Q33" s="24"/>
      <c r="R33" s="26" t="str">
        <f t="shared" si="19"/>
        <v/>
      </c>
      <c r="S33" s="26" t="str">
        <f t="shared" si="20"/>
        <v>◄</v>
      </c>
      <c r="T33" s="25"/>
      <c r="U33" s="24"/>
      <c r="V33" s="23"/>
      <c r="W33" s="22"/>
      <c r="X33" s="21">
        <f t="shared" si="21"/>
        <v>0</v>
      </c>
      <c r="Y33" s="20">
        <f t="shared" si="21"/>
        <v>0</v>
      </c>
      <c r="Z33" s="19"/>
      <c r="AA33" s="18">
        <f t="shared" si="22"/>
        <v>0</v>
      </c>
      <c r="AB33" s="17">
        <f t="shared" si="22"/>
        <v>0</v>
      </c>
      <c r="AC33" s="5" t="s">
        <v>0</v>
      </c>
      <c r="AD33" s="41"/>
    </row>
    <row r="34" spans="1:30" x14ac:dyDescent="0.25">
      <c r="A34" s="496"/>
      <c r="B34" s="39" t="str">
        <f t="shared" si="16"/>
        <v/>
      </c>
      <c r="C34" s="23"/>
      <c r="D34" s="122"/>
      <c r="E34" s="555" t="s">
        <v>1072</v>
      </c>
      <c r="F34" s="556">
        <v>3</v>
      </c>
      <c r="G34" s="120">
        <v>10228</v>
      </c>
      <c r="H34" s="62">
        <v>0.4</v>
      </c>
      <c r="I34" s="119" t="s">
        <v>1073</v>
      </c>
      <c r="J34" s="118"/>
      <c r="K34" s="117"/>
      <c r="L34" s="117"/>
      <c r="M34" s="116"/>
      <c r="N34" s="26" t="str">
        <f t="shared" si="17"/>
        <v/>
      </c>
      <c r="O34" s="26" t="str">
        <f t="shared" si="18"/>
        <v>◄</v>
      </c>
      <c r="P34" s="25"/>
      <c r="Q34" s="24"/>
      <c r="R34" s="26" t="str">
        <f t="shared" si="19"/>
        <v/>
      </c>
      <c r="S34" s="26" t="str">
        <f t="shared" si="20"/>
        <v>◄</v>
      </c>
      <c r="T34" s="25"/>
      <c r="U34" s="24"/>
      <c r="V34" s="23"/>
      <c r="W34" s="22"/>
      <c r="X34" s="21">
        <f t="shared" si="21"/>
        <v>0</v>
      </c>
      <c r="Y34" s="20">
        <f t="shared" si="21"/>
        <v>0</v>
      </c>
      <c r="Z34" s="19"/>
      <c r="AA34" s="18">
        <f t="shared" si="22"/>
        <v>0</v>
      </c>
      <c r="AB34" s="17">
        <f t="shared" si="22"/>
        <v>0</v>
      </c>
      <c r="AC34" s="5" t="s">
        <v>0</v>
      </c>
      <c r="AD34" s="41"/>
    </row>
    <row r="35" spans="1:30" x14ac:dyDescent="0.25">
      <c r="A35" s="496"/>
      <c r="B35" s="39" t="str">
        <f t="shared" si="16"/>
        <v/>
      </c>
      <c r="C35" s="23"/>
      <c r="D35" s="122"/>
      <c r="E35" s="555" t="s">
        <v>1074</v>
      </c>
      <c r="F35" s="556">
        <v>4</v>
      </c>
      <c r="G35" s="120">
        <v>10228</v>
      </c>
      <c r="H35" s="62">
        <v>0.6</v>
      </c>
      <c r="I35" s="119" t="s">
        <v>1075</v>
      </c>
      <c r="J35" s="118"/>
      <c r="K35" s="117"/>
      <c r="L35" s="117"/>
      <c r="M35" s="116"/>
      <c r="N35" s="26" t="str">
        <f t="shared" si="17"/>
        <v/>
      </c>
      <c r="O35" s="26" t="str">
        <f t="shared" si="18"/>
        <v>◄</v>
      </c>
      <c r="P35" s="25"/>
      <c r="Q35" s="24"/>
      <c r="R35" s="26" t="str">
        <f t="shared" si="19"/>
        <v/>
      </c>
      <c r="S35" s="26" t="str">
        <f t="shared" si="20"/>
        <v>◄</v>
      </c>
      <c r="T35" s="25"/>
      <c r="U35" s="24"/>
      <c r="V35" s="23"/>
      <c r="W35" s="22"/>
      <c r="X35" s="21">
        <f t="shared" si="21"/>
        <v>0</v>
      </c>
      <c r="Y35" s="20">
        <f t="shared" si="21"/>
        <v>0</v>
      </c>
      <c r="Z35" s="19"/>
      <c r="AA35" s="18">
        <f t="shared" si="22"/>
        <v>0</v>
      </c>
      <c r="AB35" s="17">
        <f t="shared" si="22"/>
        <v>0</v>
      </c>
      <c r="AC35" s="5" t="s">
        <v>0</v>
      </c>
      <c r="AD35" s="41"/>
    </row>
    <row r="36" spans="1:30" x14ac:dyDescent="0.25">
      <c r="A36" s="496"/>
      <c r="B36" s="39" t="str">
        <f t="shared" si="16"/>
        <v/>
      </c>
      <c r="C36" s="23"/>
      <c r="D36" s="122"/>
      <c r="E36" s="555" t="s">
        <v>1076</v>
      </c>
      <c r="F36" s="556">
        <v>5</v>
      </c>
      <c r="G36" s="120">
        <v>10228</v>
      </c>
      <c r="H36" s="62">
        <v>0.7</v>
      </c>
      <c r="I36" s="119" t="s">
        <v>1077</v>
      </c>
      <c r="J36" s="118"/>
      <c r="K36" s="117"/>
      <c r="L36" s="117"/>
      <c r="M36" s="116"/>
      <c r="N36" s="26" t="str">
        <f t="shared" si="17"/>
        <v/>
      </c>
      <c r="O36" s="26" t="str">
        <f t="shared" si="18"/>
        <v>◄</v>
      </c>
      <c r="P36" s="25"/>
      <c r="Q36" s="24"/>
      <c r="R36" s="26" t="str">
        <f t="shared" si="19"/>
        <v/>
      </c>
      <c r="S36" s="26" t="str">
        <f t="shared" si="20"/>
        <v>◄</v>
      </c>
      <c r="T36" s="25"/>
      <c r="U36" s="24"/>
      <c r="V36" s="23"/>
      <c r="W36" s="22"/>
      <c r="X36" s="21">
        <f t="shared" si="21"/>
        <v>0</v>
      </c>
      <c r="Y36" s="20">
        <f t="shared" si="21"/>
        <v>0</v>
      </c>
      <c r="Z36" s="19"/>
      <c r="AA36" s="18">
        <f t="shared" si="22"/>
        <v>0</v>
      </c>
      <c r="AB36" s="17">
        <f t="shared" si="22"/>
        <v>0</v>
      </c>
      <c r="AC36" s="5" t="s">
        <v>0</v>
      </c>
      <c r="AD36" s="41"/>
    </row>
    <row r="37" spans="1:30" ht="13.2" customHeight="1" x14ac:dyDescent="0.25">
      <c r="A37" s="496"/>
      <c r="B37" s="39" t="str">
        <f t="shared" si="16"/>
        <v/>
      </c>
      <c r="C37" s="23"/>
      <c r="D37" s="122"/>
      <c r="E37" s="555" t="s">
        <v>1078</v>
      </c>
      <c r="F37" s="556">
        <v>6</v>
      </c>
      <c r="G37" s="120">
        <v>10228</v>
      </c>
      <c r="H37" s="62">
        <v>0.8</v>
      </c>
      <c r="I37" s="119" t="s">
        <v>1079</v>
      </c>
      <c r="J37" s="118"/>
      <c r="K37" s="117"/>
      <c r="L37" s="117"/>
      <c r="M37" s="116"/>
      <c r="N37" s="26" t="str">
        <f t="shared" si="17"/>
        <v/>
      </c>
      <c r="O37" s="26" t="str">
        <f t="shared" si="18"/>
        <v>◄</v>
      </c>
      <c r="P37" s="25"/>
      <c r="Q37" s="24"/>
      <c r="R37" s="26" t="str">
        <f t="shared" si="19"/>
        <v/>
      </c>
      <c r="S37" s="26" t="str">
        <f t="shared" si="20"/>
        <v>◄</v>
      </c>
      <c r="T37" s="25"/>
      <c r="U37" s="24"/>
      <c r="V37" s="23"/>
      <c r="W37" s="22"/>
      <c r="X37" s="21">
        <f t="shared" si="21"/>
        <v>0</v>
      </c>
      <c r="Y37" s="20">
        <f t="shared" si="21"/>
        <v>0</v>
      </c>
      <c r="Z37" s="19"/>
      <c r="AA37" s="18">
        <f t="shared" si="22"/>
        <v>0</v>
      </c>
      <c r="AB37" s="17">
        <f t="shared" si="22"/>
        <v>0</v>
      </c>
      <c r="AC37" s="5" t="s">
        <v>0</v>
      </c>
      <c r="AD37" s="41"/>
    </row>
    <row r="38" spans="1:30" ht="15" thickBot="1" x14ac:dyDescent="0.3">
      <c r="A38" s="496"/>
      <c r="B38" s="39" t="str">
        <f t="shared" si="16"/>
        <v/>
      </c>
      <c r="C38" s="23"/>
      <c r="D38" s="122"/>
      <c r="E38" s="555" t="s">
        <v>1080</v>
      </c>
      <c r="F38" s="556">
        <v>7</v>
      </c>
      <c r="G38" s="120">
        <v>10228</v>
      </c>
      <c r="H38" s="62">
        <v>0.9</v>
      </c>
      <c r="I38" s="119" t="s">
        <v>1081</v>
      </c>
      <c r="J38" s="118"/>
      <c r="K38" s="117"/>
      <c r="L38" s="117"/>
      <c r="M38" s="116"/>
      <c r="N38" s="26" t="str">
        <f t="shared" si="17"/>
        <v/>
      </c>
      <c r="O38" s="26" t="str">
        <f t="shared" si="18"/>
        <v>◄</v>
      </c>
      <c r="P38" s="25"/>
      <c r="Q38" s="24"/>
      <c r="R38" s="26" t="str">
        <f t="shared" si="19"/>
        <v/>
      </c>
      <c r="S38" s="26" t="str">
        <f t="shared" si="20"/>
        <v>◄</v>
      </c>
      <c r="T38" s="25"/>
      <c r="U38" s="24"/>
      <c r="V38" s="23"/>
      <c r="W38" s="22"/>
      <c r="X38" s="21">
        <f t="shared" si="21"/>
        <v>0</v>
      </c>
      <c r="Y38" s="20">
        <f t="shared" si="21"/>
        <v>0</v>
      </c>
      <c r="Z38" s="19"/>
      <c r="AA38" s="18">
        <f t="shared" si="22"/>
        <v>0</v>
      </c>
      <c r="AB38" s="17">
        <f t="shared" si="22"/>
        <v>0</v>
      </c>
      <c r="AC38" s="5" t="s">
        <v>0</v>
      </c>
      <c r="AD38" s="41"/>
    </row>
    <row r="39" spans="1:30" ht="33" customHeight="1" thickTop="1" thickBot="1" x14ac:dyDescent="0.3">
      <c r="A39" s="51"/>
      <c r="B39" s="50"/>
      <c r="C39" s="14">
        <f>ROWS(C40:C51)-1</f>
        <v>11</v>
      </c>
      <c r="D39" s="569" t="s">
        <v>1082</v>
      </c>
      <c r="E39" s="504"/>
      <c r="F39" s="504"/>
      <c r="G39" s="504"/>
      <c r="H39" s="504"/>
      <c r="I39" s="504"/>
      <c r="J39" s="8" t="s">
        <v>1026</v>
      </c>
      <c r="K39" s="8"/>
      <c r="L39" s="8"/>
      <c r="M39" s="114"/>
      <c r="N39" s="49"/>
      <c r="O39" s="68" t="str">
        <f>IF(COUNTIF(N40:N51,"?")&gt;0,"?",IF(AND(P39="◄",Q39="►"),"◄►",IF(P39="◄","◄",IF(Q39="►","►",""))))</f>
        <v>◄</v>
      </c>
      <c r="P39" s="46" t="str">
        <f>IF(SUM(P40:P51)+1=ROWS(P40:P51)-COUNTIF(P40:P51,"-"),"","◄")</f>
        <v>◄</v>
      </c>
      <c r="Q39" s="45" t="str">
        <f>IF(SUM(Q40:Q51)&gt;0,"►","")</f>
        <v/>
      </c>
      <c r="R39" s="48"/>
      <c r="S39" s="68" t="str">
        <f>IF(COUNTIF(R40:R51,"?")&gt;0,"?",IF(AND(T39="◄",U39="►"),"◄►",IF(T39="◄","◄",IF(U39="►","►",""))))</f>
        <v>◄</v>
      </c>
      <c r="T39" s="46" t="str">
        <f>IF(SUM(T40:T51)+1=ROWS(T40:T51)-COUNTIF(T40:T51,"-"),"","◄")</f>
        <v>◄</v>
      </c>
      <c r="U39" s="45" t="str">
        <f>IF(SUM(U40:U51)&gt;0,"►","")</f>
        <v/>
      </c>
      <c r="V39" s="14">
        <f>ROWS(V40:V51)-1</f>
        <v>11</v>
      </c>
      <c r="W39" s="44">
        <f>SUM(W40:W51)-W51</f>
        <v>0</v>
      </c>
      <c r="X39" s="43" t="s">
        <v>2</v>
      </c>
      <c r="Y39" s="42"/>
      <c r="Z39" s="44">
        <f>SUM(Z40:Z51)-Z51</f>
        <v>0</v>
      </c>
      <c r="AA39" s="43" t="s">
        <v>2</v>
      </c>
      <c r="AB39" s="42"/>
      <c r="AC39" s="5" t="s">
        <v>0</v>
      </c>
      <c r="AD39" s="41"/>
    </row>
    <row r="40" spans="1:30" ht="14.4" customHeight="1" x14ac:dyDescent="0.25">
      <c r="A40" s="496"/>
      <c r="B40" s="39" t="str">
        <f t="shared" ref="B40:B50" si="23">IF(A40=1,"x","")</f>
        <v/>
      </c>
      <c r="C40" s="23"/>
      <c r="D40" s="122"/>
      <c r="E40" s="555" t="s">
        <v>1083</v>
      </c>
      <c r="F40" s="556">
        <v>1</v>
      </c>
      <c r="G40" s="120">
        <v>10228</v>
      </c>
      <c r="H40" s="62">
        <v>1</v>
      </c>
      <c r="I40" s="119" t="s">
        <v>1084</v>
      </c>
      <c r="J40" s="118"/>
      <c r="K40" s="117"/>
      <c r="L40" s="117"/>
      <c r="M40" s="124"/>
      <c r="N40" s="26" t="str">
        <f t="shared" ref="N40:N50" si="24">IF(O40="?","?","")</f>
        <v/>
      </c>
      <c r="O40" s="26" t="str">
        <f t="shared" ref="O40:O50" si="25">IF(AND(P40="",Q40&gt;0),"?",IF(P40="","◄",IF(Q40&gt;=1,"►","")))</f>
        <v>◄</v>
      </c>
      <c r="P40" s="25"/>
      <c r="Q40" s="24"/>
      <c r="R40" s="26" t="str">
        <f t="shared" ref="R40:R50" si="26">IF(S40="?","?","")</f>
        <v/>
      </c>
      <c r="S40" s="26" t="str">
        <f t="shared" ref="S40:S50" si="27">IF(AND(T40="",U40&gt;0),"?",IF(T40="","◄",IF(U40&gt;=1,"►","")))</f>
        <v>◄</v>
      </c>
      <c r="T40" s="25"/>
      <c r="U40" s="24"/>
      <c r="V40" s="23"/>
      <c r="W40" s="22"/>
      <c r="X40" s="21">
        <f t="shared" ref="X40:X50" si="28">(P40*W40)</f>
        <v>0</v>
      </c>
      <c r="Y40" s="20">
        <f t="shared" ref="Y40:Y50" si="29">(Q40*X40)</f>
        <v>0</v>
      </c>
      <c r="Z40" s="19"/>
      <c r="AA40" s="18">
        <f t="shared" ref="AA40:AA50" si="30">(T40*Z40)</f>
        <v>0</v>
      </c>
      <c r="AB40" s="17">
        <f t="shared" ref="AB40:AB50" si="31">(U40*AA40)</f>
        <v>0</v>
      </c>
      <c r="AC40" s="5" t="s">
        <v>0</v>
      </c>
      <c r="AD40" s="41"/>
    </row>
    <row r="41" spans="1:30" ht="14.4" customHeight="1" x14ac:dyDescent="0.25">
      <c r="A41" s="496"/>
      <c r="B41" s="39" t="str">
        <f t="shared" si="23"/>
        <v/>
      </c>
      <c r="C41" s="23"/>
      <c r="D41" s="122"/>
      <c r="E41" s="555" t="s">
        <v>1085</v>
      </c>
      <c r="F41" s="556">
        <v>2</v>
      </c>
      <c r="G41" s="120">
        <v>10228</v>
      </c>
      <c r="H41" s="62">
        <v>2</v>
      </c>
      <c r="I41" s="119" t="s">
        <v>1086</v>
      </c>
      <c r="J41" s="118"/>
      <c r="K41" s="117"/>
      <c r="L41" s="117"/>
      <c r="M41" s="124"/>
      <c r="N41" s="26" t="str">
        <f t="shared" si="24"/>
        <v/>
      </c>
      <c r="O41" s="26" t="str">
        <f t="shared" si="25"/>
        <v>◄</v>
      </c>
      <c r="P41" s="25"/>
      <c r="Q41" s="24"/>
      <c r="R41" s="26" t="str">
        <f t="shared" si="26"/>
        <v/>
      </c>
      <c r="S41" s="26" t="str">
        <f t="shared" si="27"/>
        <v>◄</v>
      </c>
      <c r="T41" s="25"/>
      <c r="U41" s="24"/>
      <c r="V41" s="23"/>
      <c r="W41" s="22"/>
      <c r="X41" s="21">
        <f t="shared" si="28"/>
        <v>0</v>
      </c>
      <c r="Y41" s="20">
        <f t="shared" si="29"/>
        <v>0</v>
      </c>
      <c r="Z41" s="19"/>
      <c r="AA41" s="18">
        <f t="shared" si="30"/>
        <v>0</v>
      </c>
      <c r="AB41" s="17">
        <f t="shared" si="31"/>
        <v>0</v>
      </c>
      <c r="AC41" s="5" t="s">
        <v>0</v>
      </c>
      <c r="AD41" s="41"/>
    </row>
    <row r="42" spans="1:30" ht="14.4" customHeight="1" x14ac:dyDescent="0.25">
      <c r="A42" s="496"/>
      <c r="B42" s="39" t="str">
        <f t="shared" si="23"/>
        <v/>
      </c>
      <c r="C42" s="23"/>
      <c r="D42" s="122"/>
      <c r="E42" s="555" t="s">
        <v>1087</v>
      </c>
      <c r="F42" s="556">
        <v>3</v>
      </c>
      <c r="G42" s="120">
        <v>10228</v>
      </c>
      <c r="H42" s="62">
        <v>3</v>
      </c>
      <c r="I42" s="119" t="s">
        <v>1088</v>
      </c>
      <c r="J42" s="118"/>
      <c r="K42" s="117"/>
      <c r="L42" s="117"/>
      <c r="M42" s="124"/>
      <c r="N42" s="26" t="str">
        <f t="shared" si="24"/>
        <v/>
      </c>
      <c r="O42" s="26" t="str">
        <f t="shared" si="25"/>
        <v>◄</v>
      </c>
      <c r="P42" s="25"/>
      <c r="Q42" s="24"/>
      <c r="R42" s="26" t="str">
        <f t="shared" si="26"/>
        <v/>
      </c>
      <c r="S42" s="26" t="str">
        <f t="shared" si="27"/>
        <v>◄</v>
      </c>
      <c r="T42" s="25"/>
      <c r="U42" s="24"/>
      <c r="V42" s="23"/>
      <c r="W42" s="22"/>
      <c r="X42" s="21">
        <f t="shared" si="28"/>
        <v>0</v>
      </c>
      <c r="Y42" s="20">
        <f t="shared" si="29"/>
        <v>0</v>
      </c>
      <c r="Z42" s="19"/>
      <c r="AA42" s="18">
        <f t="shared" si="30"/>
        <v>0</v>
      </c>
      <c r="AB42" s="17">
        <f t="shared" si="31"/>
        <v>0</v>
      </c>
      <c r="AC42" s="5" t="s">
        <v>0</v>
      </c>
      <c r="AD42" s="41"/>
    </row>
    <row r="43" spans="1:30" ht="14.4" customHeight="1" x14ac:dyDescent="0.25">
      <c r="A43" s="496"/>
      <c r="B43" s="39" t="str">
        <f t="shared" si="23"/>
        <v/>
      </c>
      <c r="C43" s="23"/>
      <c r="D43" s="122"/>
      <c r="E43" s="555" t="s">
        <v>1089</v>
      </c>
      <c r="F43" s="556">
        <v>4</v>
      </c>
      <c r="G43" s="120">
        <v>10228</v>
      </c>
      <c r="H43" s="62">
        <v>4</v>
      </c>
      <c r="I43" s="119" t="s">
        <v>1090</v>
      </c>
      <c r="J43" s="118"/>
      <c r="K43" s="117"/>
      <c r="L43" s="117"/>
      <c r="M43" s="124"/>
      <c r="N43" s="26" t="str">
        <f t="shared" si="24"/>
        <v/>
      </c>
      <c r="O43" s="26" t="str">
        <f t="shared" si="25"/>
        <v>◄</v>
      </c>
      <c r="P43" s="25"/>
      <c r="Q43" s="24"/>
      <c r="R43" s="26" t="str">
        <f t="shared" si="26"/>
        <v/>
      </c>
      <c r="S43" s="26" t="str">
        <f t="shared" si="27"/>
        <v>◄</v>
      </c>
      <c r="T43" s="25"/>
      <c r="U43" s="24"/>
      <c r="V43" s="23"/>
      <c r="W43" s="22"/>
      <c r="X43" s="21">
        <f t="shared" si="28"/>
        <v>0</v>
      </c>
      <c r="Y43" s="20">
        <f t="shared" si="29"/>
        <v>0</v>
      </c>
      <c r="Z43" s="19"/>
      <c r="AA43" s="18">
        <f t="shared" si="30"/>
        <v>0</v>
      </c>
      <c r="AB43" s="17">
        <f t="shared" si="31"/>
        <v>0</v>
      </c>
      <c r="AC43" s="5" t="s">
        <v>0</v>
      </c>
      <c r="AD43" s="41"/>
    </row>
    <row r="44" spans="1:30" x14ac:dyDescent="0.25">
      <c r="A44" s="496"/>
      <c r="B44" s="39" t="str">
        <f t="shared" si="23"/>
        <v/>
      </c>
      <c r="C44" s="23"/>
      <c r="D44" s="122"/>
      <c r="E44" s="555" t="s">
        <v>1091</v>
      </c>
      <c r="F44" s="556">
        <v>5</v>
      </c>
      <c r="G44" s="120">
        <v>10228</v>
      </c>
      <c r="H44" s="62">
        <v>5</v>
      </c>
      <c r="I44" s="119" t="s">
        <v>1092</v>
      </c>
      <c r="J44" s="118"/>
      <c r="K44" s="117"/>
      <c r="L44" s="117"/>
      <c r="M44" s="124"/>
      <c r="N44" s="26" t="str">
        <f t="shared" si="24"/>
        <v/>
      </c>
      <c r="O44" s="26" t="str">
        <f t="shared" si="25"/>
        <v>◄</v>
      </c>
      <c r="P44" s="25"/>
      <c r="Q44" s="24"/>
      <c r="R44" s="26" t="str">
        <f t="shared" si="26"/>
        <v/>
      </c>
      <c r="S44" s="26" t="str">
        <f t="shared" si="27"/>
        <v>◄</v>
      </c>
      <c r="T44" s="25"/>
      <c r="U44" s="24"/>
      <c r="V44" s="23"/>
      <c r="W44" s="22"/>
      <c r="X44" s="21">
        <f t="shared" si="28"/>
        <v>0</v>
      </c>
      <c r="Y44" s="20">
        <f t="shared" si="29"/>
        <v>0</v>
      </c>
      <c r="Z44" s="19"/>
      <c r="AA44" s="18">
        <f t="shared" si="30"/>
        <v>0</v>
      </c>
      <c r="AB44" s="17">
        <f t="shared" si="31"/>
        <v>0</v>
      </c>
      <c r="AC44" s="5" t="s">
        <v>0</v>
      </c>
      <c r="AD44" s="41"/>
    </row>
    <row r="45" spans="1:30" x14ac:dyDescent="0.25">
      <c r="A45" s="496"/>
      <c r="B45" s="39" t="str">
        <f t="shared" si="23"/>
        <v/>
      </c>
      <c r="C45" s="23"/>
      <c r="D45" s="122"/>
      <c r="E45" s="555" t="s">
        <v>1093</v>
      </c>
      <c r="F45" s="556">
        <v>6</v>
      </c>
      <c r="G45" s="120">
        <v>10228</v>
      </c>
      <c r="H45" s="62">
        <v>6</v>
      </c>
      <c r="I45" s="119" t="s">
        <v>1094</v>
      </c>
      <c r="J45" s="118"/>
      <c r="K45" s="117"/>
      <c r="L45" s="117"/>
      <c r="M45" s="124"/>
      <c r="N45" s="26" t="str">
        <f t="shared" si="24"/>
        <v/>
      </c>
      <c r="O45" s="26" t="str">
        <f t="shared" si="25"/>
        <v>◄</v>
      </c>
      <c r="P45" s="25"/>
      <c r="Q45" s="24"/>
      <c r="R45" s="26" t="str">
        <f t="shared" si="26"/>
        <v/>
      </c>
      <c r="S45" s="26" t="str">
        <f t="shared" si="27"/>
        <v>◄</v>
      </c>
      <c r="T45" s="25"/>
      <c r="U45" s="24"/>
      <c r="V45" s="23"/>
      <c r="W45" s="22"/>
      <c r="X45" s="21">
        <f t="shared" si="28"/>
        <v>0</v>
      </c>
      <c r="Y45" s="20">
        <f t="shared" si="29"/>
        <v>0</v>
      </c>
      <c r="Z45" s="19"/>
      <c r="AA45" s="18">
        <f t="shared" si="30"/>
        <v>0</v>
      </c>
      <c r="AB45" s="17">
        <f t="shared" si="31"/>
        <v>0</v>
      </c>
      <c r="AC45" s="5" t="s">
        <v>0</v>
      </c>
      <c r="AD45" s="41"/>
    </row>
    <row r="46" spans="1:30" x14ac:dyDescent="0.25">
      <c r="A46" s="496"/>
      <c r="B46" s="39" t="str">
        <f t="shared" si="23"/>
        <v/>
      </c>
      <c r="C46" s="23"/>
      <c r="D46" s="122"/>
      <c r="E46" s="555" t="s">
        <v>1095</v>
      </c>
      <c r="F46" s="556">
        <v>7</v>
      </c>
      <c r="G46" s="120">
        <v>10228</v>
      </c>
      <c r="H46" s="62">
        <v>7</v>
      </c>
      <c r="I46" s="119" t="s">
        <v>1096</v>
      </c>
      <c r="J46" s="118"/>
      <c r="K46" s="117"/>
      <c r="L46" s="117"/>
      <c r="M46" s="124"/>
      <c r="N46" s="26" t="str">
        <f t="shared" si="24"/>
        <v/>
      </c>
      <c r="O46" s="26" t="str">
        <f t="shared" si="25"/>
        <v>◄</v>
      </c>
      <c r="P46" s="25"/>
      <c r="Q46" s="24"/>
      <c r="R46" s="26" t="str">
        <f t="shared" si="26"/>
        <v/>
      </c>
      <c r="S46" s="26" t="str">
        <f t="shared" si="27"/>
        <v>◄</v>
      </c>
      <c r="T46" s="25"/>
      <c r="U46" s="24"/>
      <c r="V46" s="23"/>
      <c r="W46" s="22"/>
      <c r="X46" s="21">
        <f t="shared" si="28"/>
        <v>0</v>
      </c>
      <c r="Y46" s="20">
        <f t="shared" si="29"/>
        <v>0</v>
      </c>
      <c r="Z46" s="19"/>
      <c r="AA46" s="18">
        <f t="shared" si="30"/>
        <v>0</v>
      </c>
      <c r="AB46" s="17">
        <f t="shared" si="31"/>
        <v>0</v>
      </c>
      <c r="AC46" s="5" t="s">
        <v>0</v>
      </c>
      <c r="AD46" s="41"/>
    </row>
    <row r="47" spans="1:30" x14ac:dyDescent="0.25">
      <c r="A47" s="496"/>
      <c r="B47" s="39" t="str">
        <f t="shared" si="23"/>
        <v/>
      </c>
      <c r="C47" s="23"/>
      <c r="D47" s="122"/>
      <c r="E47" s="555" t="s">
        <v>1097</v>
      </c>
      <c r="F47" s="556">
        <v>8</v>
      </c>
      <c r="G47" s="120">
        <v>10228</v>
      </c>
      <c r="H47" s="62">
        <v>8</v>
      </c>
      <c r="I47" s="119" t="s">
        <v>1098</v>
      </c>
      <c r="J47" s="118"/>
      <c r="K47" s="117"/>
      <c r="L47" s="117"/>
      <c r="M47" s="124"/>
      <c r="N47" s="26" t="str">
        <f t="shared" si="24"/>
        <v/>
      </c>
      <c r="O47" s="26" t="str">
        <f t="shared" si="25"/>
        <v>◄</v>
      </c>
      <c r="P47" s="25"/>
      <c r="Q47" s="24"/>
      <c r="R47" s="26" t="str">
        <f t="shared" si="26"/>
        <v/>
      </c>
      <c r="S47" s="26" t="str">
        <f t="shared" si="27"/>
        <v>◄</v>
      </c>
      <c r="T47" s="25"/>
      <c r="U47" s="24"/>
      <c r="V47" s="23"/>
      <c r="W47" s="22"/>
      <c r="X47" s="21">
        <f t="shared" si="28"/>
        <v>0</v>
      </c>
      <c r="Y47" s="20">
        <f t="shared" si="29"/>
        <v>0</v>
      </c>
      <c r="Z47" s="19"/>
      <c r="AA47" s="18">
        <f t="shared" si="30"/>
        <v>0</v>
      </c>
      <c r="AB47" s="17">
        <f t="shared" si="31"/>
        <v>0</v>
      </c>
      <c r="AC47" s="5" t="s">
        <v>0</v>
      </c>
      <c r="AD47" s="41"/>
    </row>
    <row r="48" spans="1:30" x14ac:dyDescent="0.25">
      <c r="A48" s="496"/>
      <c r="B48" s="39" t="str">
        <f t="shared" si="23"/>
        <v/>
      </c>
      <c r="C48" s="23"/>
      <c r="D48" s="122"/>
      <c r="E48" s="555" t="s">
        <v>1099</v>
      </c>
      <c r="F48" s="556">
        <v>9</v>
      </c>
      <c r="G48" s="120">
        <v>10228</v>
      </c>
      <c r="H48" s="62">
        <v>9</v>
      </c>
      <c r="I48" s="119" t="s">
        <v>1100</v>
      </c>
      <c r="J48" s="118"/>
      <c r="K48" s="117"/>
      <c r="L48" s="117"/>
      <c r="M48" s="124"/>
      <c r="N48" s="26" t="str">
        <f t="shared" si="24"/>
        <v/>
      </c>
      <c r="O48" s="26" t="str">
        <f t="shared" si="25"/>
        <v>◄</v>
      </c>
      <c r="P48" s="25"/>
      <c r="Q48" s="24"/>
      <c r="R48" s="26" t="str">
        <f t="shared" si="26"/>
        <v/>
      </c>
      <c r="S48" s="26" t="str">
        <f t="shared" si="27"/>
        <v>◄</v>
      </c>
      <c r="T48" s="25"/>
      <c r="U48" s="24"/>
      <c r="V48" s="23"/>
      <c r="W48" s="22"/>
      <c r="X48" s="21">
        <f t="shared" si="28"/>
        <v>0</v>
      </c>
      <c r="Y48" s="20">
        <f t="shared" si="29"/>
        <v>0</v>
      </c>
      <c r="Z48" s="19"/>
      <c r="AA48" s="18">
        <f t="shared" si="30"/>
        <v>0</v>
      </c>
      <c r="AB48" s="17">
        <f t="shared" si="31"/>
        <v>0</v>
      </c>
      <c r="AC48" s="5" t="s">
        <v>0</v>
      </c>
      <c r="AD48" s="41"/>
    </row>
    <row r="49" spans="1:30" x14ac:dyDescent="0.25">
      <c r="A49" s="496"/>
      <c r="B49" s="39" t="str">
        <f t="shared" si="23"/>
        <v/>
      </c>
      <c r="C49" s="23"/>
      <c r="D49" s="122"/>
      <c r="E49" s="555" t="s">
        <v>1101</v>
      </c>
      <c r="F49" s="556">
        <v>10</v>
      </c>
      <c r="G49" s="120">
        <v>10228</v>
      </c>
      <c r="H49" s="62">
        <v>10</v>
      </c>
      <c r="I49" s="119" t="s">
        <v>1102</v>
      </c>
      <c r="J49" s="118"/>
      <c r="K49" s="117"/>
      <c r="L49" s="117"/>
      <c r="M49" s="124"/>
      <c r="N49" s="26" t="str">
        <f t="shared" si="24"/>
        <v/>
      </c>
      <c r="O49" s="26" t="str">
        <f t="shared" si="25"/>
        <v>◄</v>
      </c>
      <c r="P49" s="25"/>
      <c r="Q49" s="24"/>
      <c r="R49" s="26" t="str">
        <f t="shared" si="26"/>
        <v/>
      </c>
      <c r="S49" s="26" t="str">
        <f t="shared" si="27"/>
        <v>◄</v>
      </c>
      <c r="T49" s="25"/>
      <c r="U49" s="24"/>
      <c r="V49" s="23"/>
      <c r="W49" s="22"/>
      <c r="X49" s="21">
        <f t="shared" si="28"/>
        <v>0</v>
      </c>
      <c r="Y49" s="20">
        <f t="shared" si="29"/>
        <v>0</v>
      </c>
      <c r="Z49" s="19"/>
      <c r="AA49" s="18">
        <f t="shared" si="30"/>
        <v>0</v>
      </c>
      <c r="AB49" s="17">
        <f t="shared" si="31"/>
        <v>0</v>
      </c>
      <c r="AC49" s="5" t="s">
        <v>0</v>
      </c>
      <c r="AD49" s="41"/>
    </row>
    <row r="50" spans="1:30" ht="15" thickBot="1" x14ac:dyDescent="0.3">
      <c r="A50" s="496"/>
      <c r="B50" s="39" t="str">
        <f t="shared" si="23"/>
        <v/>
      </c>
      <c r="C50" s="23"/>
      <c r="D50" s="122"/>
      <c r="E50" s="555" t="s">
        <v>1103</v>
      </c>
      <c r="F50" s="556">
        <v>11</v>
      </c>
      <c r="G50" s="120">
        <v>10228</v>
      </c>
      <c r="H50" s="62">
        <v>20</v>
      </c>
      <c r="I50" s="119" t="s">
        <v>1104</v>
      </c>
      <c r="J50" s="118"/>
      <c r="K50" s="117"/>
      <c r="L50" s="117"/>
      <c r="M50" s="124"/>
      <c r="N50" s="26" t="str">
        <f t="shared" si="24"/>
        <v/>
      </c>
      <c r="O50" s="26" t="str">
        <f t="shared" si="25"/>
        <v>◄</v>
      </c>
      <c r="P50" s="25"/>
      <c r="Q50" s="24"/>
      <c r="R50" s="26" t="str">
        <f t="shared" si="26"/>
        <v/>
      </c>
      <c r="S50" s="26" t="str">
        <f t="shared" si="27"/>
        <v>◄</v>
      </c>
      <c r="T50" s="25"/>
      <c r="U50" s="24"/>
      <c r="V50" s="23"/>
      <c r="W50" s="22"/>
      <c r="X50" s="21">
        <f t="shared" si="28"/>
        <v>0</v>
      </c>
      <c r="Y50" s="20">
        <f t="shared" si="29"/>
        <v>0</v>
      </c>
      <c r="Z50" s="19"/>
      <c r="AA50" s="18">
        <f t="shared" si="30"/>
        <v>0</v>
      </c>
      <c r="AB50" s="17">
        <f t="shared" si="31"/>
        <v>0</v>
      </c>
      <c r="AC50" s="5" t="s">
        <v>0</v>
      </c>
      <c r="AD50" s="41"/>
    </row>
    <row r="51" spans="1:30" ht="33" customHeight="1" thickTop="1" thickBot="1" x14ac:dyDescent="0.3">
      <c r="A51" s="51"/>
      <c r="B51" s="50"/>
      <c r="C51" s="14">
        <f>ROWS(C52:C61)-1</f>
        <v>9</v>
      </c>
      <c r="D51" s="569" t="s">
        <v>1105</v>
      </c>
      <c r="E51" s="504"/>
      <c r="F51" s="504"/>
      <c r="G51" s="504"/>
      <c r="H51" s="504"/>
      <c r="I51" s="504"/>
      <c r="J51" s="8" t="s">
        <v>1106</v>
      </c>
      <c r="K51" s="8"/>
      <c r="L51" s="8"/>
      <c r="M51" s="114"/>
      <c r="N51" s="49"/>
      <c r="O51" s="68" t="str">
        <f>IF(COUNTIF(N52:N61,"?")&gt;0,"?",IF(AND(P51="◄",Q51="►"),"◄►",IF(P51="◄","◄",IF(Q51="►","►",""))))</f>
        <v>◄</v>
      </c>
      <c r="P51" s="46" t="str">
        <f>IF(SUM(P52:P61)+1=ROWS(P52:P61)-COUNTIF(P52:P61,"-"),"","◄")</f>
        <v>◄</v>
      </c>
      <c r="Q51" s="45" t="str">
        <f>IF(SUM(Q52:Q61)&gt;0,"►","")</f>
        <v/>
      </c>
      <c r="R51" s="48"/>
      <c r="S51" s="68" t="str">
        <f>IF(COUNTIF(R52:R61,"?")&gt;0,"?",IF(AND(T51="◄",U51="►"),"◄►",IF(T51="◄","◄",IF(U51="►","►",""))))</f>
        <v>◄</v>
      </c>
      <c r="T51" s="46" t="str">
        <f>IF(SUM(T52:T61)+1=ROWS(T52:T61)-COUNTIF(T52:T61,"-"),"","◄")</f>
        <v>◄</v>
      </c>
      <c r="U51" s="45" t="str">
        <f>IF(SUM(U52:U61)&gt;0,"►","")</f>
        <v/>
      </c>
      <c r="V51" s="14">
        <f>ROWS(V52:V61)-1</f>
        <v>9</v>
      </c>
      <c r="W51" s="44">
        <f>SUM(W52:W61)-W61</f>
        <v>0</v>
      </c>
      <c r="X51" s="43" t="s">
        <v>2</v>
      </c>
      <c r="Y51" s="42"/>
      <c r="Z51" s="44">
        <f>SUM(Z52:Z61)-Z61</f>
        <v>0</v>
      </c>
      <c r="AA51" s="43" t="s">
        <v>2</v>
      </c>
      <c r="AB51" s="42"/>
      <c r="AC51" s="5" t="s">
        <v>0</v>
      </c>
      <c r="AD51" s="41"/>
    </row>
    <row r="52" spans="1:30" ht="15" customHeight="1" x14ac:dyDescent="0.25">
      <c r="A52" s="496"/>
      <c r="B52" s="39" t="str">
        <f t="shared" ref="B52:B60" si="32">IF(A52=1,"x","")</f>
        <v/>
      </c>
      <c r="C52" s="23"/>
      <c r="D52" s="122"/>
      <c r="E52" s="555" t="s">
        <v>1107</v>
      </c>
      <c r="F52" s="556">
        <v>1</v>
      </c>
      <c r="G52" s="120">
        <v>10594</v>
      </c>
      <c r="H52" s="62">
        <v>0.1</v>
      </c>
      <c r="I52" s="119" t="s">
        <v>1028</v>
      </c>
      <c r="J52" s="118"/>
      <c r="K52" s="117"/>
      <c r="L52" s="117"/>
      <c r="M52" s="116"/>
      <c r="N52" s="26" t="str">
        <f t="shared" ref="N52:N60" si="33">IF(O52="?","?","")</f>
        <v/>
      </c>
      <c r="O52" s="26" t="str">
        <f t="shared" ref="O52:O60" si="34">IF(AND(P52="",Q52&gt;0),"?",IF(P52="","◄",IF(Q52&gt;=1,"►","")))</f>
        <v>◄</v>
      </c>
      <c r="P52" s="25"/>
      <c r="Q52" s="24"/>
      <c r="R52" s="26" t="str">
        <f t="shared" ref="R52:R60" si="35">IF(S52="?","?","")</f>
        <v/>
      </c>
      <c r="S52" s="26" t="str">
        <f t="shared" ref="S52:S60" si="36">IF(AND(T52="",U52&gt;0),"?",IF(T52="","◄",IF(U52&gt;=1,"►","")))</f>
        <v>◄</v>
      </c>
      <c r="T52" s="25"/>
      <c r="U52" s="24"/>
      <c r="V52" s="23"/>
      <c r="W52" s="22"/>
      <c r="X52" s="21">
        <f t="shared" ref="X52:X60" si="37">(P52*W52)</f>
        <v>0</v>
      </c>
      <c r="Y52" s="20">
        <f t="shared" ref="Y52:Y60" si="38">(Q52*X52)</f>
        <v>0</v>
      </c>
      <c r="Z52" s="19"/>
      <c r="AA52" s="18">
        <f t="shared" ref="AA52:AA60" si="39">(T52*Z52)</f>
        <v>0</v>
      </c>
      <c r="AB52" s="17">
        <f t="shared" ref="AB52:AB60" si="40">(U52*AA52)</f>
        <v>0</v>
      </c>
      <c r="AC52" s="5" t="s">
        <v>0</v>
      </c>
      <c r="AD52" s="41"/>
    </row>
    <row r="53" spans="1:30" x14ac:dyDescent="0.25">
      <c r="A53" s="496"/>
      <c r="B53" s="39" t="str">
        <f t="shared" si="32"/>
        <v/>
      </c>
      <c r="C53" s="23"/>
      <c r="D53" s="122"/>
      <c r="E53" s="555" t="s">
        <v>1108</v>
      </c>
      <c r="F53" s="556">
        <v>2</v>
      </c>
      <c r="G53" s="120">
        <v>10594</v>
      </c>
      <c r="H53" s="62">
        <v>0.2</v>
      </c>
      <c r="I53" s="119" t="s">
        <v>1030</v>
      </c>
      <c r="J53" s="118"/>
      <c r="K53" s="117"/>
      <c r="L53" s="117"/>
      <c r="M53" s="116"/>
      <c r="N53" s="26" t="str">
        <f t="shared" si="33"/>
        <v/>
      </c>
      <c r="O53" s="26" t="str">
        <f t="shared" si="34"/>
        <v>◄</v>
      </c>
      <c r="P53" s="25"/>
      <c r="Q53" s="24"/>
      <c r="R53" s="26" t="str">
        <f t="shared" si="35"/>
        <v/>
      </c>
      <c r="S53" s="26" t="str">
        <f t="shared" si="36"/>
        <v>◄</v>
      </c>
      <c r="T53" s="25"/>
      <c r="U53" s="24"/>
      <c r="V53" s="23"/>
      <c r="W53" s="22"/>
      <c r="X53" s="21">
        <f t="shared" si="37"/>
        <v>0</v>
      </c>
      <c r="Y53" s="20">
        <f t="shared" si="38"/>
        <v>0</v>
      </c>
      <c r="Z53" s="19"/>
      <c r="AA53" s="18">
        <f t="shared" si="39"/>
        <v>0</v>
      </c>
      <c r="AB53" s="17">
        <f t="shared" si="40"/>
        <v>0</v>
      </c>
      <c r="AC53" s="5" t="s">
        <v>0</v>
      </c>
      <c r="AD53" s="41"/>
    </row>
    <row r="54" spans="1:30" x14ac:dyDescent="0.25">
      <c r="A54" s="496"/>
      <c r="B54" s="39" t="str">
        <f t="shared" si="32"/>
        <v/>
      </c>
      <c r="C54" s="23"/>
      <c r="D54" s="122"/>
      <c r="E54" s="555" t="s">
        <v>1109</v>
      </c>
      <c r="F54" s="556">
        <v>3</v>
      </c>
      <c r="G54" s="120">
        <v>10594</v>
      </c>
      <c r="H54" s="62">
        <v>0.4</v>
      </c>
      <c r="I54" s="119" t="s">
        <v>1032</v>
      </c>
      <c r="J54" s="118"/>
      <c r="K54" s="117"/>
      <c r="L54" s="117"/>
      <c r="M54" s="116"/>
      <c r="N54" s="26" t="str">
        <f t="shared" si="33"/>
        <v/>
      </c>
      <c r="O54" s="26" t="str">
        <f t="shared" si="34"/>
        <v>◄</v>
      </c>
      <c r="P54" s="25"/>
      <c r="Q54" s="24"/>
      <c r="R54" s="26" t="str">
        <f t="shared" si="35"/>
        <v/>
      </c>
      <c r="S54" s="26" t="str">
        <f t="shared" si="36"/>
        <v>◄</v>
      </c>
      <c r="T54" s="25"/>
      <c r="U54" s="24"/>
      <c r="V54" s="23"/>
      <c r="W54" s="22"/>
      <c r="X54" s="21">
        <f t="shared" si="37"/>
        <v>0</v>
      </c>
      <c r="Y54" s="20">
        <f t="shared" si="38"/>
        <v>0</v>
      </c>
      <c r="Z54" s="19"/>
      <c r="AA54" s="18">
        <f t="shared" si="39"/>
        <v>0</v>
      </c>
      <c r="AB54" s="17">
        <f t="shared" si="40"/>
        <v>0</v>
      </c>
      <c r="AC54" s="5" t="s">
        <v>0</v>
      </c>
      <c r="AD54" s="41"/>
    </row>
    <row r="55" spans="1:30" x14ac:dyDescent="0.25">
      <c r="A55" s="496"/>
      <c r="B55" s="39" t="str">
        <f t="shared" si="32"/>
        <v/>
      </c>
      <c r="C55" s="23"/>
      <c r="D55" s="122"/>
      <c r="E55" s="555" t="s">
        <v>1110</v>
      </c>
      <c r="F55" s="556">
        <v>3</v>
      </c>
      <c r="G55" s="120">
        <v>10594</v>
      </c>
      <c r="H55" s="62">
        <v>0.6</v>
      </c>
      <c r="I55" s="119" t="s">
        <v>1034</v>
      </c>
      <c r="J55" s="118"/>
      <c r="K55" s="117"/>
      <c r="L55" s="117"/>
      <c r="M55" s="116"/>
      <c r="N55" s="26" t="str">
        <f t="shared" si="33"/>
        <v/>
      </c>
      <c r="O55" s="26" t="str">
        <f t="shared" si="34"/>
        <v>◄</v>
      </c>
      <c r="P55" s="25"/>
      <c r="Q55" s="24"/>
      <c r="R55" s="26" t="str">
        <f t="shared" si="35"/>
        <v/>
      </c>
      <c r="S55" s="26" t="str">
        <f t="shared" si="36"/>
        <v>◄</v>
      </c>
      <c r="T55" s="25"/>
      <c r="U55" s="24"/>
      <c r="V55" s="23"/>
      <c r="W55" s="22"/>
      <c r="X55" s="21">
        <f t="shared" si="37"/>
        <v>0</v>
      </c>
      <c r="Y55" s="20">
        <f t="shared" si="38"/>
        <v>0</v>
      </c>
      <c r="Z55" s="19"/>
      <c r="AA55" s="18">
        <f t="shared" si="39"/>
        <v>0</v>
      </c>
      <c r="AB55" s="17">
        <f t="shared" si="40"/>
        <v>0</v>
      </c>
      <c r="AC55" s="5" t="s">
        <v>0</v>
      </c>
      <c r="AD55" s="41"/>
    </row>
    <row r="56" spans="1:30" ht="14.4" customHeight="1" x14ac:dyDescent="0.25">
      <c r="A56" s="496"/>
      <c r="B56" s="39" t="str">
        <f t="shared" si="32"/>
        <v/>
      </c>
      <c r="C56" s="23"/>
      <c r="D56" s="122"/>
      <c r="E56" s="555" t="s">
        <v>1111</v>
      </c>
      <c r="F56" s="570">
        <v>4</v>
      </c>
      <c r="G56" s="120">
        <v>10594</v>
      </c>
      <c r="H56" s="62">
        <v>0.7</v>
      </c>
      <c r="I56" s="119" t="s">
        <v>1036</v>
      </c>
      <c r="J56" s="118"/>
      <c r="K56" s="117"/>
      <c r="L56" s="117"/>
      <c r="M56" s="116"/>
      <c r="N56" s="26" t="str">
        <f t="shared" si="33"/>
        <v/>
      </c>
      <c r="O56" s="26" t="str">
        <f t="shared" si="34"/>
        <v>◄</v>
      </c>
      <c r="P56" s="25"/>
      <c r="Q56" s="24"/>
      <c r="R56" s="26" t="str">
        <f t="shared" si="35"/>
        <v/>
      </c>
      <c r="S56" s="26" t="str">
        <f t="shared" si="36"/>
        <v>◄</v>
      </c>
      <c r="T56" s="25"/>
      <c r="U56" s="24"/>
      <c r="V56" s="23"/>
      <c r="W56" s="22"/>
      <c r="X56" s="21">
        <f t="shared" si="37"/>
        <v>0</v>
      </c>
      <c r="Y56" s="20">
        <f t="shared" si="38"/>
        <v>0</v>
      </c>
      <c r="Z56" s="19"/>
      <c r="AA56" s="18">
        <f t="shared" si="39"/>
        <v>0</v>
      </c>
      <c r="AB56" s="17">
        <f t="shared" si="40"/>
        <v>0</v>
      </c>
      <c r="AC56" s="5" t="s">
        <v>0</v>
      </c>
      <c r="AD56" s="41"/>
    </row>
    <row r="57" spans="1:30" ht="14.4" customHeight="1" x14ac:dyDescent="0.25">
      <c r="A57" s="496"/>
      <c r="B57" s="39" t="str">
        <f t="shared" si="32"/>
        <v/>
      </c>
      <c r="C57" s="23"/>
      <c r="D57" s="122"/>
      <c r="E57" s="555" t="s">
        <v>1112</v>
      </c>
      <c r="F57" s="570">
        <v>5</v>
      </c>
      <c r="G57" s="120">
        <v>10594</v>
      </c>
      <c r="H57" s="62">
        <v>0.8</v>
      </c>
      <c r="I57" s="119" t="s">
        <v>1038</v>
      </c>
      <c r="J57" s="118"/>
      <c r="K57" s="117"/>
      <c r="L57" s="117"/>
      <c r="M57" s="116"/>
      <c r="N57" s="26" t="str">
        <f t="shared" si="33"/>
        <v/>
      </c>
      <c r="O57" s="26" t="str">
        <f t="shared" si="34"/>
        <v>◄</v>
      </c>
      <c r="P57" s="25"/>
      <c r="Q57" s="24"/>
      <c r="R57" s="26" t="str">
        <f t="shared" si="35"/>
        <v/>
      </c>
      <c r="S57" s="26" t="str">
        <f t="shared" si="36"/>
        <v>◄</v>
      </c>
      <c r="T57" s="25"/>
      <c r="U57" s="24"/>
      <c r="V57" s="23"/>
      <c r="W57" s="22"/>
      <c r="X57" s="21">
        <f t="shared" si="37"/>
        <v>0</v>
      </c>
      <c r="Y57" s="20">
        <f t="shared" si="38"/>
        <v>0</v>
      </c>
      <c r="Z57" s="19"/>
      <c r="AA57" s="18">
        <f t="shared" si="39"/>
        <v>0</v>
      </c>
      <c r="AB57" s="17">
        <f t="shared" si="40"/>
        <v>0</v>
      </c>
      <c r="AC57" s="5" t="s">
        <v>0</v>
      </c>
      <c r="AD57" s="41"/>
    </row>
    <row r="58" spans="1:30" ht="14.4" customHeight="1" x14ac:dyDescent="0.25">
      <c r="A58" s="496"/>
      <c r="B58" s="39" t="str">
        <f t="shared" si="32"/>
        <v/>
      </c>
      <c r="C58" s="23"/>
      <c r="D58" s="122"/>
      <c r="E58" s="555" t="s">
        <v>1113</v>
      </c>
      <c r="F58" s="570">
        <v>6</v>
      </c>
      <c r="G58" s="120">
        <v>10594</v>
      </c>
      <c r="H58" s="62">
        <v>0.9</v>
      </c>
      <c r="I58" s="119" t="s">
        <v>1040</v>
      </c>
      <c r="J58" s="118"/>
      <c r="K58" s="117"/>
      <c r="L58" s="117"/>
      <c r="M58" s="116"/>
      <c r="N58" s="26" t="str">
        <f t="shared" si="33"/>
        <v/>
      </c>
      <c r="O58" s="26" t="str">
        <f t="shared" si="34"/>
        <v>◄</v>
      </c>
      <c r="P58" s="25"/>
      <c r="Q58" s="24"/>
      <c r="R58" s="26" t="str">
        <f t="shared" si="35"/>
        <v/>
      </c>
      <c r="S58" s="26" t="str">
        <f t="shared" si="36"/>
        <v>◄</v>
      </c>
      <c r="T58" s="25"/>
      <c r="U58" s="24"/>
      <c r="V58" s="23"/>
      <c r="W58" s="22"/>
      <c r="X58" s="21">
        <f t="shared" si="37"/>
        <v>0</v>
      </c>
      <c r="Y58" s="20">
        <f t="shared" si="38"/>
        <v>0</v>
      </c>
      <c r="Z58" s="19"/>
      <c r="AA58" s="18">
        <f t="shared" si="39"/>
        <v>0</v>
      </c>
      <c r="AB58" s="17">
        <f t="shared" si="40"/>
        <v>0</v>
      </c>
      <c r="AC58" s="5" t="s">
        <v>0</v>
      </c>
      <c r="AD58" s="41"/>
    </row>
    <row r="59" spans="1:30" ht="14.4" customHeight="1" x14ac:dyDescent="0.25">
      <c r="A59" s="496">
        <v>1</v>
      </c>
      <c r="B59" s="39" t="str">
        <f t="shared" si="32"/>
        <v>x</v>
      </c>
      <c r="C59" s="23"/>
      <c r="D59" s="122"/>
      <c r="E59" s="555" t="s">
        <v>1114</v>
      </c>
      <c r="F59" s="570">
        <v>7</v>
      </c>
      <c r="G59" s="120">
        <v>10594</v>
      </c>
      <c r="H59" s="62">
        <v>0.2</v>
      </c>
      <c r="I59" s="119" t="s">
        <v>1030</v>
      </c>
      <c r="J59" s="118" t="s">
        <v>1115</v>
      </c>
      <c r="K59" s="117"/>
      <c r="L59" s="117"/>
      <c r="M59" s="116"/>
      <c r="N59" s="26" t="str">
        <f t="shared" si="33"/>
        <v/>
      </c>
      <c r="O59" s="26" t="str">
        <f t="shared" si="34"/>
        <v>◄</v>
      </c>
      <c r="P59" s="25"/>
      <c r="Q59" s="24"/>
      <c r="R59" s="26" t="str">
        <f t="shared" si="35"/>
        <v/>
      </c>
      <c r="S59" s="26" t="str">
        <f t="shared" si="36"/>
        <v>◄</v>
      </c>
      <c r="T59" s="25"/>
      <c r="U59" s="24"/>
      <c r="V59" s="23"/>
      <c r="W59" s="22"/>
      <c r="X59" s="21">
        <f t="shared" si="37"/>
        <v>0</v>
      </c>
      <c r="Y59" s="20">
        <f t="shared" si="38"/>
        <v>0</v>
      </c>
      <c r="Z59" s="19"/>
      <c r="AA59" s="18">
        <f t="shared" si="39"/>
        <v>0</v>
      </c>
      <c r="AB59" s="17">
        <f t="shared" si="40"/>
        <v>0</v>
      </c>
      <c r="AC59" s="5" t="s">
        <v>0</v>
      </c>
      <c r="AD59" s="41"/>
    </row>
    <row r="60" spans="1:30" ht="14.4" customHeight="1" thickBot="1" x14ac:dyDescent="0.3">
      <c r="A60" s="496">
        <v>1</v>
      </c>
      <c r="B60" s="39" t="str">
        <f t="shared" si="32"/>
        <v>x</v>
      </c>
      <c r="C60" s="23"/>
      <c r="D60" s="122"/>
      <c r="E60" s="555" t="s">
        <v>1116</v>
      </c>
      <c r="F60" s="570">
        <v>8</v>
      </c>
      <c r="G60" s="120">
        <v>10594</v>
      </c>
      <c r="H60" s="62">
        <v>0.4</v>
      </c>
      <c r="I60" s="119" t="s">
        <v>1032</v>
      </c>
      <c r="J60" s="118" t="s">
        <v>1115</v>
      </c>
      <c r="K60" s="117"/>
      <c r="L60" s="117"/>
      <c r="M60" s="116"/>
      <c r="N60" s="26" t="str">
        <f t="shared" si="33"/>
        <v/>
      </c>
      <c r="O60" s="26" t="str">
        <f t="shared" si="34"/>
        <v>◄</v>
      </c>
      <c r="P60" s="25"/>
      <c r="Q60" s="24"/>
      <c r="R60" s="26" t="str">
        <f t="shared" si="35"/>
        <v/>
      </c>
      <c r="S60" s="26" t="str">
        <f t="shared" si="36"/>
        <v>◄</v>
      </c>
      <c r="T60" s="25"/>
      <c r="U60" s="24"/>
      <c r="V60" s="23"/>
      <c r="W60" s="22"/>
      <c r="X60" s="21">
        <f t="shared" si="37"/>
        <v>0</v>
      </c>
      <c r="Y60" s="20">
        <f t="shared" si="38"/>
        <v>0</v>
      </c>
      <c r="Z60" s="19"/>
      <c r="AA60" s="18">
        <f t="shared" si="39"/>
        <v>0</v>
      </c>
      <c r="AB60" s="17">
        <f t="shared" si="40"/>
        <v>0</v>
      </c>
      <c r="AC60" s="5" t="s">
        <v>0</v>
      </c>
      <c r="AD60" s="41"/>
    </row>
    <row r="61" spans="1:30" ht="33" customHeight="1" thickTop="1" thickBot="1" x14ac:dyDescent="0.3">
      <c r="A61" s="51"/>
      <c r="B61" s="50"/>
      <c r="C61" s="14">
        <f>ROWS(C62:C73)-1</f>
        <v>11</v>
      </c>
      <c r="D61" s="569" t="s">
        <v>1117</v>
      </c>
      <c r="E61" s="504"/>
      <c r="F61" s="504"/>
      <c r="G61" s="504"/>
      <c r="H61" s="504"/>
      <c r="I61" s="504"/>
      <c r="J61" s="8" t="s">
        <v>1106</v>
      </c>
      <c r="K61" s="8"/>
      <c r="L61" s="8"/>
      <c r="M61" s="114"/>
      <c r="N61" s="49"/>
      <c r="O61" s="68" t="str">
        <f>IF(COUNTIF(N62:N73,"?")&gt;0,"?",IF(AND(P61="◄",Q61="►"),"◄►",IF(P61="◄","◄",IF(Q61="►","►",""))))</f>
        <v>◄</v>
      </c>
      <c r="P61" s="46" t="str">
        <f>IF(SUM(P62:P73)+1=ROWS(P62:P73)-COUNTIF(P62:P73,"-"),"","◄")</f>
        <v>◄</v>
      </c>
      <c r="Q61" s="45" t="str">
        <f>IF(SUM(Q62:Q73)&gt;0,"►","")</f>
        <v/>
      </c>
      <c r="R61" s="48"/>
      <c r="S61" s="68" t="str">
        <f>IF(COUNTIF(R62:R73,"?")&gt;0,"?",IF(AND(T61="◄",U61="►"),"◄►",IF(T61="◄","◄",IF(U61="►","►",""))))</f>
        <v>◄</v>
      </c>
      <c r="T61" s="46" t="str">
        <f>IF(SUM(T62:T73)+1=ROWS(T62:T73)-COUNTIF(T62:T73,"-"),"","◄")</f>
        <v>◄</v>
      </c>
      <c r="U61" s="45" t="str">
        <f>IF(SUM(U62:U73)&gt;0,"►","")</f>
        <v/>
      </c>
      <c r="V61" s="14">
        <f>ROWS(V62:V73)-1</f>
        <v>11</v>
      </c>
      <c r="W61" s="44">
        <f>SUM(W62:W73)-W73</f>
        <v>0</v>
      </c>
      <c r="X61" s="43" t="s">
        <v>2</v>
      </c>
      <c r="Y61" s="42"/>
      <c r="Z61" s="44">
        <f>SUM(Z62:Z73)-Z73</f>
        <v>0</v>
      </c>
      <c r="AA61" s="43" t="s">
        <v>2</v>
      </c>
      <c r="AB61" s="42"/>
      <c r="AC61" s="5" t="s">
        <v>0</v>
      </c>
      <c r="AD61" s="41"/>
    </row>
    <row r="62" spans="1:30" x14ac:dyDescent="0.25">
      <c r="A62" s="496"/>
      <c r="B62" s="39" t="str">
        <f t="shared" ref="B62:B72" si="41">IF(A62=1,"x","")</f>
        <v/>
      </c>
      <c r="C62" s="23"/>
      <c r="D62" s="122"/>
      <c r="E62" s="555" t="s">
        <v>1118</v>
      </c>
      <c r="F62" s="556">
        <v>1</v>
      </c>
      <c r="G62" s="123">
        <v>10594</v>
      </c>
      <c r="H62" s="62">
        <v>1</v>
      </c>
      <c r="I62" s="119" t="s">
        <v>1084</v>
      </c>
      <c r="J62" s="118"/>
      <c r="K62" s="117"/>
      <c r="L62" s="117"/>
      <c r="M62" s="116"/>
      <c r="N62" s="26" t="str">
        <f t="shared" ref="N62:N72" si="42">IF(O62="?","?","")</f>
        <v/>
      </c>
      <c r="O62" s="26" t="str">
        <f t="shared" ref="O62:O72" si="43">IF(AND(P62="",Q62&gt;0),"?",IF(P62="","◄",IF(Q62&gt;=1,"►","")))</f>
        <v>◄</v>
      </c>
      <c r="P62" s="25"/>
      <c r="Q62" s="24"/>
      <c r="R62" s="26" t="str">
        <f t="shared" ref="R62:R72" si="44">IF(S62="?","?","")</f>
        <v/>
      </c>
      <c r="S62" s="26" t="str">
        <f t="shared" ref="S62:S72" si="45">IF(AND(T62="",U62&gt;0),"?",IF(T62="","◄",IF(U62&gt;=1,"►","")))</f>
        <v>◄</v>
      </c>
      <c r="T62" s="25"/>
      <c r="U62" s="24"/>
      <c r="V62" s="23"/>
      <c r="W62" s="22"/>
      <c r="X62" s="21">
        <f t="shared" ref="X62:X72" si="46">(P62*W62)</f>
        <v>0</v>
      </c>
      <c r="Y62" s="20">
        <f t="shared" ref="Y62:Y72" si="47">(Q62*X62)</f>
        <v>0</v>
      </c>
      <c r="Z62" s="19"/>
      <c r="AA62" s="18">
        <f t="shared" ref="AA62:AA72" si="48">(T62*Z62)</f>
        <v>0</v>
      </c>
      <c r="AB62" s="17">
        <f t="shared" ref="AB62:AB72" si="49">(U62*AA62)</f>
        <v>0</v>
      </c>
      <c r="AC62" s="5" t="s">
        <v>0</v>
      </c>
      <c r="AD62" s="41"/>
    </row>
    <row r="63" spans="1:30" x14ac:dyDescent="0.25">
      <c r="A63" s="496"/>
      <c r="B63" s="39" t="str">
        <f t="shared" si="41"/>
        <v/>
      </c>
      <c r="C63" s="23"/>
      <c r="D63" s="122"/>
      <c r="E63" s="555" t="s">
        <v>1119</v>
      </c>
      <c r="F63" s="556">
        <v>2</v>
      </c>
      <c r="G63" s="120">
        <v>10594</v>
      </c>
      <c r="H63" s="62">
        <v>2</v>
      </c>
      <c r="I63" s="119" t="s">
        <v>1086</v>
      </c>
      <c r="J63" s="118"/>
      <c r="K63" s="117"/>
      <c r="L63" s="117"/>
      <c r="M63" s="116"/>
      <c r="N63" s="26" t="str">
        <f t="shared" si="42"/>
        <v/>
      </c>
      <c r="O63" s="26" t="str">
        <f t="shared" si="43"/>
        <v>◄</v>
      </c>
      <c r="P63" s="25"/>
      <c r="Q63" s="24"/>
      <c r="R63" s="26" t="str">
        <f t="shared" si="44"/>
        <v/>
      </c>
      <c r="S63" s="26" t="str">
        <f t="shared" si="45"/>
        <v>◄</v>
      </c>
      <c r="T63" s="25"/>
      <c r="U63" s="24"/>
      <c r="V63" s="23"/>
      <c r="W63" s="22"/>
      <c r="X63" s="21">
        <f t="shared" si="46"/>
        <v>0</v>
      </c>
      <c r="Y63" s="20">
        <f t="shared" si="47"/>
        <v>0</v>
      </c>
      <c r="Z63" s="19"/>
      <c r="AA63" s="18">
        <f t="shared" si="48"/>
        <v>0</v>
      </c>
      <c r="AB63" s="17">
        <f t="shared" si="49"/>
        <v>0</v>
      </c>
      <c r="AC63" s="5" t="s">
        <v>0</v>
      </c>
      <c r="AD63" s="41"/>
    </row>
    <row r="64" spans="1:30" x14ac:dyDescent="0.25">
      <c r="A64" s="496"/>
      <c r="B64" s="39" t="str">
        <f t="shared" si="41"/>
        <v/>
      </c>
      <c r="C64" s="23"/>
      <c r="D64" s="122"/>
      <c r="E64" s="555" t="s">
        <v>1120</v>
      </c>
      <c r="F64" s="556">
        <v>3</v>
      </c>
      <c r="G64" s="120">
        <v>10594</v>
      </c>
      <c r="H64" s="62">
        <v>3</v>
      </c>
      <c r="I64" s="119" t="s">
        <v>1088</v>
      </c>
      <c r="J64" s="118"/>
      <c r="K64" s="117"/>
      <c r="L64" s="117"/>
      <c r="M64" s="116"/>
      <c r="N64" s="26" t="str">
        <f t="shared" si="42"/>
        <v/>
      </c>
      <c r="O64" s="26" t="str">
        <f t="shared" si="43"/>
        <v>◄</v>
      </c>
      <c r="P64" s="25"/>
      <c r="Q64" s="24"/>
      <c r="R64" s="26" t="str">
        <f t="shared" si="44"/>
        <v/>
      </c>
      <c r="S64" s="26" t="str">
        <f t="shared" si="45"/>
        <v>◄</v>
      </c>
      <c r="T64" s="25"/>
      <c r="U64" s="24"/>
      <c r="V64" s="23"/>
      <c r="W64" s="22"/>
      <c r="X64" s="21">
        <f t="shared" si="46"/>
        <v>0</v>
      </c>
      <c r="Y64" s="20">
        <f t="shared" si="47"/>
        <v>0</v>
      </c>
      <c r="Z64" s="19"/>
      <c r="AA64" s="18">
        <f t="shared" si="48"/>
        <v>0</v>
      </c>
      <c r="AB64" s="17">
        <f t="shared" si="49"/>
        <v>0</v>
      </c>
      <c r="AC64" s="5" t="s">
        <v>0</v>
      </c>
      <c r="AD64" s="41"/>
    </row>
    <row r="65" spans="1:30" x14ac:dyDescent="0.25">
      <c r="A65" s="496"/>
      <c r="B65" s="39" t="str">
        <f t="shared" si="41"/>
        <v/>
      </c>
      <c r="C65" s="23"/>
      <c r="D65" s="122"/>
      <c r="E65" s="555" t="s">
        <v>1121</v>
      </c>
      <c r="F65" s="556">
        <v>4</v>
      </c>
      <c r="G65" s="120">
        <v>10594</v>
      </c>
      <c r="H65" s="62">
        <v>4</v>
      </c>
      <c r="I65" s="119" t="s">
        <v>1090</v>
      </c>
      <c r="J65" s="118"/>
      <c r="K65" s="117"/>
      <c r="L65" s="117"/>
      <c r="M65" s="116"/>
      <c r="N65" s="26" t="str">
        <f t="shared" si="42"/>
        <v/>
      </c>
      <c r="O65" s="26" t="str">
        <f t="shared" si="43"/>
        <v>◄</v>
      </c>
      <c r="P65" s="25"/>
      <c r="Q65" s="24"/>
      <c r="R65" s="26" t="str">
        <f t="shared" si="44"/>
        <v/>
      </c>
      <c r="S65" s="26" t="str">
        <f t="shared" si="45"/>
        <v>◄</v>
      </c>
      <c r="T65" s="25"/>
      <c r="U65" s="24"/>
      <c r="V65" s="23"/>
      <c r="W65" s="22"/>
      <c r="X65" s="21">
        <f t="shared" si="46"/>
        <v>0</v>
      </c>
      <c r="Y65" s="20">
        <f t="shared" si="47"/>
        <v>0</v>
      </c>
      <c r="Z65" s="19"/>
      <c r="AA65" s="18">
        <f t="shared" si="48"/>
        <v>0</v>
      </c>
      <c r="AB65" s="17">
        <f t="shared" si="49"/>
        <v>0</v>
      </c>
      <c r="AC65" s="5" t="s">
        <v>0</v>
      </c>
      <c r="AD65" s="41"/>
    </row>
    <row r="66" spans="1:30" x14ac:dyDescent="0.25">
      <c r="A66" s="496"/>
      <c r="B66" s="39" t="str">
        <f t="shared" si="41"/>
        <v/>
      </c>
      <c r="C66" s="23"/>
      <c r="D66" s="122"/>
      <c r="E66" s="555" t="s">
        <v>1122</v>
      </c>
      <c r="F66" s="556">
        <v>5</v>
      </c>
      <c r="G66" s="120">
        <v>10594</v>
      </c>
      <c r="H66" s="62">
        <v>5</v>
      </c>
      <c r="I66" s="119" t="s">
        <v>1092</v>
      </c>
      <c r="J66" s="118"/>
      <c r="K66" s="117"/>
      <c r="L66" s="117"/>
      <c r="M66" s="116"/>
      <c r="N66" s="26" t="str">
        <f t="shared" si="42"/>
        <v/>
      </c>
      <c r="O66" s="26" t="str">
        <f t="shared" si="43"/>
        <v>◄</v>
      </c>
      <c r="P66" s="25"/>
      <c r="Q66" s="24"/>
      <c r="R66" s="26" t="str">
        <f t="shared" si="44"/>
        <v/>
      </c>
      <c r="S66" s="26" t="str">
        <f t="shared" si="45"/>
        <v>◄</v>
      </c>
      <c r="T66" s="25"/>
      <c r="U66" s="24"/>
      <c r="V66" s="23"/>
      <c r="W66" s="22"/>
      <c r="X66" s="21">
        <f t="shared" si="46"/>
        <v>0</v>
      </c>
      <c r="Y66" s="20">
        <f t="shared" si="47"/>
        <v>0</v>
      </c>
      <c r="Z66" s="19"/>
      <c r="AA66" s="18">
        <f t="shared" si="48"/>
        <v>0</v>
      </c>
      <c r="AB66" s="17">
        <f t="shared" si="49"/>
        <v>0</v>
      </c>
      <c r="AC66" s="5" t="s">
        <v>0</v>
      </c>
      <c r="AD66" s="41"/>
    </row>
    <row r="67" spans="1:30" x14ac:dyDescent="0.25">
      <c r="A67" s="496"/>
      <c r="B67" s="39" t="str">
        <f t="shared" si="41"/>
        <v/>
      </c>
      <c r="C67" s="23"/>
      <c r="D67" s="122"/>
      <c r="E67" s="555" t="s">
        <v>1123</v>
      </c>
      <c r="F67" s="556">
        <v>6</v>
      </c>
      <c r="G67" s="120">
        <v>10594</v>
      </c>
      <c r="H67" s="62">
        <v>6</v>
      </c>
      <c r="I67" s="119" t="s">
        <v>1094</v>
      </c>
      <c r="J67" s="118"/>
      <c r="K67" s="117"/>
      <c r="L67" s="117"/>
      <c r="M67" s="116"/>
      <c r="N67" s="26" t="str">
        <f t="shared" si="42"/>
        <v/>
      </c>
      <c r="O67" s="26" t="str">
        <f t="shared" si="43"/>
        <v>◄</v>
      </c>
      <c r="P67" s="25"/>
      <c r="Q67" s="24"/>
      <c r="R67" s="26" t="str">
        <f t="shared" si="44"/>
        <v/>
      </c>
      <c r="S67" s="26" t="str">
        <f t="shared" si="45"/>
        <v>◄</v>
      </c>
      <c r="T67" s="25"/>
      <c r="U67" s="24"/>
      <c r="V67" s="23"/>
      <c r="W67" s="22"/>
      <c r="X67" s="21">
        <f t="shared" si="46"/>
        <v>0</v>
      </c>
      <c r="Y67" s="20">
        <f t="shared" si="47"/>
        <v>0</v>
      </c>
      <c r="Z67" s="19"/>
      <c r="AA67" s="18">
        <f t="shared" si="48"/>
        <v>0</v>
      </c>
      <c r="AB67" s="17">
        <f t="shared" si="49"/>
        <v>0</v>
      </c>
      <c r="AC67" s="5" t="s">
        <v>0</v>
      </c>
      <c r="AD67" s="41"/>
    </row>
    <row r="68" spans="1:30" x14ac:dyDescent="0.25">
      <c r="A68" s="496"/>
      <c r="B68" s="39" t="str">
        <f t="shared" si="41"/>
        <v/>
      </c>
      <c r="C68" s="23"/>
      <c r="D68" s="122"/>
      <c r="E68" s="555" t="s">
        <v>1124</v>
      </c>
      <c r="F68" s="556">
        <v>7</v>
      </c>
      <c r="G68" s="120">
        <v>10594</v>
      </c>
      <c r="H68" s="62">
        <v>7</v>
      </c>
      <c r="I68" s="119" t="s">
        <v>1096</v>
      </c>
      <c r="J68" s="118"/>
      <c r="K68" s="117"/>
      <c r="L68" s="117"/>
      <c r="M68" s="116"/>
      <c r="N68" s="26" t="str">
        <f t="shared" si="42"/>
        <v/>
      </c>
      <c r="O68" s="26" t="str">
        <f t="shared" si="43"/>
        <v>◄</v>
      </c>
      <c r="P68" s="25"/>
      <c r="Q68" s="24"/>
      <c r="R68" s="26" t="str">
        <f t="shared" si="44"/>
        <v/>
      </c>
      <c r="S68" s="26" t="str">
        <f t="shared" si="45"/>
        <v>◄</v>
      </c>
      <c r="T68" s="25"/>
      <c r="U68" s="24"/>
      <c r="V68" s="23"/>
      <c r="W68" s="22"/>
      <c r="X68" s="21">
        <f t="shared" si="46"/>
        <v>0</v>
      </c>
      <c r="Y68" s="20">
        <f t="shared" si="47"/>
        <v>0</v>
      </c>
      <c r="Z68" s="19"/>
      <c r="AA68" s="18">
        <f t="shared" si="48"/>
        <v>0</v>
      </c>
      <c r="AB68" s="17">
        <f t="shared" si="49"/>
        <v>0</v>
      </c>
      <c r="AC68" s="5" t="s">
        <v>0</v>
      </c>
      <c r="AD68" s="41"/>
    </row>
    <row r="69" spans="1:30" x14ac:dyDescent="0.25">
      <c r="A69" s="496"/>
      <c r="B69" s="39" t="str">
        <f t="shared" si="41"/>
        <v/>
      </c>
      <c r="C69" s="23"/>
      <c r="D69" s="122"/>
      <c r="E69" s="555" t="s">
        <v>1125</v>
      </c>
      <c r="F69" s="556">
        <v>8</v>
      </c>
      <c r="G69" s="120">
        <v>10594</v>
      </c>
      <c r="H69" s="62">
        <v>8</v>
      </c>
      <c r="I69" s="119" t="s">
        <v>1098</v>
      </c>
      <c r="J69" s="118"/>
      <c r="K69" s="117"/>
      <c r="L69" s="117"/>
      <c r="M69" s="116"/>
      <c r="N69" s="26" t="str">
        <f t="shared" si="42"/>
        <v/>
      </c>
      <c r="O69" s="26" t="str">
        <f t="shared" si="43"/>
        <v>◄</v>
      </c>
      <c r="P69" s="25"/>
      <c r="Q69" s="24"/>
      <c r="R69" s="26" t="str">
        <f t="shared" si="44"/>
        <v/>
      </c>
      <c r="S69" s="26" t="str">
        <f t="shared" si="45"/>
        <v>◄</v>
      </c>
      <c r="T69" s="25"/>
      <c r="U69" s="24"/>
      <c r="V69" s="23"/>
      <c r="W69" s="22"/>
      <c r="X69" s="21">
        <f t="shared" si="46"/>
        <v>0</v>
      </c>
      <c r="Y69" s="20">
        <f t="shared" si="47"/>
        <v>0</v>
      </c>
      <c r="Z69" s="19"/>
      <c r="AA69" s="18">
        <f t="shared" si="48"/>
        <v>0</v>
      </c>
      <c r="AB69" s="17">
        <f t="shared" si="49"/>
        <v>0</v>
      </c>
      <c r="AC69" s="5" t="s">
        <v>0</v>
      </c>
      <c r="AD69" s="41"/>
    </row>
    <row r="70" spans="1:30" x14ac:dyDescent="0.25">
      <c r="A70" s="496"/>
      <c r="B70" s="39" t="str">
        <f t="shared" si="41"/>
        <v/>
      </c>
      <c r="C70" s="23"/>
      <c r="D70" s="122"/>
      <c r="E70" s="555" t="s">
        <v>1126</v>
      </c>
      <c r="F70" s="556">
        <v>9</v>
      </c>
      <c r="G70" s="120">
        <v>10594</v>
      </c>
      <c r="H70" s="62">
        <v>9</v>
      </c>
      <c r="I70" s="119" t="s">
        <v>1100</v>
      </c>
      <c r="J70" s="118"/>
      <c r="K70" s="117"/>
      <c r="L70" s="117"/>
      <c r="M70" s="116"/>
      <c r="N70" s="26" t="str">
        <f t="shared" si="42"/>
        <v/>
      </c>
      <c r="O70" s="26" t="str">
        <f t="shared" si="43"/>
        <v>◄</v>
      </c>
      <c r="P70" s="25"/>
      <c r="Q70" s="24"/>
      <c r="R70" s="26" t="str">
        <f t="shared" si="44"/>
        <v/>
      </c>
      <c r="S70" s="26" t="str">
        <f t="shared" si="45"/>
        <v>◄</v>
      </c>
      <c r="T70" s="25"/>
      <c r="U70" s="24"/>
      <c r="V70" s="23"/>
      <c r="W70" s="22"/>
      <c r="X70" s="21">
        <f t="shared" si="46"/>
        <v>0</v>
      </c>
      <c r="Y70" s="20">
        <f t="shared" si="47"/>
        <v>0</v>
      </c>
      <c r="Z70" s="19"/>
      <c r="AA70" s="18">
        <f t="shared" si="48"/>
        <v>0</v>
      </c>
      <c r="AB70" s="17">
        <f t="shared" si="49"/>
        <v>0</v>
      </c>
      <c r="AC70" s="5" t="s">
        <v>0</v>
      </c>
      <c r="AD70" s="41"/>
    </row>
    <row r="71" spans="1:30" x14ac:dyDescent="0.25">
      <c r="A71" s="496"/>
      <c r="B71" s="39" t="str">
        <f t="shared" si="41"/>
        <v/>
      </c>
      <c r="C71" s="23"/>
      <c r="D71" s="122"/>
      <c r="E71" s="555" t="s">
        <v>1127</v>
      </c>
      <c r="F71" s="556">
        <v>10</v>
      </c>
      <c r="G71" s="120">
        <v>10594</v>
      </c>
      <c r="H71" s="62">
        <v>10</v>
      </c>
      <c r="I71" s="119" t="s">
        <v>1102</v>
      </c>
      <c r="J71" s="118"/>
      <c r="K71" s="117"/>
      <c r="L71" s="117"/>
      <c r="M71" s="116"/>
      <c r="N71" s="26" t="str">
        <f t="shared" si="42"/>
        <v/>
      </c>
      <c r="O71" s="26" t="str">
        <f t="shared" si="43"/>
        <v>◄</v>
      </c>
      <c r="P71" s="25"/>
      <c r="Q71" s="24"/>
      <c r="R71" s="26" t="str">
        <f t="shared" si="44"/>
        <v/>
      </c>
      <c r="S71" s="26" t="str">
        <f t="shared" si="45"/>
        <v>◄</v>
      </c>
      <c r="T71" s="25"/>
      <c r="U71" s="24"/>
      <c r="V71" s="23"/>
      <c r="W71" s="22"/>
      <c r="X71" s="21">
        <f t="shared" si="46"/>
        <v>0</v>
      </c>
      <c r="Y71" s="20">
        <f t="shared" si="47"/>
        <v>0</v>
      </c>
      <c r="Z71" s="19"/>
      <c r="AA71" s="18">
        <f t="shared" si="48"/>
        <v>0</v>
      </c>
      <c r="AB71" s="17">
        <f t="shared" si="49"/>
        <v>0</v>
      </c>
      <c r="AC71" s="5" t="s">
        <v>0</v>
      </c>
      <c r="AD71" s="41"/>
    </row>
    <row r="72" spans="1:30" ht="15" thickBot="1" x14ac:dyDescent="0.3">
      <c r="A72" s="496"/>
      <c r="B72" s="39" t="str">
        <f t="shared" si="41"/>
        <v/>
      </c>
      <c r="C72" s="23"/>
      <c r="D72" s="122"/>
      <c r="E72" s="555" t="s">
        <v>1128</v>
      </c>
      <c r="F72" s="556">
        <v>11</v>
      </c>
      <c r="G72" s="120">
        <v>10594</v>
      </c>
      <c r="H72" s="62">
        <v>20</v>
      </c>
      <c r="I72" s="119" t="s">
        <v>1129</v>
      </c>
      <c r="J72" s="118"/>
      <c r="K72" s="117"/>
      <c r="L72" s="117"/>
      <c r="M72" s="116"/>
      <c r="N72" s="26" t="str">
        <f t="shared" si="42"/>
        <v/>
      </c>
      <c r="O72" s="26" t="str">
        <f t="shared" si="43"/>
        <v>◄</v>
      </c>
      <c r="P72" s="25"/>
      <c r="Q72" s="24"/>
      <c r="R72" s="26" t="str">
        <f t="shared" si="44"/>
        <v/>
      </c>
      <c r="S72" s="26" t="str">
        <f t="shared" si="45"/>
        <v>◄</v>
      </c>
      <c r="T72" s="25"/>
      <c r="U72" s="24"/>
      <c r="V72" s="23"/>
      <c r="W72" s="22"/>
      <c r="X72" s="21">
        <f t="shared" si="46"/>
        <v>0</v>
      </c>
      <c r="Y72" s="20">
        <f t="shared" si="47"/>
        <v>0</v>
      </c>
      <c r="Z72" s="19"/>
      <c r="AA72" s="18">
        <f t="shared" si="48"/>
        <v>0</v>
      </c>
      <c r="AB72" s="17">
        <f t="shared" si="49"/>
        <v>0</v>
      </c>
      <c r="AC72" s="5" t="s">
        <v>0</v>
      </c>
      <c r="AD72" s="41"/>
    </row>
    <row r="73" spans="1:30" ht="32.4" customHeight="1" thickTop="1" thickBot="1" x14ac:dyDescent="0.3">
      <c r="A73" s="51"/>
      <c r="B73" s="50"/>
      <c r="C73" s="14">
        <f>ROWS(C74:C82)-1</f>
        <v>8</v>
      </c>
      <c r="D73" s="569" t="s">
        <v>1130</v>
      </c>
      <c r="E73" s="504"/>
      <c r="F73" s="504"/>
      <c r="G73" s="504"/>
      <c r="H73" s="504"/>
      <c r="I73" s="504"/>
      <c r="J73" s="8" t="s">
        <v>1106</v>
      </c>
      <c r="K73" s="8"/>
      <c r="L73" s="8"/>
      <c r="M73" s="114"/>
      <c r="N73" s="49"/>
      <c r="O73" s="68" t="str">
        <f>IF(COUNTIF(N74:N82,"?")&gt;0,"?",IF(AND(P73="◄",Q73="►"),"◄►",IF(P73="◄","◄",IF(Q73="►","►",""))))</f>
        <v>◄</v>
      </c>
      <c r="P73" s="46" t="str">
        <f>IF(SUM(P74:P82)+1=ROWS(P74:P82)-COUNTIF(P74:P82,"-"),"","◄")</f>
        <v>◄</v>
      </c>
      <c r="Q73" s="45" t="str">
        <f>IF(SUM(Q74:Q82)&gt;0,"►","")</f>
        <v/>
      </c>
      <c r="R73" s="48"/>
      <c r="S73" s="68" t="str">
        <f>IF(COUNTIF(R74:R82,"?")&gt;0,"?",IF(AND(T73="◄",U73="►"),"◄►",IF(T73="◄","◄",IF(U73="►","►",""))))</f>
        <v>◄</v>
      </c>
      <c r="T73" s="46" t="str">
        <f>IF(SUM(T74:T82)+1=ROWS(T74:T82)-COUNTIF(T74:T82,"-"),"","◄")</f>
        <v>◄</v>
      </c>
      <c r="U73" s="45" t="str">
        <f>IF(SUM(U74:U82)&gt;0,"►","")</f>
        <v/>
      </c>
      <c r="V73" s="14">
        <f>ROWS(V74:V82)-1</f>
        <v>8</v>
      </c>
      <c r="W73" s="44">
        <f>SUM(W74:W82)-W982</f>
        <v>0</v>
      </c>
      <c r="X73" s="43" t="s">
        <v>2</v>
      </c>
      <c r="Y73" s="42"/>
      <c r="Z73" s="44">
        <f>SUM(Z74:Z82)-Z982</f>
        <v>0</v>
      </c>
      <c r="AA73" s="43" t="s">
        <v>2</v>
      </c>
      <c r="AB73" s="42"/>
      <c r="AC73" s="5" t="s">
        <v>0</v>
      </c>
      <c r="AD73" s="41"/>
    </row>
    <row r="74" spans="1:30" ht="15" customHeight="1" x14ac:dyDescent="0.25">
      <c r="A74" s="496"/>
      <c r="B74" s="39" t="str">
        <f t="shared" ref="B74:B81" si="50">IF(A74=1,"x","")</f>
        <v/>
      </c>
      <c r="C74" s="23"/>
      <c r="D74" s="122"/>
      <c r="E74" s="555" t="s">
        <v>1131</v>
      </c>
      <c r="F74" s="556">
        <v>1</v>
      </c>
      <c r="G74" s="120">
        <v>10594</v>
      </c>
      <c r="H74" s="62">
        <v>0.1</v>
      </c>
      <c r="I74" s="119" t="s">
        <v>1028</v>
      </c>
      <c r="J74" s="118"/>
      <c r="K74" s="117"/>
      <c r="L74" s="117"/>
      <c r="M74" s="116"/>
      <c r="N74" s="26" t="s">
        <v>69</v>
      </c>
      <c r="O74" s="26" t="s">
        <v>68</v>
      </c>
      <c r="P74" s="25"/>
      <c r="Q74" s="24"/>
      <c r="R74" s="26" t="s">
        <v>69</v>
      </c>
      <c r="S74" s="26" t="s">
        <v>68</v>
      </c>
      <c r="T74" s="25"/>
      <c r="U74" s="24"/>
      <c r="V74" s="23"/>
      <c r="W74" s="22"/>
      <c r="X74" s="21">
        <v>0</v>
      </c>
      <c r="Y74" s="20">
        <v>0</v>
      </c>
      <c r="Z74" s="19"/>
      <c r="AA74" s="18">
        <v>0</v>
      </c>
      <c r="AB74" s="17">
        <v>0</v>
      </c>
      <c r="AC74" s="5" t="s">
        <v>0</v>
      </c>
      <c r="AD74" s="41"/>
    </row>
    <row r="75" spans="1:30" x14ac:dyDescent="0.25">
      <c r="A75" s="496"/>
      <c r="B75" s="39" t="str">
        <f t="shared" si="50"/>
        <v/>
      </c>
      <c r="C75" s="23"/>
      <c r="D75" s="122"/>
      <c r="E75" s="555" t="s">
        <v>1132</v>
      </c>
      <c r="F75" s="556">
        <v>2</v>
      </c>
      <c r="G75" s="120">
        <v>10594</v>
      </c>
      <c r="H75" s="62">
        <v>0.2</v>
      </c>
      <c r="I75" s="119" t="s">
        <v>1030</v>
      </c>
      <c r="J75" s="118"/>
      <c r="K75" s="117"/>
      <c r="L75" s="117"/>
      <c r="M75" s="116"/>
      <c r="N75" s="26" t="s">
        <v>69</v>
      </c>
      <c r="O75" s="26" t="s">
        <v>68</v>
      </c>
      <c r="P75" s="25"/>
      <c r="Q75" s="24"/>
      <c r="R75" s="26" t="s">
        <v>69</v>
      </c>
      <c r="S75" s="26" t="s">
        <v>68</v>
      </c>
      <c r="T75" s="25"/>
      <c r="U75" s="24"/>
      <c r="V75" s="23"/>
      <c r="W75" s="22"/>
      <c r="X75" s="21">
        <v>0</v>
      </c>
      <c r="Y75" s="20">
        <v>0</v>
      </c>
      <c r="Z75" s="19"/>
      <c r="AA75" s="18">
        <v>0</v>
      </c>
      <c r="AB75" s="17">
        <v>0</v>
      </c>
      <c r="AC75" s="5" t="s">
        <v>0</v>
      </c>
      <c r="AD75" s="41"/>
    </row>
    <row r="76" spans="1:30" x14ac:dyDescent="0.25">
      <c r="A76" s="496"/>
      <c r="B76" s="39" t="str">
        <f t="shared" si="50"/>
        <v/>
      </c>
      <c r="C76" s="23"/>
      <c r="D76" s="122"/>
      <c r="E76" s="555" t="s">
        <v>1133</v>
      </c>
      <c r="F76" s="556">
        <v>3</v>
      </c>
      <c r="G76" s="120">
        <v>10594</v>
      </c>
      <c r="H76" s="62">
        <v>0.2</v>
      </c>
      <c r="I76" s="119" t="s">
        <v>1032</v>
      </c>
      <c r="J76" s="118" t="s">
        <v>70</v>
      </c>
      <c r="K76" s="117"/>
      <c r="L76" s="117"/>
      <c r="M76" s="116"/>
      <c r="N76" s="26" t="s">
        <v>69</v>
      </c>
      <c r="O76" s="26" t="s">
        <v>68</v>
      </c>
      <c r="P76" s="25"/>
      <c r="Q76" s="24"/>
      <c r="R76" s="26" t="s">
        <v>69</v>
      </c>
      <c r="S76" s="26" t="s">
        <v>68</v>
      </c>
      <c r="T76" s="25"/>
      <c r="U76" s="24"/>
      <c r="V76" s="23"/>
      <c r="W76" s="22"/>
      <c r="X76" s="21">
        <v>0</v>
      </c>
      <c r="Y76" s="20">
        <v>0</v>
      </c>
      <c r="Z76" s="19"/>
      <c r="AA76" s="18">
        <v>0</v>
      </c>
      <c r="AB76" s="17">
        <v>0</v>
      </c>
      <c r="AC76" s="5" t="s">
        <v>0</v>
      </c>
      <c r="AD76" s="41"/>
    </row>
    <row r="77" spans="1:30" x14ac:dyDescent="0.25">
      <c r="A77" s="496"/>
      <c r="B77" s="39" t="str">
        <f t="shared" si="50"/>
        <v/>
      </c>
      <c r="C77" s="23"/>
      <c r="D77" s="122"/>
      <c r="E77" s="555" t="s">
        <v>1134</v>
      </c>
      <c r="F77" s="556">
        <v>4</v>
      </c>
      <c r="G77" s="120">
        <v>10594</v>
      </c>
      <c r="H77" s="62">
        <v>0.4</v>
      </c>
      <c r="I77" s="119" t="s">
        <v>1034</v>
      </c>
      <c r="J77" s="118"/>
      <c r="K77" s="117"/>
      <c r="L77" s="117"/>
      <c r="M77" s="116"/>
      <c r="N77" s="26" t="s">
        <v>69</v>
      </c>
      <c r="O77" s="26" t="s">
        <v>68</v>
      </c>
      <c r="P77" s="25"/>
      <c r="Q77" s="24"/>
      <c r="R77" s="26" t="s">
        <v>69</v>
      </c>
      <c r="S77" s="26" t="s">
        <v>68</v>
      </c>
      <c r="T77" s="25"/>
      <c r="U77" s="24"/>
      <c r="V77" s="23"/>
      <c r="W77" s="22"/>
      <c r="X77" s="21">
        <v>0</v>
      </c>
      <c r="Y77" s="20">
        <v>0</v>
      </c>
      <c r="Z77" s="19"/>
      <c r="AA77" s="18">
        <v>0</v>
      </c>
      <c r="AB77" s="17">
        <v>0</v>
      </c>
      <c r="AC77" s="5" t="s">
        <v>0</v>
      </c>
      <c r="AD77" s="41"/>
    </row>
    <row r="78" spans="1:30" x14ac:dyDescent="0.25">
      <c r="A78" s="496"/>
      <c r="B78" s="39" t="str">
        <f t="shared" si="50"/>
        <v/>
      </c>
      <c r="C78" s="23"/>
      <c r="D78" s="122"/>
      <c r="E78" s="555" t="s">
        <v>1135</v>
      </c>
      <c r="F78" s="556">
        <v>5</v>
      </c>
      <c r="G78" s="120">
        <v>10594</v>
      </c>
      <c r="H78" s="62">
        <v>0.6</v>
      </c>
      <c r="I78" s="119" t="s">
        <v>1036</v>
      </c>
      <c r="J78" s="118"/>
      <c r="K78" s="117"/>
      <c r="L78" s="117"/>
      <c r="M78" s="116"/>
      <c r="N78" s="26" t="s">
        <v>69</v>
      </c>
      <c r="O78" s="26" t="s">
        <v>68</v>
      </c>
      <c r="P78" s="25"/>
      <c r="Q78" s="24"/>
      <c r="R78" s="26" t="s">
        <v>69</v>
      </c>
      <c r="S78" s="26" t="s">
        <v>68</v>
      </c>
      <c r="T78" s="25"/>
      <c r="U78" s="24"/>
      <c r="V78" s="23"/>
      <c r="W78" s="22"/>
      <c r="X78" s="21">
        <v>0</v>
      </c>
      <c r="Y78" s="20">
        <v>0</v>
      </c>
      <c r="Z78" s="19"/>
      <c r="AA78" s="18">
        <v>0</v>
      </c>
      <c r="AB78" s="17">
        <v>0</v>
      </c>
      <c r="AC78" s="5" t="s">
        <v>0</v>
      </c>
      <c r="AD78" s="41"/>
    </row>
    <row r="79" spans="1:30" x14ac:dyDescent="0.25">
      <c r="A79" s="496"/>
      <c r="B79" s="39" t="str">
        <f t="shared" si="50"/>
        <v/>
      </c>
      <c r="C79" s="23"/>
      <c r="D79" s="122"/>
      <c r="E79" s="555" t="s">
        <v>1136</v>
      </c>
      <c r="F79" s="556">
        <v>6</v>
      </c>
      <c r="G79" s="120">
        <v>10594</v>
      </c>
      <c r="H79" s="62">
        <v>0.7</v>
      </c>
      <c r="I79" s="119" t="s">
        <v>1038</v>
      </c>
      <c r="J79" s="118"/>
      <c r="K79" s="117"/>
      <c r="L79" s="117"/>
      <c r="M79" s="116"/>
      <c r="N79" s="26" t="s">
        <v>69</v>
      </c>
      <c r="O79" s="26" t="s">
        <v>68</v>
      </c>
      <c r="P79" s="25"/>
      <c r="Q79" s="24"/>
      <c r="R79" s="26" t="s">
        <v>69</v>
      </c>
      <c r="S79" s="26" t="s">
        <v>68</v>
      </c>
      <c r="T79" s="25"/>
      <c r="U79" s="24"/>
      <c r="V79" s="23"/>
      <c r="W79" s="22"/>
      <c r="X79" s="21">
        <v>0</v>
      </c>
      <c r="Y79" s="20">
        <v>0</v>
      </c>
      <c r="Z79" s="19"/>
      <c r="AA79" s="18">
        <v>0</v>
      </c>
      <c r="AB79" s="17">
        <v>0</v>
      </c>
      <c r="AC79" s="5" t="s">
        <v>0</v>
      </c>
      <c r="AD79" s="41"/>
    </row>
    <row r="80" spans="1:30" x14ac:dyDescent="0.25">
      <c r="A80" s="496"/>
      <c r="B80" s="39" t="str">
        <f t="shared" si="50"/>
        <v/>
      </c>
      <c r="C80" s="23"/>
      <c r="D80" s="122"/>
      <c r="E80" s="555" t="s">
        <v>1137</v>
      </c>
      <c r="F80" s="556">
        <v>7</v>
      </c>
      <c r="G80" s="120">
        <v>10594</v>
      </c>
      <c r="H80" s="62">
        <v>0.8</v>
      </c>
      <c r="I80" s="119" t="s">
        <v>1040</v>
      </c>
      <c r="J80" s="118"/>
      <c r="K80" s="117"/>
      <c r="L80" s="117"/>
      <c r="M80" s="116"/>
      <c r="N80" s="26" t="s">
        <v>69</v>
      </c>
      <c r="O80" s="26" t="s">
        <v>68</v>
      </c>
      <c r="P80" s="25"/>
      <c r="Q80" s="24"/>
      <c r="R80" s="26" t="s">
        <v>69</v>
      </c>
      <c r="S80" s="26" t="s">
        <v>68</v>
      </c>
      <c r="T80" s="25"/>
      <c r="U80" s="24"/>
      <c r="V80" s="23"/>
      <c r="W80" s="22"/>
      <c r="X80" s="21">
        <v>0</v>
      </c>
      <c r="Y80" s="20">
        <v>0</v>
      </c>
      <c r="Z80" s="19"/>
      <c r="AA80" s="18">
        <v>0</v>
      </c>
      <c r="AB80" s="17">
        <v>0</v>
      </c>
      <c r="AC80" s="5" t="s">
        <v>0</v>
      </c>
      <c r="AD80" s="41"/>
    </row>
    <row r="81" spans="1:30" ht="15" thickBot="1" x14ac:dyDescent="0.3">
      <c r="A81" s="496">
        <v>1</v>
      </c>
      <c r="B81" s="39" t="str">
        <f t="shared" si="50"/>
        <v>x</v>
      </c>
      <c r="C81" s="23"/>
      <c r="D81" s="122"/>
      <c r="E81" s="571" t="s">
        <v>1138</v>
      </c>
      <c r="F81" s="572">
        <v>8</v>
      </c>
      <c r="G81" s="120">
        <v>10594</v>
      </c>
      <c r="H81" s="62">
        <v>0.9</v>
      </c>
      <c r="I81" s="119" t="s">
        <v>1030</v>
      </c>
      <c r="J81" s="118" t="s">
        <v>1115</v>
      </c>
      <c r="K81" s="117"/>
      <c r="L81" s="117"/>
      <c r="M81" s="116"/>
      <c r="N81" s="26" t="s">
        <v>69</v>
      </c>
      <c r="O81" s="26" t="s">
        <v>68</v>
      </c>
      <c r="P81" s="25"/>
      <c r="Q81" s="24"/>
      <c r="R81" s="26" t="s">
        <v>69</v>
      </c>
      <c r="S81" s="26" t="s">
        <v>68</v>
      </c>
      <c r="T81" s="25"/>
      <c r="U81" s="24"/>
      <c r="V81" s="23"/>
      <c r="W81" s="22"/>
      <c r="X81" s="21">
        <v>0</v>
      </c>
      <c r="Y81" s="20">
        <v>0</v>
      </c>
      <c r="Z81" s="19"/>
      <c r="AA81" s="18">
        <v>0</v>
      </c>
      <c r="AB81" s="17">
        <v>0</v>
      </c>
      <c r="AC81" s="5" t="s">
        <v>0</v>
      </c>
      <c r="AD81" s="41"/>
    </row>
    <row r="82" spans="1:30" ht="33" customHeight="1" thickTop="1" thickBot="1" x14ac:dyDescent="0.3">
      <c r="A82" s="51">
        <f>SUM(A84:A100)</f>
        <v>0</v>
      </c>
      <c r="B82" s="50"/>
      <c r="C82" s="14">
        <f>ROWS(C83:C94)-1</f>
        <v>11</v>
      </c>
      <c r="D82" s="569" t="s">
        <v>1139</v>
      </c>
      <c r="E82" s="504"/>
      <c r="F82" s="504"/>
      <c r="G82" s="504"/>
      <c r="H82" s="504"/>
      <c r="I82" s="504"/>
      <c r="J82" s="8" t="s">
        <v>1106</v>
      </c>
      <c r="K82" s="8"/>
      <c r="L82" s="8"/>
      <c r="M82" s="114"/>
      <c r="N82" s="49"/>
      <c r="O82" s="68" t="str">
        <f>IF(COUNTIF(N83:N94,"?")&gt;0,"?",IF(AND(P82="◄",Q82="►"),"◄►",IF(P82="◄","◄",IF(Q82="►","►",""))))</f>
        <v>◄</v>
      </c>
      <c r="P82" s="46" t="str">
        <f>IF(SUM(P83:P94)+1=ROWS(P83:P94)-COUNTIF(P83:P94,"-"),"","◄")</f>
        <v>◄</v>
      </c>
      <c r="Q82" s="45" t="str">
        <f>IF(SUM(Q83:Q94)&gt;0,"►","")</f>
        <v/>
      </c>
      <c r="R82" s="48"/>
      <c r="S82" s="68" t="str">
        <f>IF(COUNTIF(R83:R94,"?")&gt;0,"?",IF(AND(T82="◄",U82="►"),"◄►",IF(T82="◄","◄",IF(U82="►","►",""))))</f>
        <v>◄</v>
      </c>
      <c r="T82" s="46" t="str">
        <f>IF(SUM(T83:T94)+1=ROWS(T83:T94)-COUNTIF(T83:T94,"-"),"","◄")</f>
        <v>◄</v>
      </c>
      <c r="U82" s="45" t="str">
        <f>IF(SUM(U83:U94)&gt;0,"►","")</f>
        <v/>
      </c>
      <c r="V82" s="14">
        <f>ROWS(V83:V94)-1</f>
        <v>11</v>
      </c>
      <c r="W82" s="44">
        <f>SUM(W83:W94)-W94</f>
        <v>0</v>
      </c>
      <c r="X82" s="43" t="s">
        <v>2</v>
      </c>
      <c r="Y82" s="42"/>
      <c r="Z82" s="44">
        <f>SUM(Z83:Z94)-Z94</f>
        <v>0</v>
      </c>
      <c r="AA82" s="43" t="s">
        <v>2</v>
      </c>
      <c r="AB82" s="42"/>
      <c r="AC82" s="5" t="s">
        <v>0</v>
      </c>
      <c r="AD82" s="41"/>
    </row>
    <row r="83" spans="1:30" x14ac:dyDescent="0.25">
      <c r="A83" s="496"/>
      <c r="B83" s="39" t="str">
        <f t="shared" ref="B83:B93" si="51">IF(A83=1,"x","")</f>
        <v/>
      </c>
      <c r="C83" s="23"/>
      <c r="D83" s="122"/>
      <c r="E83" s="555" t="s">
        <v>1140</v>
      </c>
      <c r="F83" s="556">
        <v>1</v>
      </c>
      <c r="G83" s="120">
        <v>10594</v>
      </c>
      <c r="H83" s="62">
        <v>1</v>
      </c>
      <c r="I83" s="119" t="s">
        <v>1084</v>
      </c>
      <c r="J83" s="118"/>
      <c r="K83" s="117"/>
      <c r="L83" s="117"/>
      <c r="M83" s="116"/>
      <c r="N83" s="26" t="s">
        <v>69</v>
      </c>
      <c r="O83" s="26" t="s">
        <v>68</v>
      </c>
      <c r="P83" s="25"/>
      <c r="Q83" s="24"/>
      <c r="R83" s="26" t="s">
        <v>69</v>
      </c>
      <c r="S83" s="26" t="s">
        <v>68</v>
      </c>
      <c r="T83" s="25"/>
      <c r="U83" s="24"/>
      <c r="V83" s="23"/>
      <c r="W83" s="22"/>
      <c r="X83" s="21">
        <v>0</v>
      </c>
      <c r="Y83" s="20">
        <v>0</v>
      </c>
      <c r="Z83" s="19"/>
      <c r="AA83" s="18">
        <v>0</v>
      </c>
      <c r="AB83" s="17">
        <v>0</v>
      </c>
      <c r="AC83" s="5" t="s">
        <v>0</v>
      </c>
      <c r="AD83" s="41"/>
    </row>
    <row r="84" spans="1:30" x14ac:dyDescent="0.25">
      <c r="A84" s="496"/>
      <c r="B84" s="39" t="str">
        <f t="shared" si="51"/>
        <v/>
      </c>
      <c r="C84" s="23"/>
      <c r="D84" s="122"/>
      <c r="E84" s="555" t="s">
        <v>1141</v>
      </c>
      <c r="F84" s="556">
        <v>2</v>
      </c>
      <c r="G84" s="120">
        <v>10594</v>
      </c>
      <c r="H84" s="62">
        <v>2</v>
      </c>
      <c r="I84" s="119" t="s">
        <v>1086</v>
      </c>
      <c r="J84" s="118"/>
      <c r="K84" s="117"/>
      <c r="L84" s="117"/>
      <c r="M84" s="116"/>
      <c r="N84" s="26" t="s">
        <v>69</v>
      </c>
      <c r="O84" s="26" t="s">
        <v>68</v>
      </c>
      <c r="P84" s="25"/>
      <c r="Q84" s="24"/>
      <c r="R84" s="26" t="s">
        <v>69</v>
      </c>
      <c r="S84" s="26" t="s">
        <v>68</v>
      </c>
      <c r="T84" s="25"/>
      <c r="U84" s="24"/>
      <c r="V84" s="23"/>
      <c r="W84" s="22"/>
      <c r="X84" s="21">
        <v>0</v>
      </c>
      <c r="Y84" s="20">
        <v>0</v>
      </c>
      <c r="Z84" s="19"/>
      <c r="AA84" s="18">
        <v>0</v>
      </c>
      <c r="AB84" s="17">
        <v>0</v>
      </c>
      <c r="AC84" s="5" t="s">
        <v>0</v>
      </c>
      <c r="AD84" s="41"/>
    </row>
    <row r="85" spans="1:30" x14ac:dyDescent="0.25">
      <c r="A85" s="496"/>
      <c r="B85" s="39" t="str">
        <f t="shared" si="51"/>
        <v/>
      </c>
      <c r="C85" s="23"/>
      <c r="D85" s="122"/>
      <c r="E85" s="555" t="s">
        <v>1142</v>
      </c>
      <c r="F85" s="556">
        <v>3</v>
      </c>
      <c r="G85" s="120">
        <v>10594</v>
      </c>
      <c r="H85" s="62">
        <v>3</v>
      </c>
      <c r="I85" s="119" t="s">
        <v>1088</v>
      </c>
      <c r="J85" s="118"/>
      <c r="K85" s="117"/>
      <c r="L85" s="117"/>
      <c r="M85" s="116"/>
      <c r="N85" s="26" t="s">
        <v>69</v>
      </c>
      <c r="O85" s="26" t="s">
        <v>68</v>
      </c>
      <c r="P85" s="25"/>
      <c r="Q85" s="24"/>
      <c r="R85" s="26" t="s">
        <v>69</v>
      </c>
      <c r="S85" s="26" t="s">
        <v>68</v>
      </c>
      <c r="T85" s="25"/>
      <c r="U85" s="24"/>
      <c r="V85" s="23"/>
      <c r="W85" s="22"/>
      <c r="X85" s="21">
        <v>0</v>
      </c>
      <c r="Y85" s="20">
        <v>0</v>
      </c>
      <c r="Z85" s="19"/>
      <c r="AA85" s="18">
        <v>0</v>
      </c>
      <c r="AB85" s="17">
        <v>0</v>
      </c>
      <c r="AC85" s="5" t="s">
        <v>0</v>
      </c>
      <c r="AD85" s="41"/>
    </row>
    <row r="86" spans="1:30" x14ac:dyDescent="0.25">
      <c r="A86" s="496"/>
      <c r="B86" s="39" t="str">
        <f t="shared" si="51"/>
        <v/>
      </c>
      <c r="C86" s="23"/>
      <c r="D86" s="122"/>
      <c r="E86" s="555" t="s">
        <v>1143</v>
      </c>
      <c r="F86" s="556">
        <v>4</v>
      </c>
      <c r="G86" s="120">
        <v>10594</v>
      </c>
      <c r="H86" s="62">
        <v>4</v>
      </c>
      <c r="I86" s="119" t="s">
        <v>1090</v>
      </c>
      <c r="J86" s="118"/>
      <c r="K86" s="117"/>
      <c r="L86" s="117"/>
      <c r="M86" s="116"/>
      <c r="N86" s="26" t="s">
        <v>69</v>
      </c>
      <c r="O86" s="26" t="s">
        <v>68</v>
      </c>
      <c r="P86" s="25"/>
      <c r="Q86" s="24"/>
      <c r="R86" s="26" t="s">
        <v>69</v>
      </c>
      <c r="S86" s="26" t="s">
        <v>68</v>
      </c>
      <c r="T86" s="25"/>
      <c r="U86" s="24"/>
      <c r="V86" s="23"/>
      <c r="W86" s="22"/>
      <c r="X86" s="21">
        <v>0</v>
      </c>
      <c r="Y86" s="20">
        <v>0</v>
      </c>
      <c r="Z86" s="19"/>
      <c r="AA86" s="18">
        <v>0</v>
      </c>
      <c r="AB86" s="17">
        <v>0</v>
      </c>
      <c r="AC86" s="5" t="s">
        <v>0</v>
      </c>
      <c r="AD86" s="41"/>
    </row>
    <row r="87" spans="1:30" x14ac:dyDescent="0.25">
      <c r="A87" s="496"/>
      <c r="B87" s="39" t="str">
        <f t="shared" si="51"/>
        <v/>
      </c>
      <c r="C87" s="23"/>
      <c r="D87" s="122"/>
      <c r="E87" s="555" t="s">
        <v>1144</v>
      </c>
      <c r="F87" s="556">
        <v>5</v>
      </c>
      <c r="G87" s="120">
        <v>10594</v>
      </c>
      <c r="H87" s="62">
        <v>5</v>
      </c>
      <c r="I87" s="119" t="s">
        <v>1092</v>
      </c>
      <c r="J87" s="118"/>
      <c r="K87" s="117"/>
      <c r="L87" s="117"/>
      <c r="M87" s="116"/>
      <c r="N87" s="26" t="s">
        <v>69</v>
      </c>
      <c r="O87" s="26" t="s">
        <v>68</v>
      </c>
      <c r="P87" s="25"/>
      <c r="Q87" s="24"/>
      <c r="R87" s="26" t="s">
        <v>69</v>
      </c>
      <c r="S87" s="26" t="s">
        <v>68</v>
      </c>
      <c r="T87" s="25"/>
      <c r="U87" s="24"/>
      <c r="V87" s="23"/>
      <c r="W87" s="22"/>
      <c r="X87" s="21">
        <v>0</v>
      </c>
      <c r="Y87" s="20">
        <v>0</v>
      </c>
      <c r="Z87" s="19"/>
      <c r="AA87" s="18">
        <v>0</v>
      </c>
      <c r="AB87" s="17">
        <v>0</v>
      </c>
      <c r="AC87" s="5" t="s">
        <v>0</v>
      </c>
      <c r="AD87" s="41"/>
    </row>
    <row r="88" spans="1:30" x14ac:dyDescent="0.25">
      <c r="A88" s="496"/>
      <c r="B88" s="39" t="str">
        <f t="shared" si="51"/>
        <v/>
      </c>
      <c r="C88" s="23"/>
      <c r="D88" s="122"/>
      <c r="E88" s="555" t="s">
        <v>1145</v>
      </c>
      <c r="F88" s="556">
        <v>6</v>
      </c>
      <c r="G88" s="120">
        <v>10594</v>
      </c>
      <c r="H88" s="62">
        <v>6</v>
      </c>
      <c r="I88" s="119" t="s">
        <v>1094</v>
      </c>
      <c r="J88" s="118"/>
      <c r="K88" s="117"/>
      <c r="L88" s="117"/>
      <c r="M88" s="116"/>
      <c r="N88" s="26" t="s">
        <v>69</v>
      </c>
      <c r="O88" s="26" t="s">
        <v>68</v>
      </c>
      <c r="P88" s="25"/>
      <c r="Q88" s="24"/>
      <c r="R88" s="26" t="s">
        <v>69</v>
      </c>
      <c r="S88" s="26" t="s">
        <v>68</v>
      </c>
      <c r="T88" s="25"/>
      <c r="U88" s="24"/>
      <c r="V88" s="23"/>
      <c r="W88" s="22"/>
      <c r="X88" s="21">
        <v>0</v>
      </c>
      <c r="Y88" s="20">
        <v>0</v>
      </c>
      <c r="Z88" s="19"/>
      <c r="AA88" s="18">
        <v>0</v>
      </c>
      <c r="AB88" s="17">
        <v>0</v>
      </c>
      <c r="AC88" s="5" t="s">
        <v>0</v>
      </c>
      <c r="AD88" s="41"/>
    </row>
    <row r="89" spans="1:30" x14ac:dyDescent="0.25">
      <c r="A89" s="496"/>
      <c r="B89" s="39" t="str">
        <f t="shared" si="51"/>
        <v/>
      </c>
      <c r="C89" s="23"/>
      <c r="D89" s="122"/>
      <c r="E89" s="555" t="s">
        <v>1146</v>
      </c>
      <c r="F89" s="556">
        <v>7</v>
      </c>
      <c r="G89" s="120">
        <v>10594</v>
      </c>
      <c r="H89" s="62">
        <v>7</v>
      </c>
      <c r="I89" s="119" t="s">
        <v>1096</v>
      </c>
      <c r="J89" s="118"/>
      <c r="K89" s="117"/>
      <c r="L89" s="117"/>
      <c r="M89" s="116"/>
      <c r="N89" s="26" t="s">
        <v>69</v>
      </c>
      <c r="O89" s="26" t="s">
        <v>68</v>
      </c>
      <c r="P89" s="25"/>
      <c r="Q89" s="24"/>
      <c r="R89" s="26" t="s">
        <v>69</v>
      </c>
      <c r="S89" s="26" t="s">
        <v>68</v>
      </c>
      <c r="T89" s="25"/>
      <c r="U89" s="24"/>
      <c r="V89" s="23"/>
      <c r="W89" s="22"/>
      <c r="X89" s="21">
        <v>0</v>
      </c>
      <c r="Y89" s="20">
        <v>0</v>
      </c>
      <c r="Z89" s="19"/>
      <c r="AA89" s="18">
        <v>0</v>
      </c>
      <c r="AB89" s="17">
        <v>0</v>
      </c>
      <c r="AC89" s="5" t="s">
        <v>0</v>
      </c>
      <c r="AD89" s="41"/>
    </row>
    <row r="90" spans="1:30" x14ac:dyDescent="0.25">
      <c r="A90" s="496"/>
      <c r="B90" s="39" t="str">
        <f t="shared" si="51"/>
        <v/>
      </c>
      <c r="C90" s="23"/>
      <c r="D90" s="122"/>
      <c r="E90" s="555" t="s">
        <v>1147</v>
      </c>
      <c r="F90" s="556">
        <v>8</v>
      </c>
      <c r="G90" s="120">
        <v>10594</v>
      </c>
      <c r="H90" s="62">
        <v>8</v>
      </c>
      <c r="I90" s="119" t="s">
        <v>1098</v>
      </c>
      <c r="J90" s="118"/>
      <c r="K90" s="117"/>
      <c r="L90" s="117"/>
      <c r="M90" s="116"/>
      <c r="N90" s="26" t="s">
        <v>69</v>
      </c>
      <c r="O90" s="26" t="s">
        <v>68</v>
      </c>
      <c r="P90" s="25"/>
      <c r="Q90" s="24"/>
      <c r="R90" s="26" t="s">
        <v>69</v>
      </c>
      <c r="S90" s="26" t="s">
        <v>68</v>
      </c>
      <c r="T90" s="25"/>
      <c r="U90" s="24"/>
      <c r="V90" s="23"/>
      <c r="W90" s="22"/>
      <c r="X90" s="21">
        <v>0</v>
      </c>
      <c r="Y90" s="20">
        <v>0</v>
      </c>
      <c r="Z90" s="19"/>
      <c r="AA90" s="18">
        <v>0</v>
      </c>
      <c r="AB90" s="17">
        <v>0</v>
      </c>
      <c r="AC90" s="5" t="s">
        <v>0</v>
      </c>
      <c r="AD90" s="41"/>
    </row>
    <row r="91" spans="1:30" x14ac:dyDescent="0.25">
      <c r="A91" s="496"/>
      <c r="B91" s="39" t="str">
        <f t="shared" si="51"/>
        <v/>
      </c>
      <c r="C91" s="23"/>
      <c r="D91" s="122"/>
      <c r="E91" s="555" t="s">
        <v>1148</v>
      </c>
      <c r="F91" s="556">
        <v>9</v>
      </c>
      <c r="G91" s="120">
        <v>10594</v>
      </c>
      <c r="H91" s="62">
        <v>9</v>
      </c>
      <c r="I91" s="119" t="s">
        <v>1100</v>
      </c>
      <c r="J91" s="118"/>
      <c r="K91" s="117"/>
      <c r="L91" s="117"/>
      <c r="M91" s="116"/>
      <c r="N91" s="26" t="s">
        <v>69</v>
      </c>
      <c r="O91" s="26" t="s">
        <v>68</v>
      </c>
      <c r="P91" s="25"/>
      <c r="Q91" s="24"/>
      <c r="R91" s="26" t="s">
        <v>69</v>
      </c>
      <c r="S91" s="26" t="s">
        <v>68</v>
      </c>
      <c r="T91" s="25"/>
      <c r="U91" s="24"/>
      <c r="V91" s="23"/>
      <c r="W91" s="22"/>
      <c r="X91" s="21">
        <v>0</v>
      </c>
      <c r="Y91" s="20">
        <v>0</v>
      </c>
      <c r="Z91" s="19"/>
      <c r="AA91" s="18">
        <v>0</v>
      </c>
      <c r="AB91" s="17">
        <v>0</v>
      </c>
      <c r="AC91" s="5" t="s">
        <v>0</v>
      </c>
      <c r="AD91" s="41"/>
    </row>
    <row r="92" spans="1:30" x14ac:dyDescent="0.25">
      <c r="A92" s="496"/>
      <c r="B92" s="39" t="str">
        <f t="shared" si="51"/>
        <v/>
      </c>
      <c r="C92" s="23"/>
      <c r="D92" s="122"/>
      <c r="E92" s="555" t="s">
        <v>1149</v>
      </c>
      <c r="F92" s="556">
        <v>10</v>
      </c>
      <c r="G92" s="120">
        <v>10594</v>
      </c>
      <c r="H92" s="62">
        <v>10</v>
      </c>
      <c r="I92" s="119" t="s">
        <v>1102</v>
      </c>
      <c r="J92" s="118"/>
      <c r="K92" s="117"/>
      <c r="L92" s="117"/>
      <c r="M92" s="116"/>
      <c r="N92" s="26" t="s">
        <v>69</v>
      </c>
      <c r="O92" s="26" t="s">
        <v>68</v>
      </c>
      <c r="P92" s="25"/>
      <c r="Q92" s="24"/>
      <c r="R92" s="26" t="s">
        <v>69</v>
      </c>
      <c r="S92" s="26" t="s">
        <v>68</v>
      </c>
      <c r="T92" s="25"/>
      <c r="U92" s="24"/>
      <c r="V92" s="23"/>
      <c r="W92" s="22"/>
      <c r="X92" s="21">
        <v>0</v>
      </c>
      <c r="Y92" s="20">
        <v>0</v>
      </c>
      <c r="Z92" s="19"/>
      <c r="AA92" s="18">
        <v>0</v>
      </c>
      <c r="AB92" s="17">
        <v>0</v>
      </c>
      <c r="AC92" s="5" t="s">
        <v>0</v>
      </c>
      <c r="AD92" s="41"/>
    </row>
    <row r="93" spans="1:30" ht="15" thickBot="1" x14ac:dyDescent="0.3">
      <c r="A93" s="496"/>
      <c r="B93" s="39" t="str">
        <f t="shared" si="51"/>
        <v/>
      </c>
      <c r="C93" s="23"/>
      <c r="D93" s="122"/>
      <c r="E93" s="555" t="s">
        <v>1150</v>
      </c>
      <c r="F93" s="556">
        <v>11</v>
      </c>
      <c r="G93" s="120">
        <v>10594</v>
      </c>
      <c r="H93" s="62">
        <v>20</v>
      </c>
      <c r="I93" s="119" t="s">
        <v>1129</v>
      </c>
      <c r="J93" s="118"/>
      <c r="K93" s="117"/>
      <c r="L93" s="117"/>
      <c r="M93" s="116"/>
      <c r="N93" s="26" t="s">
        <v>69</v>
      </c>
      <c r="O93" s="26" t="s">
        <v>68</v>
      </c>
      <c r="P93" s="25"/>
      <c r="Q93" s="24"/>
      <c r="R93" s="26" t="s">
        <v>69</v>
      </c>
      <c r="S93" s="26" t="s">
        <v>68</v>
      </c>
      <c r="T93" s="25"/>
      <c r="U93" s="24"/>
      <c r="V93" s="23"/>
      <c r="W93" s="22"/>
      <c r="X93" s="21">
        <v>0</v>
      </c>
      <c r="Y93" s="20">
        <v>0</v>
      </c>
      <c r="Z93" s="19"/>
      <c r="AA93" s="18">
        <v>0</v>
      </c>
      <c r="AB93" s="17">
        <v>0</v>
      </c>
      <c r="AC93" s="5" t="s">
        <v>0</v>
      </c>
      <c r="AD93" s="41"/>
    </row>
    <row r="94" spans="1:30" ht="33" customHeight="1" thickTop="1" thickBot="1" x14ac:dyDescent="0.3">
      <c r="A94" s="51">
        <f>SUM(A96:A112)</f>
        <v>0</v>
      </c>
      <c r="B94" s="50"/>
      <c r="C94" s="14">
        <f>ROWS(C95:C99)-1</f>
        <v>4</v>
      </c>
      <c r="D94" s="569" t="s">
        <v>67</v>
      </c>
      <c r="E94" s="504"/>
      <c r="F94" s="504"/>
      <c r="G94" s="504"/>
      <c r="H94" s="504"/>
      <c r="I94" s="504"/>
      <c r="J94" s="8" t="s">
        <v>1151</v>
      </c>
      <c r="K94" s="8"/>
      <c r="L94" s="8"/>
      <c r="M94" s="114"/>
      <c r="N94" s="49"/>
      <c r="O94" s="68" t="str">
        <f>IF(COUNTIF(N95:N99,"?")&gt;0,"?",IF(AND(P94="◄",Q94="►"),"◄►",IF(P94="◄","◄",IF(Q94="►","►",""))))</f>
        <v>◄</v>
      </c>
      <c r="P94" s="46" t="str">
        <f>IF(SUM(P95:P99)+1=ROWS(P95:P99)-COUNTIF(P95:P99,"-"),"","◄")</f>
        <v>◄</v>
      </c>
      <c r="Q94" s="45" t="str">
        <f>IF(SUM(Q95:Q99)&gt;0,"►","")</f>
        <v/>
      </c>
      <c r="R94" s="48"/>
      <c r="S94" s="68" t="str">
        <f>IF(COUNTIF(R95:R99,"?")&gt;0,"?",IF(AND(T94="◄",U94="►"),"◄►",IF(T94="◄","◄",IF(U94="►","►",""))))</f>
        <v>◄</v>
      </c>
      <c r="T94" s="46" t="str">
        <f>IF(SUM(T95:T99)+1=ROWS(T95:T99)-COUNTIF(T95:T99,"-"),"","◄")</f>
        <v>◄</v>
      </c>
      <c r="U94" s="45" t="str">
        <f>IF(SUM(U95:U99)&gt;0,"►","")</f>
        <v/>
      </c>
      <c r="V94" s="14">
        <f>ROWS(V95:V99)-1</f>
        <v>4</v>
      </c>
      <c r="W94" s="44">
        <f>SUM(W95:W99)-W99</f>
        <v>0</v>
      </c>
      <c r="X94" s="43" t="s">
        <v>2</v>
      </c>
      <c r="Y94" s="42"/>
      <c r="Z94" s="44">
        <f>SUM(Z95:Z99)-Z99</f>
        <v>0</v>
      </c>
      <c r="AA94" s="43" t="s">
        <v>2</v>
      </c>
      <c r="AB94" s="42"/>
      <c r="AC94" s="5" t="s">
        <v>0</v>
      </c>
      <c r="AD94" s="41"/>
    </row>
    <row r="95" spans="1:30" ht="15" customHeight="1" x14ac:dyDescent="0.25">
      <c r="A95" s="496"/>
      <c r="B95" s="39" t="str">
        <f>IF(A95=1,"x","")</f>
        <v/>
      </c>
      <c r="C95" s="23"/>
      <c r="D95" s="122"/>
      <c r="E95" s="555" t="s">
        <v>1152</v>
      </c>
      <c r="F95" s="556">
        <v>1</v>
      </c>
      <c r="G95" s="120">
        <v>11324</v>
      </c>
      <c r="H95" s="62">
        <v>1</v>
      </c>
      <c r="I95" s="119" t="s">
        <v>1153</v>
      </c>
      <c r="J95" s="118"/>
      <c r="K95" s="117"/>
      <c r="L95" s="117"/>
      <c r="M95" s="116"/>
      <c r="N95" s="26" t="str">
        <f>IF(O95="?","?","")</f>
        <v/>
      </c>
      <c r="O95" s="26" t="str">
        <f>IF(AND(P95="",Q95&gt;0),"?",IF(P95="","◄",IF(Q95&gt;=1,"►","")))</f>
        <v>◄</v>
      </c>
      <c r="P95" s="25"/>
      <c r="Q95" s="24"/>
      <c r="R95" s="26" t="str">
        <f>IF(S95="?","?","")</f>
        <v/>
      </c>
      <c r="S95" s="26" t="str">
        <f>IF(AND(T95="",U95&gt;0),"?",IF(T95="","◄",IF(U95&gt;=1,"►","")))</f>
        <v>◄</v>
      </c>
      <c r="T95" s="25"/>
      <c r="U95" s="24"/>
      <c r="V95" s="23"/>
      <c r="W95" s="22"/>
      <c r="X95" s="21">
        <f t="shared" ref="X95:Y98" si="52">(P95*W95)</f>
        <v>0</v>
      </c>
      <c r="Y95" s="20">
        <f t="shared" si="52"/>
        <v>0</v>
      </c>
      <c r="Z95" s="19"/>
      <c r="AA95" s="18">
        <f t="shared" ref="AA95:AB98" si="53">(T95*Z95)</f>
        <v>0</v>
      </c>
      <c r="AB95" s="17">
        <f t="shared" si="53"/>
        <v>0</v>
      </c>
      <c r="AC95" s="5" t="s">
        <v>0</v>
      </c>
      <c r="AD95" s="41"/>
    </row>
    <row r="96" spans="1:30" x14ac:dyDescent="0.25">
      <c r="A96" s="496"/>
      <c r="B96" s="39" t="str">
        <f>IF(A96=1,"x","")</f>
        <v/>
      </c>
      <c r="C96" s="23"/>
      <c r="D96" s="122"/>
      <c r="E96" s="555" t="s">
        <v>1154</v>
      </c>
      <c r="F96" s="556">
        <v>2</v>
      </c>
      <c r="G96" s="120">
        <v>11324</v>
      </c>
      <c r="H96" s="62">
        <v>1.1000000000000001</v>
      </c>
      <c r="I96" s="119" t="s">
        <v>1155</v>
      </c>
      <c r="J96" s="118"/>
      <c r="K96" s="117"/>
      <c r="L96" s="117"/>
      <c r="M96" s="116"/>
      <c r="N96" s="26" t="str">
        <f>IF(O96="?","?","")</f>
        <v/>
      </c>
      <c r="O96" s="26" t="str">
        <f>IF(AND(P96="",Q96&gt;0),"?",IF(P96="","◄",IF(Q96&gt;=1,"►","")))</f>
        <v>◄</v>
      </c>
      <c r="P96" s="25"/>
      <c r="Q96" s="24"/>
      <c r="R96" s="26" t="str">
        <f>IF(S96="?","?","")</f>
        <v/>
      </c>
      <c r="S96" s="26" t="str">
        <f>IF(AND(T96="",U96&gt;0),"?",IF(T96="","◄",IF(U96&gt;=1,"►","")))</f>
        <v>◄</v>
      </c>
      <c r="T96" s="25"/>
      <c r="U96" s="24"/>
      <c r="V96" s="23"/>
      <c r="W96" s="22"/>
      <c r="X96" s="21">
        <f t="shared" si="52"/>
        <v>0</v>
      </c>
      <c r="Y96" s="20">
        <f t="shared" si="52"/>
        <v>0</v>
      </c>
      <c r="Z96" s="19"/>
      <c r="AA96" s="18">
        <f t="shared" si="53"/>
        <v>0</v>
      </c>
      <c r="AB96" s="17">
        <f t="shared" si="53"/>
        <v>0</v>
      </c>
      <c r="AC96" s="5" t="s">
        <v>0</v>
      </c>
      <c r="AD96" s="41"/>
    </row>
    <row r="97" spans="1:30" x14ac:dyDescent="0.25">
      <c r="A97" s="496"/>
      <c r="B97" s="39" t="str">
        <f>IF(A97=1,"x","")</f>
        <v/>
      </c>
      <c r="C97" s="23"/>
      <c r="D97" s="122"/>
      <c r="E97" s="555" t="s">
        <v>1156</v>
      </c>
      <c r="F97" s="556">
        <v>3</v>
      </c>
      <c r="G97" s="120">
        <v>11324</v>
      </c>
      <c r="H97" s="62">
        <v>1.5</v>
      </c>
      <c r="I97" s="119" t="s">
        <v>1157</v>
      </c>
      <c r="J97" s="118"/>
      <c r="K97" s="117"/>
      <c r="L97" s="117"/>
      <c r="M97" s="116"/>
      <c r="N97" s="26" t="str">
        <f>IF(O97="?","?","")</f>
        <v/>
      </c>
      <c r="O97" s="26" t="str">
        <f>IF(AND(P97="",Q97&gt;0),"?",IF(P97="","◄",IF(Q97&gt;=1,"►","")))</f>
        <v>◄</v>
      </c>
      <c r="P97" s="25"/>
      <c r="Q97" s="24"/>
      <c r="R97" s="26" t="str">
        <f>IF(S97="?","?","")</f>
        <v/>
      </c>
      <c r="S97" s="26" t="str">
        <f>IF(AND(T97="",U97&gt;0),"?",IF(T97="","◄",IF(U97&gt;=1,"►","")))</f>
        <v>◄</v>
      </c>
      <c r="T97" s="25"/>
      <c r="U97" s="24"/>
      <c r="V97" s="23"/>
      <c r="W97" s="22"/>
      <c r="X97" s="21">
        <f t="shared" si="52"/>
        <v>0</v>
      </c>
      <c r="Y97" s="20">
        <f t="shared" si="52"/>
        <v>0</v>
      </c>
      <c r="Z97" s="19"/>
      <c r="AA97" s="18">
        <f t="shared" si="53"/>
        <v>0</v>
      </c>
      <c r="AB97" s="17">
        <f t="shared" si="53"/>
        <v>0</v>
      </c>
      <c r="AC97" s="5" t="s">
        <v>0</v>
      </c>
      <c r="AD97" s="41"/>
    </row>
    <row r="98" spans="1:30" ht="15" thickBot="1" x14ac:dyDescent="0.3">
      <c r="A98" s="496"/>
      <c r="B98" s="39" t="str">
        <f>IF(A98=1,"x","")</f>
        <v/>
      </c>
      <c r="C98" s="23"/>
      <c r="D98" s="122"/>
      <c r="E98" s="555" t="s">
        <v>1158</v>
      </c>
      <c r="F98" s="556">
        <v>4</v>
      </c>
      <c r="G98" s="120">
        <v>11324</v>
      </c>
      <c r="H98" s="62">
        <v>2</v>
      </c>
      <c r="I98" s="119" t="s">
        <v>1159</v>
      </c>
      <c r="J98" s="118"/>
      <c r="K98" s="117"/>
      <c r="L98" s="117"/>
      <c r="M98" s="116"/>
      <c r="N98" s="26" t="str">
        <f>IF(O98="?","?","")</f>
        <v/>
      </c>
      <c r="O98" s="26" t="str">
        <f>IF(AND(P98="",Q98&gt;0),"?",IF(P98="","◄",IF(Q98&gt;=1,"►","")))</f>
        <v>◄</v>
      </c>
      <c r="P98" s="25"/>
      <c r="Q98" s="24"/>
      <c r="R98" s="26" t="str">
        <f>IF(S98="?","?","")</f>
        <v/>
      </c>
      <c r="S98" s="26" t="str">
        <f>IF(AND(T98="",U98&gt;0),"?",IF(T98="","◄",IF(U98&gt;=1,"►","")))</f>
        <v>◄</v>
      </c>
      <c r="T98" s="25"/>
      <c r="U98" s="24"/>
      <c r="V98" s="23"/>
      <c r="W98" s="22"/>
      <c r="X98" s="21">
        <f t="shared" si="52"/>
        <v>0</v>
      </c>
      <c r="Y98" s="20">
        <f t="shared" si="52"/>
        <v>0</v>
      </c>
      <c r="Z98" s="19"/>
      <c r="AA98" s="18">
        <f t="shared" si="53"/>
        <v>0</v>
      </c>
      <c r="AB98" s="17">
        <f t="shared" si="53"/>
        <v>0</v>
      </c>
      <c r="AC98" s="5" t="s">
        <v>0</v>
      </c>
      <c r="AD98" s="41"/>
    </row>
    <row r="99" spans="1:30" ht="16.8" thickTop="1" thickBot="1" x14ac:dyDescent="0.35">
      <c r="A99" s="113"/>
      <c r="B99" s="113"/>
      <c r="C99" s="113"/>
      <c r="D99" s="113"/>
      <c r="E99" s="12"/>
      <c r="F99" s="115"/>
      <c r="G99" s="10"/>
      <c r="H99" s="10"/>
      <c r="I99" s="9"/>
      <c r="J99" s="8"/>
      <c r="K99" s="8"/>
      <c r="L99" s="8"/>
      <c r="M99" s="114"/>
      <c r="N99" s="49"/>
      <c r="O99" s="68"/>
      <c r="P99" s="46"/>
      <c r="Q99" s="45"/>
      <c r="R99" s="48"/>
      <c r="S99" s="68"/>
      <c r="T99" s="46"/>
      <c r="U99" s="45"/>
      <c r="V99" s="113"/>
      <c r="W99" s="44"/>
      <c r="X99" s="43"/>
      <c r="Y99" s="42"/>
      <c r="Z99" s="44"/>
      <c r="AA99" s="43"/>
      <c r="AB99" s="42"/>
      <c r="AC99" s="5"/>
      <c r="AD99" s="41"/>
    </row>
  </sheetData>
  <autoFilter ref="A1:AC99" xr:uid="{2FA2EC3D-2662-446F-8E94-91FCE93CA6EB}"/>
  <mergeCells count="122">
    <mergeCell ref="E49:F49"/>
    <mergeCell ref="E50:F50"/>
    <mergeCell ref="E52:F52"/>
    <mergeCell ref="E53:F53"/>
    <mergeCell ref="D51:I51"/>
    <mergeCell ref="D61:I61"/>
    <mergeCell ref="E43:F43"/>
    <mergeCell ref="E44:F44"/>
    <mergeCell ref="E45:F45"/>
    <mergeCell ref="E46:F46"/>
    <mergeCell ref="E47:F47"/>
    <mergeCell ref="E48:F48"/>
    <mergeCell ref="E60:F60"/>
    <mergeCell ref="E62:F62"/>
    <mergeCell ref="E63:F63"/>
    <mergeCell ref="D73:I73"/>
    <mergeCell ref="E54:F54"/>
    <mergeCell ref="E87:F87"/>
    <mergeCell ref="E77:F77"/>
    <mergeCell ref="E78:F78"/>
    <mergeCell ref="E79:F79"/>
    <mergeCell ref="E80:F80"/>
    <mergeCell ref="E81:F81"/>
    <mergeCell ref="E71:F71"/>
    <mergeCell ref="E72:F72"/>
    <mergeCell ref="E84:F84"/>
    <mergeCell ref="E85:F85"/>
    <mergeCell ref="E86:F86"/>
    <mergeCell ref="E65:F65"/>
    <mergeCell ref="E75:F75"/>
    <mergeCell ref="E76:F76"/>
    <mergeCell ref="E66:F66"/>
    <mergeCell ref="E67:F67"/>
    <mergeCell ref="E68:F68"/>
    <mergeCell ref="E69:F69"/>
    <mergeCell ref="E95:F95"/>
    <mergeCell ref="E96:F96"/>
    <mergeCell ref="E97:F97"/>
    <mergeCell ref="E98:F98"/>
    <mergeCell ref="E88:F88"/>
    <mergeCell ref="E89:F89"/>
    <mergeCell ref="E90:F90"/>
    <mergeCell ref="E91:F91"/>
    <mergeCell ref="E92:F92"/>
    <mergeCell ref="E36:F36"/>
    <mergeCell ref="B2:B4"/>
    <mergeCell ref="A5:B7"/>
    <mergeCell ref="D8:I8"/>
    <mergeCell ref="D17:I17"/>
    <mergeCell ref="D31:I31"/>
    <mergeCell ref="D94:I94"/>
    <mergeCell ref="E37:F37"/>
    <mergeCell ref="E38:F38"/>
    <mergeCell ref="E40:F40"/>
    <mergeCell ref="E41:F41"/>
    <mergeCell ref="E42:F42"/>
    <mergeCell ref="D39:I39"/>
    <mergeCell ref="E70:F70"/>
    <mergeCell ref="E93:F93"/>
    <mergeCell ref="E83:F83"/>
    <mergeCell ref="E64:F64"/>
    <mergeCell ref="E74:F74"/>
    <mergeCell ref="D82:I82"/>
    <mergeCell ref="E55:F55"/>
    <mergeCell ref="E56:F56"/>
    <mergeCell ref="E57:F57"/>
    <mergeCell ref="E58:F58"/>
    <mergeCell ref="E59:F59"/>
    <mergeCell ref="C2:C6"/>
    <mergeCell ref="D6:H6"/>
    <mergeCell ref="D2:I2"/>
    <mergeCell ref="E9:F9"/>
    <mergeCell ref="E10:F10"/>
    <mergeCell ref="E11:F11"/>
    <mergeCell ref="E12:F12"/>
    <mergeCell ref="E13:F13"/>
    <mergeCell ref="E14:F14"/>
    <mergeCell ref="E28:F28"/>
    <mergeCell ref="E29:F29"/>
    <mergeCell ref="E30:F30"/>
    <mergeCell ref="O4:O6"/>
    <mergeCell ref="X6:Y6"/>
    <mergeCell ref="V2:V6"/>
    <mergeCell ref="P6:P7"/>
    <mergeCell ref="Q6:Q7"/>
    <mergeCell ref="T6:T7"/>
    <mergeCell ref="E15:F15"/>
    <mergeCell ref="E16:F16"/>
    <mergeCell ref="E18:F18"/>
    <mergeCell ref="E19:F19"/>
    <mergeCell ref="E20:F20"/>
    <mergeCell ref="E23:F23"/>
    <mergeCell ref="E24:F24"/>
    <mergeCell ref="E25:F25"/>
    <mergeCell ref="E26:F26"/>
    <mergeCell ref="E27:F27"/>
    <mergeCell ref="J4:M4"/>
    <mergeCell ref="K5:M5"/>
    <mergeCell ref="E32:F32"/>
    <mergeCell ref="E33:F33"/>
    <mergeCell ref="E34:F34"/>
    <mergeCell ref="E35:F35"/>
    <mergeCell ref="AC2:AC6"/>
    <mergeCell ref="P3:Q3"/>
    <mergeCell ref="T3:U3"/>
    <mergeCell ref="W3:Y3"/>
    <mergeCell ref="Z3:AB3"/>
    <mergeCell ref="P2:U2"/>
    <mergeCell ref="W2:AB2"/>
    <mergeCell ref="T4:U4"/>
    <mergeCell ref="S4:S7"/>
    <mergeCell ref="P4:Q4"/>
    <mergeCell ref="U6:U7"/>
    <mergeCell ref="X7:Y7"/>
    <mergeCell ref="AA6:AB6"/>
    <mergeCell ref="AA7:AB7"/>
    <mergeCell ref="W4:Y4"/>
    <mergeCell ref="Z4:AB4"/>
    <mergeCell ref="J2:M2"/>
    <mergeCell ref="J3:M3"/>
    <mergeCell ref="E21:F21"/>
    <mergeCell ref="E22:F22"/>
  </mergeCells>
  <conditionalFormatting sqref="O7:O8">
    <cfRule type="cellIs" dxfId="1352" priority="45" operator="equal">
      <formula>"◄"</formula>
    </cfRule>
    <cfRule type="cellIs" dxfId="1351" priority="46" operator="equal">
      <formula>"•"</formula>
    </cfRule>
    <cfRule type="cellIs" priority="47" operator="equal">
      <formula>"◄"</formula>
    </cfRule>
    <cfRule type="cellIs" dxfId="1350" priority="48" operator="equal">
      <formula>"►"</formula>
    </cfRule>
  </conditionalFormatting>
  <conditionalFormatting sqref="O17 O31 O39 O51 O73 O94">
    <cfRule type="cellIs" dxfId="1349" priority="56" operator="equal">
      <formula>"►"</formula>
    </cfRule>
    <cfRule type="cellIs" dxfId="1348" priority="53" operator="equal">
      <formula>"◄"</formula>
    </cfRule>
    <cfRule type="cellIs" dxfId="1347" priority="54" operator="equal">
      <formula>"•"</formula>
    </cfRule>
    <cfRule type="cellIs" priority="55" operator="equal">
      <formula>"◄"</formula>
    </cfRule>
  </conditionalFormatting>
  <conditionalFormatting sqref="O61">
    <cfRule type="cellIs" dxfId="1346" priority="17" operator="equal">
      <formula>"◄"</formula>
    </cfRule>
    <cfRule type="cellIs" dxfId="1345" priority="18" operator="equal">
      <formula>"•"</formula>
    </cfRule>
    <cfRule type="cellIs" priority="19" operator="equal">
      <formula>"◄"</formula>
    </cfRule>
    <cfRule type="cellIs" dxfId="1344" priority="20" operator="equal">
      <formula>"►"</formula>
    </cfRule>
  </conditionalFormatting>
  <conditionalFormatting sqref="O82">
    <cfRule type="cellIs" dxfId="1343" priority="9" operator="equal">
      <formula>"◄"</formula>
    </cfRule>
    <cfRule type="cellIs" dxfId="1342" priority="10" operator="equal">
      <formula>"•"</formula>
    </cfRule>
    <cfRule type="cellIs" priority="11" operator="equal">
      <formula>"◄"</formula>
    </cfRule>
    <cfRule type="cellIs" dxfId="1341" priority="12" operator="equal">
      <formula>"►"</formula>
    </cfRule>
  </conditionalFormatting>
  <conditionalFormatting sqref="O99">
    <cfRule type="cellIs" dxfId="1340" priority="40" operator="equal">
      <formula>"►"</formula>
    </cfRule>
    <cfRule type="cellIs" priority="39" operator="equal">
      <formula>"◄"</formula>
    </cfRule>
    <cfRule type="cellIs" dxfId="1339" priority="38" operator="equal">
      <formula>"•"</formula>
    </cfRule>
    <cfRule type="cellIs" dxfId="1338" priority="37" operator="equal">
      <formula>"◄"</formula>
    </cfRule>
  </conditionalFormatting>
  <conditionalFormatting sqref="S8">
    <cfRule type="cellIs" priority="43" operator="equal">
      <formula>"◄"</formula>
    </cfRule>
    <cfRule type="cellIs" dxfId="1337" priority="41" operator="equal">
      <formula>"◄"</formula>
    </cfRule>
    <cfRule type="cellIs" dxfId="1336" priority="42" operator="equal">
      <formula>"•"</formula>
    </cfRule>
    <cfRule type="cellIs" dxfId="1335" priority="44" operator="equal">
      <formula>"►"</formula>
    </cfRule>
  </conditionalFormatting>
  <conditionalFormatting sqref="S17 S31">
    <cfRule type="cellIs" dxfId="1334" priority="49" operator="equal">
      <formula>"◄"</formula>
    </cfRule>
    <cfRule type="cellIs" dxfId="1333" priority="50" operator="equal">
      <formula>"•"</formula>
    </cfRule>
    <cfRule type="cellIs" priority="51" operator="equal">
      <formula>"◄"</formula>
    </cfRule>
    <cfRule type="cellIs" dxfId="1332" priority="52" operator="equal">
      <formula>"►"</formula>
    </cfRule>
  </conditionalFormatting>
  <conditionalFormatting sqref="S39">
    <cfRule type="cellIs" priority="27" operator="equal">
      <formula>"◄"</formula>
    </cfRule>
    <cfRule type="cellIs" dxfId="1331" priority="26" operator="equal">
      <formula>"•"</formula>
    </cfRule>
    <cfRule type="cellIs" dxfId="1330" priority="25" operator="equal">
      <formula>"◄"</formula>
    </cfRule>
    <cfRule type="cellIs" dxfId="1329" priority="28" operator="equal">
      <formula>"►"</formula>
    </cfRule>
  </conditionalFormatting>
  <conditionalFormatting sqref="S51">
    <cfRule type="cellIs" dxfId="1328" priority="21" operator="equal">
      <formula>"◄"</formula>
    </cfRule>
    <cfRule type="cellIs" dxfId="1327" priority="22" operator="equal">
      <formula>"•"</formula>
    </cfRule>
    <cfRule type="cellIs" priority="23" operator="equal">
      <formula>"◄"</formula>
    </cfRule>
    <cfRule type="cellIs" dxfId="1326" priority="24" operator="equal">
      <formula>"►"</formula>
    </cfRule>
  </conditionalFormatting>
  <conditionalFormatting sqref="S61">
    <cfRule type="cellIs" dxfId="1325" priority="16" operator="equal">
      <formula>"►"</formula>
    </cfRule>
    <cfRule type="cellIs" dxfId="1324" priority="14" operator="equal">
      <formula>"•"</formula>
    </cfRule>
    <cfRule type="cellIs" dxfId="1323" priority="13" operator="equal">
      <formula>"◄"</formula>
    </cfRule>
    <cfRule type="cellIs" priority="15" operator="equal">
      <formula>"◄"</formula>
    </cfRule>
  </conditionalFormatting>
  <conditionalFormatting sqref="S73">
    <cfRule type="cellIs" dxfId="1322" priority="29" operator="equal">
      <formula>"◄"</formula>
    </cfRule>
    <cfRule type="cellIs" dxfId="1321" priority="30" operator="equal">
      <formula>"•"</formula>
    </cfRule>
    <cfRule type="cellIs" priority="31" operator="equal">
      <formula>"◄"</formula>
    </cfRule>
    <cfRule type="cellIs" dxfId="1320" priority="32" operator="equal">
      <formula>"►"</formula>
    </cfRule>
  </conditionalFormatting>
  <conditionalFormatting sqref="S82">
    <cfRule type="cellIs" dxfId="1319" priority="8" operator="equal">
      <formula>"►"</formula>
    </cfRule>
    <cfRule type="cellIs" priority="7" operator="equal">
      <formula>"◄"</formula>
    </cfRule>
    <cfRule type="cellIs" dxfId="1318" priority="6" operator="equal">
      <formula>"•"</formula>
    </cfRule>
    <cfRule type="cellIs" dxfId="1317" priority="5" operator="equal">
      <formula>"◄"</formula>
    </cfRule>
  </conditionalFormatting>
  <conditionalFormatting sqref="S94">
    <cfRule type="cellIs" dxfId="1316" priority="1" operator="equal">
      <formula>"◄"</formula>
    </cfRule>
    <cfRule type="cellIs" dxfId="1315" priority="4" operator="equal">
      <formula>"►"</formula>
    </cfRule>
    <cfRule type="cellIs" priority="3" operator="equal">
      <formula>"◄"</formula>
    </cfRule>
    <cfRule type="cellIs" dxfId="1314" priority="2" operator="equal">
      <formula>"•"</formula>
    </cfRule>
  </conditionalFormatting>
  <conditionalFormatting sqref="S99">
    <cfRule type="cellIs" dxfId="1313" priority="34" operator="equal">
      <formula>"•"</formula>
    </cfRule>
    <cfRule type="cellIs" priority="35" operator="equal">
      <formula>"◄"</formula>
    </cfRule>
    <cfRule type="cellIs" dxfId="1312" priority="36" operator="equal">
      <formula>"►"</formula>
    </cfRule>
    <cfRule type="cellIs" dxfId="1311" priority="33" operator="equal">
      <formula>"◄"</formula>
    </cfRule>
  </conditionalFormatting>
  <printOptions horizontalCentered="1"/>
  <pageMargins left="0" right="0" top="0.35433070866141736" bottom="0" header="0" footer="0"/>
  <pageSetup paperSize="9" scale="80" orientation="landscape" horizontalDpi="4294967292" r:id="rId1"/>
  <headerFooter>
    <oddHeader>&amp;L    &amp;A&amp;C&amp;P van &amp;N&amp;R&amp;G</oddHeader>
    <oddFooter>&amp;R&amp;G</oddFooter>
  </headerFooter>
  <rowBreaks count="3" manualBreakCount="3">
    <brk id="30" min="2" max="13" man="1"/>
    <brk id="60" min="2" max="13" man="1"/>
    <brk id="93" min="2" max="13" man="1"/>
  </rowBreaks>
  <colBreaks count="1" manualBreakCount="1">
    <brk id="14" min="1" max="98"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7030-6D1F-404B-B4BD-2A605F58892A}">
  <dimension ref="A1:AG77"/>
  <sheetViews>
    <sheetView showZeros="0" view="pageBreakPreview" zoomScale="60" zoomScaleNormal="80" workbookViewId="0">
      <pane xSplit="2" ySplit="7" topLeftCell="C51" activePane="bottomRight" state="frozen"/>
      <selection pane="topRight" activeCell="C1" sqref="C1"/>
      <selection pane="bottomLeft" activeCell="A8" sqref="A8"/>
      <selection pane="bottomRight" activeCell="J3" sqref="J3:M21"/>
    </sheetView>
  </sheetViews>
  <sheetFormatPr defaultRowHeight="14.4" x14ac:dyDescent="0.3"/>
  <cols>
    <col min="1" max="1" width="4.109375" style="2" customWidth="1"/>
    <col min="2" max="2" width="3.88671875" style="2" customWidth="1"/>
    <col min="3" max="3" width="3" style="3" customWidth="1"/>
    <col min="4" max="4" width="1.77734375" style="3" customWidth="1"/>
    <col min="5" max="5" width="5.33203125" style="3" customWidth="1"/>
    <col min="6" max="6" width="8.88671875" style="112" customWidth="1"/>
    <col min="7" max="7" width="7.44140625" style="3" customWidth="1"/>
    <col min="8" max="8" width="11.44140625" style="3" customWidth="1"/>
    <col min="9" max="9" width="55.88671875" style="3" customWidth="1"/>
    <col min="10" max="10" width="20.21875" style="3" customWidth="1"/>
    <col min="11" max="11" width="7.77734375" style="3" customWidth="1"/>
    <col min="12" max="12" width="3.21875" style="3" customWidth="1"/>
    <col min="13" max="13" width="44.21875" style="3" customWidth="1"/>
    <col min="14" max="14" width="1.5546875" style="2" customWidth="1"/>
    <col min="15" max="15" width="3.109375" style="2" customWidth="1"/>
    <col min="16" max="16" width="5.6640625" style="2" customWidth="1"/>
    <col min="17" max="17" width="8.88671875" style="2"/>
    <col min="18" max="18" width="0.6640625" style="2" customWidth="1"/>
    <col min="19" max="19" width="2.44140625" style="2" customWidth="1"/>
    <col min="20" max="21" width="7.21875" style="2" customWidth="1"/>
    <col min="22" max="22" width="3" style="3" customWidth="1"/>
    <col min="23" max="28" width="6.109375" style="2" customWidth="1"/>
    <col min="29" max="29" width="1.33203125" style="2" customWidth="1"/>
    <col min="30" max="16384" width="8.88671875" style="2"/>
  </cols>
  <sheetData>
    <row r="1" spans="1:33" ht="15" customHeight="1" thickBot="1" x14ac:dyDescent="0.35">
      <c r="C1" s="110"/>
      <c r="D1" s="2"/>
      <c r="E1" s="2"/>
      <c r="F1" s="142"/>
      <c r="G1" s="2"/>
      <c r="H1" s="2"/>
      <c r="I1" s="2"/>
      <c r="J1" s="2"/>
      <c r="K1" s="2"/>
      <c r="L1" s="2"/>
      <c r="M1" s="2"/>
      <c r="V1" s="110"/>
    </row>
    <row r="2" spans="1:33" ht="54" customHeight="1" thickTop="1" thickBot="1" x14ac:dyDescent="0.35">
      <c r="A2" s="109"/>
      <c r="B2" s="533" t="s">
        <v>66</v>
      </c>
      <c r="C2" s="540" t="s">
        <v>65</v>
      </c>
      <c r="D2" s="541" t="s">
        <v>135</v>
      </c>
      <c r="E2" s="542"/>
      <c r="F2" s="542"/>
      <c r="G2" s="542"/>
      <c r="H2" s="542"/>
      <c r="I2" s="543"/>
      <c r="J2" s="557" t="s">
        <v>134</v>
      </c>
      <c r="K2" s="558"/>
      <c r="L2" s="559"/>
      <c r="M2" s="560"/>
      <c r="N2" s="49"/>
      <c r="O2" s="108"/>
      <c r="P2" s="529" t="s">
        <v>62</v>
      </c>
      <c r="Q2" s="530"/>
      <c r="R2" s="530"/>
      <c r="S2" s="530"/>
      <c r="T2" s="530"/>
      <c r="U2" s="530"/>
      <c r="V2" s="497" t="s">
        <v>65</v>
      </c>
      <c r="W2" s="520" t="s">
        <v>60</v>
      </c>
      <c r="X2" s="521"/>
      <c r="Y2" s="522"/>
      <c r="Z2" s="522"/>
      <c r="AA2" s="522"/>
      <c r="AB2" s="523"/>
      <c r="AC2" s="514"/>
      <c r="AD2" s="1"/>
    </row>
    <row r="3" spans="1:33" ht="43.8" customHeight="1" thickTop="1" thickBot="1" x14ac:dyDescent="0.3">
      <c r="A3" s="107"/>
      <c r="B3" s="534"/>
      <c r="C3" s="540"/>
      <c r="D3" s="141"/>
      <c r="E3" s="139" t="s">
        <v>133</v>
      </c>
      <c r="F3" s="140"/>
      <c r="G3" s="139"/>
      <c r="H3" s="139"/>
      <c r="I3" s="138"/>
      <c r="J3" s="547" t="s">
        <v>58</v>
      </c>
      <c r="K3" s="548"/>
      <c r="L3" s="549"/>
      <c r="M3" s="549"/>
      <c r="N3" s="49"/>
      <c r="O3" s="102" t="str">
        <f>IF(COUNTIF(N8:N1731,"?")&gt;=1,"?","")</f>
        <v/>
      </c>
      <c r="P3" s="516" t="s">
        <v>57</v>
      </c>
      <c r="Q3" s="517"/>
      <c r="R3" s="71"/>
      <c r="S3" s="101" t="str">
        <f>IF(COUNTIF(S8:S63,"◄►")&gt;=1,"◄►","")</f>
        <v/>
      </c>
      <c r="T3" s="516" t="s">
        <v>57</v>
      </c>
      <c r="U3" s="517"/>
      <c r="V3" s="498"/>
      <c r="W3" s="518">
        <f>SUM(X8:Y77)</f>
        <v>0</v>
      </c>
      <c r="X3" s="519"/>
      <c r="Y3" s="519"/>
      <c r="Z3" s="518">
        <f>SUM(AA8:AB77)</f>
        <v>0</v>
      </c>
      <c r="AA3" s="519"/>
      <c r="AB3" s="519"/>
      <c r="AC3" s="515"/>
      <c r="AD3" s="1"/>
    </row>
    <row r="4" spans="1:33" ht="42" customHeight="1" thickTop="1" thickBot="1" x14ac:dyDescent="0.35">
      <c r="A4" s="100">
        <f>SUM(A9:A77)</f>
        <v>3</v>
      </c>
      <c r="B4" s="535"/>
      <c r="C4" s="540"/>
      <c r="D4" s="137"/>
      <c r="E4" s="136" t="s">
        <v>56</v>
      </c>
      <c r="F4" s="135"/>
      <c r="G4" s="134"/>
      <c r="H4" s="134"/>
      <c r="I4" s="133"/>
      <c r="J4" s="562" t="s">
        <v>78</v>
      </c>
      <c r="K4" s="554"/>
      <c r="L4" s="554"/>
      <c r="M4" s="554"/>
      <c r="N4" s="49"/>
      <c r="O4" s="509" t="s">
        <v>53</v>
      </c>
      <c r="P4" s="510" t="s">
        <v>132</v>
      </c>
      <c r="Q4" s="511"/>
      <c r="R4" s="71"/>
      <c r="S4" s="509" t="s">
        <v>53</v>
      </c>
      <c r="T4" s="499" t="s">
        <v>52</v>
      </c>
      <c r="U4" s="500"/>
      <c r="V4" s="498"/>
      <c r="W4" s="524" t="s">
        <v>51</v>
      </c>
      <c r="X4" s="525"/>
      <c r="Y4" s="525"/>
      <c r="Z4" s="526" t="s">
        <v>50</v>
      </c>
      <c r="AA4" s="527"/>
      <c r="AB4" s="528"/>
      <c r="AC4" s="515"/>
      <c r="AD4" s="1"/>
    </row>
    <row r="5" spans="1:33" ht="35.4" customHeight="1" thickTop="1" thickBot="1" x14ac:dyDescent="0.3">
      <c r="A5" s="536" t="s">
        <v>49</v>
      </c>
      <c r="B5" s="537"/>
      <c r="C5" s="540"/>
      <c r="D5" s="132"/>
      <c r="E5" s="131" t="s">
        <v>76</v>
      </c>
      <c r="F5" s="130"/>
      <c r="G5" s="129" t="s">
        <v>75</v>
      </c>
      <c r="H5" s="128" t="s">
        <v>40</v>
      </c>
      <c r="I5" s="90" t="s">
        <v>45</v>
      </c>
      <c r="J5" s="89" t="s">
        <v>131</v>
      </c>
      <c r="K5" s="553" t="s">
        <v>43</v>
      </c>
      <c r="L5" s="554"/>
      <c r="M5" s="554"/>
      <c r="N5" s="49"/>
      <c r="O5" s="509"/>
      <c r="P5" s="493">
        <f>SUM(P9:P77)</f>
        <v>0</v>
      </c>
      <c r="Q5" s="494">
        <f>SUM(Q9:Q77)</f>
        <v>0</v>
      </c>
      <c r="R5" s="71"/>
      <c r="S5" s="509"/>
      <c r="T5" s="493">
        <f>SUM(T9:T77)</f>
        <v>0</v>
      </c>
      <c r="U5" s="494">
        <f>SUM(U9:U77)</f>
        <v>0</v>
      </c>
      <c r="V5" s="498"/>
      <c r="W5" s="88" t="s">
        <v>40</v>
      </c>
      <c r="X5" s="85" t="s">
        <v>42</v>
      </c>
      <c r="Y5" s="87" t="s">
        <v>41</v>
      </c>
      <c r="Z5" s="86" t="s">
        <v>40</v>
      </c>
      <c r="AA5" s="85" t="s">
        <v>37</v>
      </c>
      <c r="AB5" s="84" t="s">
        <v>39</v>
      </c>
      <c r="AC5" s="515"/>
      <c r="AD5" s="1"/>
    </row>
    <row r="6" spans="1:33" ht="19.8" customHeight="1" thickTop="1" thickBot="1" x14ac:dyDescent="0.3">
      <c r="A6" s="538"/>
      <c r="B6" s="539"/>
      <c r="C6" s="540"/>
      <c r="D6" s="563"/>
      <c r="E6" s="564"/>
      <c r="F6" s="564"/>
      <c r="G6" s="564"/>
      <c r="H6" s="565"/>
      <c r="I6" s="81"/>
      <c r="J6" s="573" t="s">
        <v>130</v>
      </c>
      <c r="K6" s="574"/>
      <c r="L6" s="575"/>
      <c r="M6" s="79" t="s">
        <v>58</v>
      </c>
      <c r="N6" s="49"/>
      <c r="O6" s="509"/>
      <c r="P6" s="505" t="s">
        <v>37</v>
      </c>
      <c r="Q6" s="501" t="s">
        <v>36</v>
      </c>
      <c r="R6" s="71"/>
      <c r="S6" s="509"/>
      <c r="T6" s="505" t="s">
        <v>37</v>
      </c>
      <c r="U6" s="501" t="s">
        <v>36</v>
      </c>
      <c r="V6" s="498"/>
      <c r="W6" s="78" t="s">
        <v>31</v>
      </c>
      <c r="X6" s="512"/>
      <c r="Y6" s="513"/>
      <c r="Z6" s="69" t="s">
        <v>31</v>
      </c>
      <c r="AA6" s="512"/>
      <c r="AB6" s="513"/>
      <c r="AC6" s="515"/>
      <c r="AD6" s="1"/>
      <c r="AF6" s="125"/>
      <c r="AG6" s="125"/>
    </row>
    <row r="7" spans="1:33" ht="15" thickBot="1" x14ac:dyDescent="0.25">
      <c r="A7" s="538"/>
      <c r="B7" s="539"/>
      <c r="C7" s="67"/>
      <c r="D7" s="77" t="s">
        <v>31</v>
      </c>
      <c r="E7" s="76" t="s">
        <v>33</v>
      </c>
      <c r="F7" s="75"/>
      <c r="G7" s="73" t="s">
        <v>33</v>
      </c>
      <c r="H7" s="73" t="s">
        <v>33</v>
      </c>
      <c r="I7" s="74" t="s">
        <v>35</v>
      </c>
      <c r="J7" s="73" t="s">
        <v>33</v>
      </c>
      <c r="K7" s="73"/>
      <c r="L7" s="73"/>
      <c r="M7" s="73" t="s">
        <v>33</v>
      </c>
      <c r="N7" s="49"/>
      <c r="O7" s="72"/>
      <c r="P7" s="506"/>
      <c r="Q7" s="502"/>
      <c r="R7" s="71"/>
      <c r="S7" s="509"/>
      <c r="T7" s="506"/>
      <c r="U7" s="502"/>
      <c r="V7" s="70"/>
      <c r="W7" s="69" t="s">
        <v>31</v>
      </c>
      <c r="X7" s="531" t="s">
        <v>30</v>
      </c>
      <c r="Y7" s="532"/>
      <c r="Z7" s="69" t="s">
        <v>31</v>
      </c>
      <c r="AA7" s="531" t="s">
        <v>30</v>
      </c>
      <c r="AB7" s="532"/>
      <c r="AC7" s="5" t="s">
        <v>0</v>
      </c>
      <c r="AD7" s="41"/>
    </row>
    <row r="8" spans="1:33" ht="16.8" thickTop="1" thickBot="1" x14ac:dyDescent="0.3">
      <c r="A8" s="148">
        <f>SUM(A9:A17)</f>
        <v>0</v>
      </c>
      <c r="B8" s="50"/>
      <c r="C8" s="14">
        <f>ROWS(C9:C27)-1</f>
        <v>18</v>
      </c>
      <c r="D8" s="149" t="s">
        <v>1160</v>
      </c>
      <c r="E8" s="12"/>
      <c r="F8" s="115"/>
      <c r="G8" s="10"/>
      <c r="H8" s="10"/>
      <c r="I8" s="9"/>
      <c r="J8" s="8">
        <v>37942</v>
      </c>
      <c r="K8" s="114" t="s">
        <v>1161</v>
      </c>
      <c r="L8" s="8"/>
      <c r="M8" s="8"/>
      <c r="N8" s="49"/>
      <c r="O8" s="68" t="str">
        <f>IF(COUNTIF(N9:N37,"?")&gt;0,"?",IF(AND(P8="◄",Q8="►"),"◄►",IF(P8="◄","◄",IF(Q8="►","►",""))))</f>
        <v>◄</v>
      </c>
      <c r="P8" s="46" t="str">
        <f>IF(SUM(P9:P27)+1=ROWS(P9:P27)-COUNTIF(P9:P27,"-"),"","◄")</f>
        <v>◄</v>
      </c>
      <c r="Q8" s="45" t="str">
        <f>IF(SUM(Q9:Q27)&gt;0,"►","")</f>
        <v/>
      </c>
      <c r="R8" s="48"/>
      <c r="S8" s="68" t="str">
        <f>IF(COUNTIF(R9:R37,"?")&gt;0,"?",IF(AND(T8="◄",U8="►"),"◄►",IF(T8="◄","◄",IF(U8="►","►",""))))</f>
        <v>◄</v>
      </c>
      <c r="T8" s="46" t="str">
        <f>IF(SUM(T9:T27)+1=ROWS(T9:T27)-COUNTIF(T9:T27,"-"),"","◄")</f>
        <v>◄</v>
      </c>
      <c r="U8" s="45" t="str">
        <f>IF(SUM(U9:U27)&gt;0,"►","")</f>
        <v/>
      </c>
      <c r="V8" s="67">
        <f>ROWS(V9:V27)-1</f>
        <v>18</v>
      </c>
      <c r="W8" s="44">
        <f>SUM(W9:W27)-W27</f>
        <v>0</v>
      </c>
      <c r="X8" s="43" t="s">
        <v>2</v>
      </c>
      <c r="Y8" s="42"/>
      <c r="Z8" s="44">
        <f>SUM(Z9:Z27)-Z27</f>
        <v>0</v>
      </c>
      <c r="AA8" s="43" t="s">
        <v>2</v>
      </c>
      <c r="AB8" s="42"/>
      <c r="AC8" s="5" t="s">
        <v>0</v>
      </c>
      <c r="AD8" s="41"/>
    </row>
    <row r="9" spans="1:33" x14ac:dyDescent="0.25">
      <c r="A9" s="40"/>
      <c r="B9" s="39" t="str">
        <f t="shared" ref="B9:B26" si="0">IF(A9=1,"x","")</f>
        <v/>
      </c>
      <c r="C9" s="23"/>
      <c r="D9" s="122"/>
      <c r="E9" s="145" t="s">
        <v>129</v>
      </c>
      <c r="F9" s="144">
        <v>1</v>
      </c>
      <c r="G9" s="120">
        <v>37942</v>
      </c>
      <c r="H9" s="143" t="s">
        <v>1162</v>
      </c>
      <c r="I9" s="119" t="s">
        <v>1163</v>
      </c>
      <c r="J9" s="118" t="s">
        <v>115</v>
      </c>
      <c r="K9" s="117"/>
      <c r="L9" s="117"/>
      <c r="M9" s="124"/>
      <c r="N9" s="26" t="str">
        <f t="shared" ref="N9:N26" si="1">IF(O9="?","?","")</f>
        <v/>
      </c>
      <c r="O9" s="26" t="str">
        <f t="shared" ref="O9:O26" si="2">IF(AND(P9="",Q9&gt;0),"?",IF(P9="","◄",IF(Q9&gt;=1,"►","")))</f>
        <v>◄</v>
      </c>
      <c r="P9" s="25"/>
      <c r="Q9" s="24"/>
      <c r="R9" s="26" t="str">
        <f t="shared" ref="R9:R26" si="3">IF(S9="?","?","")</f>
        <v/>
      </c>
      <c r="S9" s="26" t="str">
        <f t="shared" ref="S9:S26" si="4">IF(AND(T9="",U9&gt;0),"?",IF(T9="","◄",IF(U9&gt;=1,"►","")))</f>
        <v>◄</v>
      </c>
      <c r="T9" s="25"/>
      <c r="U9" s="24"/>
      <c r="V9" s="23"/>
      <c r="W9" s="22"/>
      <c r="X9" s="21">
        <f t="shared" ref="X9:X26" si="5">(P9*W9)</f>
        <v>0</v>
      </c>
      <c r="Y9" s="20">
        <f t="shared" ref="Y9:Y26" si="6">(Q9*X9)</f>
        <v>0</v>
      </c>
      <c r="Z9" s="19"/>
      <c r="AA9" s="18">
        <f t="shared" ref="AA9:AA26" si="7">(T9*Z9)</f>
        <v>0</v>
      </c>
      <c r="AB9" s="17">
        <f t="shared" ref="AB9:AB26" si="8">(U9*AA9)</f>
        <v>0</v>
      </c>
      <c r="AC9" s="5" t="s">
        <v>0</v>
      </c>
      <c r="AD9" s="41"/>
    </row>
    <row r="10" spans="1:33" x14ac:dyDescent="0.25">
      <c r="A10" s="40"/>
      <c r="B10" s="39" t="str">
        <f t="shared" si="0"/>
        <v/>
      </c>
      <c r="C10" s="23"/>
      <c r="D10" s="122"/>
      <c r="E10" s="145" t="s">
        <v>129</v>
      </c>
      <c r="F10" s="144">
        <v>2</v>
      </c>
      <c r="G10" s="120">
        <v>37942</v>
      </c>
      <c r="H10" s="143" t="s">
        <v>1164</v>
      </c>
      <c r="I10" s="119" t="s">
        <v>1165</v>
      </c>
      <c r="J10" s="118" t="s">
        <v>113</v>
      </c>
      <c r="K10" s="117"/>
      <c r="L10" s="117"/>
      <c r="M10" s="124"/>
      <c r="N10" s="26" t="str">
        <f t="shared" si="1"/>
        <v/>
      </c>
      <c r="O10" s="26" t="str">
        <f t="shared" si="2"/>
        <v>◄</v>
      </c>
      <c r="P10" s="25"/>
      <c r="Q10" s="24"/>
      <c r="R10" s="26" t="str">
        <f t="shared" si="3"/>
        <v/>
      </c>
      <c r="S10" s="26" t="str">
        <f t="shared" si="4"/>
        <v>◄</v>
      </c>
      <c r="T10" s="25"/>
      <c r="U10" s="24"/>
      <c r="V10" s="23"/>
      <c r="W10" s="22"/>
      <c r="X10" s="21">
        <f t="shared" si="5"/>
        <v>0</v>
      </c>
      <c r="Y10" s="20">
        <f t="shared" si="6"/>
        <v>0</v>
      </c>
      <c r="Z10" s="19"/>
      <c r="AA10" s="18">
        <f t="shared" si="7"/>
        <v>0</v>
      </c>
      <c r="AB10" s="17">
        <f t="shared" si="8"/>
        <v>0</v>
      </c>
      <c r="AC10" s="5" t="s">
        <v>0</v>
      </c>
      <c r="AD10" s="41"/>
    </row>
    <row r="11" spans="1:33" x14ac:dyDescent="0.25">
      <c r="A11" s="40"/>
      <c r="B11" s="39" t="str">
        <f t="shared" si="0"/>
        <v/>
      </c>
      <c r="C11" s="23"/>
      <c r="D11" s="122"/>
      <c r="E11" s="145" t="s">
        <v>129</v>
      </c>
      <c r="F11" s="144">
        <v>3</v>
      </c>
      <c r="G11" s="120">
        <v>37942</v>
      </c>
      <c r="H11" s="143" t="s">
        <v>1166</v>
      </c>
      <c r="I11" s="119" t="s">
        <v>1167</v>
      </c>
      <c r="J11" s="118" t="s">
        <v>111</v>
      </c>
      <c r="K11" s="117"/>
      <c r="L11" s="117"/>
      <c r="M11" s="124"/>
      <c r="N11" s="26" t="str">
        <f t="shared" si="1"/>
        <v/>
      </c>
      <c r="O11" s="26" t="str">
        <f t="shared" si="2"/>
        <v>◄</v>
      </c>
      <c r="P11" s="25"/>
      <c r="Q11" s="24"/>
      <c r="R11" s="26" t="str">
        <f t="shared" si="3"/>
        <v/>
      </c>
      <c r="S11" s="26" t="str">
        <f t="shared" si="4"/>
        <v>◄</v>
      </c>
      <c r="T11" s="25"/>
      <c r="U11" s="24"/>
      <c r="V11" s="23"/>
      <c r="W11" s="22"/>
      <c r="X11" s="21">
        <f t="shared" si="5"/>
        <v>0</v>
      </c>
      <c r="Y11" s="20">
        <f t="shared" si="6"/>
        <v>0</v>
      </c>
      <c r="Z11" s="19"/>
      <c r="AA11" s="18">
        <f t="shared" si="7"/>
        <v>0</v>
      </c>
      <c r="AB11" s="17">
        <f t="shared" si="8"/>
        <v>0</v>
      </c>
      <c r="AC11" s="5" t="s">
        <v>0</v>
      </c>
      <c r="AD11" s="41"/>
    </row>
    <row r="12" spans="1:33" x14ac:dyDescent="0.25">
      <c r="A12" s="40"/>
      <c r="B12" s="39" t="str">
        <f t="shared" si="0"/>
        <v/>
      </c>
      <c r="C12" s="23"/>
      <c r="D12" s="122"/>
      <c r="E12" s="145" t="s">
        <v>129</v>
      </c>
      <c r="F12" s="144">
        <v>4</v>
      </c>
      <c r="G12" s="120">
        <v>37942</v>
      </c>
      <c r="H12" s="143" t="s">
        <v>1168</v>
      </c>
      <c r="I12" s="119" t="s">
        <v>1169</v>
      </c>
      <c r="J12" s="118" t="s">
        <v>104</v>
      </c>
      <c r="K12" s="117"/>
      <c r="L12" s="117"/>
      <c r="M12" s="124"/>
      <c r="N12" s="26" t="str">
        <f t="shared" si="1"/>
        <v/>
      </c>
      <c r="O12" s="26" t="str">
        <f t="shared" si="2"/>
        <v>◄</v>
      </c>
      <c r="P12" s="25"/>
      <c r="Q12" s="24"/>
      <c r="R12" s="26" t="str">
        <f t="shared" si="3"/>
        <v/>
      </c>
      <c r="S12" s="26" t="str">
        <f t="shared" si="4"/>
        <v>◄</v>
      </c>
      <c r="T12" s="25"/>
      <c r="U12" s="24"/>
      <c r="V12" s="23"/>
      <c r="W12" s="22"/>
      <c r="X12" s="21">
        <f t="shared" si="5"/>
        <v>0</v>
      </c>
      <c r="Y12" s="20">
        <f t="shared" si="6"/>
        <v>0</v>
      </c>
      <c r="Z12" s="19"/>
      <c r="AA12" s="18">
        <f t="shared" si="7"/>
        <v>0</v>
      </c>
      <c r="AB12" s="17">
        <f t="shared" si="8"/>
        <v>0</v>
      </c>
      <c r="AC12" s="5" t="s">
        <v>0</v>
      </c>
      <c r="AD12" s="41"/>
    </row>
    <row r="13" spans="1:33" x14ac:dyDescent="0.25">
      <c r="A13" s="40"/>
      <c r="B13" s="39" t="str">
        <f t="shared" si="0"/>
        <v/>
      </c>
      <c r="C13" s="23"/>
      <c r="D13" s="122"/>
      <c r="E13" s="145" t="s">
        <v>129</v>
      </c>
      <c r="F13" s="144">
        <v>5</v>
      </c>
      <c r="G13" s="120">
        <v>37942</v>
      </c>
      <c r="H13" s="143" t="s">
        <v>1170</v>
      </c>
      <c r="I13" s="119" t="s">
        <v>1171</v>
      </c>
      <c r="J13" s="118" t="s">
        <v>102</v>
      </c>
      <c r="K13" s="117"/>
      <c r="L13" s="117"/>
      <c r="M13" s="124"/>
      <c r="N13" s="26" t="str">
        <f t="shared" si="1"/>
        <v/>
      </c>
      <c r="O13" s="26" t="str">
        <f t="shared" si="2"/>
        <v>◄</v>
      </c>
      <c r="P13" s="25"/>
      <c r="Q13" s="24"/>
      <c r="R13" s="26" t="str">
        <f t="shared" si="3"/>
        <v/>
      </c>
      <c r="S13" s="26" t="str">
        <f t="shared" si="4"/>
        <v>◄</v>
      </c>
      <c r="T13" s="25"/>
      <c r="U13" s="24"/>
      <c r="V13" s="23"/>
      <c r="W13" s="22"/>
      <c r="X13" s="21">
        <f t="shared" si="5"/>
        <v>0</v>
      </c>
      <c r="Y13" s="20">
        <f t="shared" si="6"/>
        <v>0</v>
      </c>
      <c r="Z13" s="19"/>
      <c r="AA13" s="18">
        <f t="shared" si="7"/>
        <v>0</v>
      </c>
      <c r="AB13" s="17">
        <f t="shared" si="8"/>
        <v>0</v>
      </c>
      <c r="AC13" s="5" t="s">
        <v>0</v>
      </c>
      <c r="AD13" s="41"/>
    </row>
    <row r="14" spans="1:33" x14ac:dyDescent="0.25">
      <c r="A14" s="40"/>
      <c r="B14" s="39" t="str">
        <f t="shared" si="0"/>
        <v/>
      </c>
      <c r="C14" s="23"/>
      <c r="D14" s="122"/>
      <c r="E14" s="145" t="s">
        <v>129</v>
      </c>
      <c r="F14" s="144">
        <v>6</v>
      </c>
      <c r="G14" s="120">
        <v>37942</v>
      </c>
      <c r="H14" s="143" t="s">
        <v>1172</v>
      </c>
      <c r="I14" s="119" t="s">
        <v>1173</v>
      </c>
      <c r="J14" s="118" t="s">
        <v>100</v>
      </c>
      <c r="K14" s="117"/>
      <c r="L14" s="117"/>
      <c r="M14" s="124"/>
      <c r="N14" s="26" t="str">
        <f t="shared" si="1"/>
        <v/>
      </c>
      <c r="O14" s="26" t="str">
        <f t="shared" si="2"/>
        <v>◄</v>
      </c>
      <c r="P14" s="25"/>
      <c r="Q14" s="24"/>
      <c r="R14" s="26" t="str">
        <f t="shared" si="3"/>
        <v/>
      </c>
      <c r="S14" s="26" t="str">
        <f t="shared" si="4"/>
        <v>◄</v>
      </c>
      <c r="T14" s="25"/>
      <c r="U14" s="24"/>
      <c r="V14" s="23"/>
      <c r="W14" s="22"/>
      <c r="X14" s="21">
        <f t="shared" si="5"/>
        <v>0</v>
      </c>
      <c r="Y14" s="20">
        <f t="shared" si="6"/>
        <v>0</v>
      </c>
      <c r="Z14" s="19"/>
      <c r="AA14" s="18">
        <f t="shared" si="7"/>
        <v>0</v>
      </c>
      <c r="AB14" s="17">
        <f t="shared" si="8"/>
        <v>0</v>
      </c>
      <c r="AC14" s="5" t="s">
        <v>0</v>
      </c>
      <c r="AD14" s="41"/>
    </row>
    <row r="15" spans="1:33" x14ac:dyDescent="0.25">
      <c r="A15" s="40"/>
      <c r="B15" s="39" t="str">
        <f t="shared" si="0"/>
        <v/>
      </c>
      <c r="C15" s="23"/>
      <c r="D15" s="122"/>
      <c r="E15" s="145" t="s">
        <v>129</v>
      </c>
      <c r="F15" s="144">
        <v>7</v>
      </c>
      <c r="G15" s="120">
        <v>37942</v>
      </c>
      <c r="H15" s="143" t="s">
        <v>1174</v>
      </c>
      <c r="I15" s="119" t="s">
        <v>1175</v>
      </c>
      <c r="J15" s="118" t="s">
        <v>98</v>
      </c>
      <c r="K15" s="117"/>
      <c r="L15" s="117"/>
      <c r="M15" s="124"/>
      <c r="N15" s="26" t="str">
        <f t="shared" si="1"/>
        <v/>
      </c>
      <c r="O15" s="26" t="str">
        <f t="shared" si="2"/>
        <v>◄</v>
      </c>
      <c r="P15" s="25"/>
      <c r="Q15" s="24"/>
      <c r="R15" s="26" t="str">
        <f t="shared" si="3"/>
        <v/>
      </c>
      <c r="S15" s="26" t="str">
        <f t="shared" si="4"/>
        <v>◄</v>
      </c>
      <c r="T15" s="25"/>
      <c r="U15" s="24"/>
      <c r="V15" s="23"/>
      <c r="W15" s="22"/>
      <c r="X15" s="21">
        <f t="shared" si="5"/>
        <v>0</v>
      </c>
      <c r="Y15" s="20">
        <f t="shared" si="6"/>
        <v>0</v>
      </c>
      <c r="Z15" s="19"/>
      <c r="AA15" s="18">
        <f t="shared" si="7"/>
        <v>0</v>
      </c>
      <c r="AB15" s="17">
        <f t="shared" si="8"/>
        <v>0</v>
      </c>
      <c r="AC15" s="5" t="s">
        <v>0</v>
      </c>
      <c r="AD15" s="41"/>
    </row>
    <row r="16" spans="1:33" x14ac:dyDescent="0.25">
      <c r="A16" s="40"/>
      <c r="B16" s="39" t="str">
        <f t="shared" si="0"/>
        <v/>
      </c>
      <c r="C16" s="23"/>
      <c r="D16" s="122"/>
      <c r="E16" s="145" t="s">
        <v>129</v>
      </c>
      <c r="F16" s="144">
        <v>8</v>
      </c>
      <c r="G16" s="120">
        <v>37942</v>
      </c>
      <c r="H16" s="143" t="s">
        <v>1176</v>
      </c>
      <c r="I16" s="119" t="s">
        <v>1177</v>
      </c>
      <c r="J16" s="118" t="s">
        <v>96</v>
      </c>
      <c r="K16" s="117"/>
      <c r="L16" s="117"/>
      <c r="M16" s="124"/>
      <c r="N16" s="26" t="str">
        <f t="shared" si="1"/>
        <v/>
      </c>
      <c r="O16" s="26" t="str">
        <f t="shared" si="2"/>
        <v>◄</v>
      </c>
      <c r="P16" s="25"/>
      <c r="Q16" s="24"/>
      <c r="R16" s="26" t="str">
        <f t="shared" si="3"/>
        <v/>
      </c>
      <c r="S16" s="26" t="str">
        <f t="shared" si="4"/>
        <v>◄</v>
      </c>
      <c r="T16" s="25"/>
      <c r="U16" s="24"/>
      <c r="V16" s="23"/>
      <c r="W16" s="22"/>
      <c r="X16" s="21">
        <f t="shared" si="5"/>
        <v>0</v>
      </c>
      <c r="Y16" s="20">
        <f t="shared" si="6"/>
        <v>0</v>
      </c>
      <c r="Z16" s="19"/>
      <c r="AA16" s="18">
        <f t="shared" si="7"/>
        <v>0</v>
      </c>
      <c r="AB16" s="17">
        <f t="shared" si="8"/>
        <v>0</v>
      </c>
      <c r="AC16" s="5" t="s">
        <v>0</v>
      </c>
      <c r="AD16" s="41"/>
    </row>
    <row r="17" spans="1:30" x14ac:dyDescent="0.25">
      <c r="A17" s="40"/>
      <c r="B17" s="39" t="str">
        <f t="shared" si="0"/>
        <v/>
      </c>
      <c r="C17" s="23"/>
      <c r="D17" s="122"/>
      <c r="E17" s="145" t="s">
        <v>129</v>
      </c>
      <c r="F17" s="144">
        <v>9</v>
      </c>
      <c r="G17" s="120">
        <v>37942</v>
      </c>
      <c r="H17" s="143" t="s">
        <v>1178</v>
      </c>
      <c r="I17" s="119" t="s">
        <v>1179</v>
      </c>
      <c r="J17" s="118" t="s">
        <v>94</v>
      </c>
      <c r="K17" s="117"/>
      <c r="L17" s="117"/>
      <c r="M17" s="124"/>
      <c r="N17" s="26" t="str">
        <f t="shared" si="1"/>
        <v/>
      </c>
      <c r="O17" s="26" t="str">
        <f t="shared" si="2"/>
        <v>◄</v>
      </c>
      <c r="P17" s="25"/>
      <c r="Q17" s="24"/>
      <c r="R17" s="26" t="str">
        <f t="shared" si="3"/>
        <v/>
      </c>
      <c r="S17" s="26" t="str">
        <f t="shared" si="4"/>
        <v>◄</v>
      </c>
      <c r="T17" s="25"/>
      <c r="U17" s="24"/>
      <c r="V17" s="23"/>
      <c r="W17" s="22"/>
      <c r="X17" s="21">
        <f t="shared" si="5"/>
        <v>0</v>
      </c>
      <c r="Y17" s="20">
        <f t="shared" si="6"/>
        <v>0</v>
      </c>
      <c r="Z17" s="19"/>
      <c r="AA17" s="18">
        <f t="shared" si="7"/>
        <v>0</v>
      </c>
      <c r="AB17" s="17">
        <f t="shared" si="8"/>
        <v>0</v>
      </c>
      <c r="AC17" s="5" t="s">
        <v>0</v>
      </c>
      <c r="AD17" s="41"/>
    </row>
    <row r="18" spans="1:30" x14ac:dyDescent="0.25">
      <c r="A18" s="40"/>
      <c r="B18" s="39" t="str">
        <f t="shared" si="0"/>
        <v/>
      </c>
      <c r="C18" s="23"/>
      <c r="D18" s="576" t="s">
        <v>128</v>
      </c>
      <c r="E18" s="577"/>
      <c r="F18" s="578"/>
      <c r="G18" s="120">
        <v>37942</v>
      </c>
      <c r="H18" s="143">
        <v>24.8</v>
      </c>
      <c r="I18" s="119" t="s">
        <v>1163</v>
      </c>
      <c r="J18" s="118" t="s">
        <v>115</v>
      </c>
      <c r="K18" s="117"/>
      <c r="L18" s="117"/>
      <c r="M18" s="124"/>
      <c r="N18" s="26" t="str">
        <f t="shared" si="1"/>
        <v/>
      </c>
      <c r="O18" s="26" t="str">
        <f t="shared" si="2"/>
        <v>◄</v>
      </c>
      <c r="P18" s="25"/>
      <c r="Q18" s="24"/>
      <c r="R18" s="26" t="str">
        <f t="shared" si="3"/>
        <v/>
      </c>
      <c r="S18" s="26" t="str">
        <f t="shared" si="4"/>
        <v>◄</v>
      </c>
      <c r="T18" s="25"/>
      <c r="U18" s="24"/>
      <c r="V18" s="23"/>
      <c r="W18" s="22"/>
      <c r="X18" s="21">
        <f t="shared" si="5"/>
        <v>0</v>
      </c>
      <c r="Y18" s="20">
        <f t="shared" si="6"/>
        <v>0</v>
      </c>
      <c r="Z18" s="19"/>
      <c r="AA18" s="18">
        <f t="shared" si="7"/>
        <v>0</v>
      </c>
      <c r="AB18" s="17">
        <f t="shared" si="8"/>
        <v>0</v>
      </c>
      <c r="AC18" s="5" t="s">
        <v>0</v>
      </c>
      <c r="AD18" s="41"/>
    </row>
    <row r="19" spans="1:30" x14ac:dyDescent="0.25">
      <c r="A19" s="40"/>
      <c r="B19" s="39" t="str">
        <f t="shared" si="0"/>
        <v/>
      </c>
      <c r="C19" s="23"/>
      <c r="D19" s="576" t="s">
        <v>127</v>
      </c>
      <c r="E19" s="577"/>
      <c r="F19" s="578"/>
      <c r="G19" s="120">
        <v>37942</v>
      </c>
      <c r="H19" s="143">
        <v>31</v>
      </c>
      <c r="I19" s="119" t="s">
        <v>1165</v>
      </c>
      <c r="J19" s="118" t="s">
        <v>113</v>
      </c>
      <c r="K19" s="117"/>
      <c r="L19" s="117"/>
      <c r="M19" s="124"/>
      <c r="N19" s="26" t="str">
        <f t="shared" si="1"/>
        <v/>
      </c>
      <c r="O19" s="26" t="str">
        <f t="shared" si="2"/>
        <v>◄</v>
      </c>
      <c r="P19" s="25"/>
      <c r="Q19" s="24"/>
      <c r="R19" s="26" t="str">
        <f t="shared" si="3"/>
        <v/>
      </c>
      <c r="S19" s="26" t="str">
        <f t="shared" si="4"/>
        <v>◄</v>
      </c>
      <c r="T19" s="25"/>
      <c r="U19" s="24"/>
      <c r="V19" s="23"/>
      <c r="W19" s="22"/>
      <c r="X19" s="21">
        <f t="shared" si="5"/>
        <v>0</v>
      </c>
      <c r="Y19" s="20">
        <f t="shared" si="6"/>
        <v>0</v>
      </c>
      <c r="Z19" s="19"/>
      <c r="AA19" s="18">
        <f t="shared" si="7"/>
        <v>0</v>
      </c>
      <c r="AB19" s="17">
        <f t="shared" si="8"/>
        <v>0</v>
      </c>
      <c r="AC19" s="5" t="s">
        <v>0</v>
      </c>
      <c r="AD19" s="41"/>
    </row>
    <row r="20" spans="1:30" x14ac:dyDescent="0.25">
      <c r="A20" s="40"/>
      <c r="B20" s="39" t="str">
        <f t="shared" si="0"/>
        <v/>
      </c>
      <c r="C20" s="23"/>
      <c r="D20" s="576" t="s">
        <v>126</v>
      </c>
      <c r="E20" s="577"/>
      <c r="F20" s="578"/>
      <c r="G20" s="120">
        <v>37942</v>
      </c>
      <c r="H20" s="143">
        <v>37.200000000000003</v>
      </c>
      <c r="I20" s="119" t="s">
        <v>1167</v>
      </c>
      <c r="J20" s="118" t="s">
        <v>111</v>
      </c>
      <c r="K20" s="117"/>
      <c r="L20" s="117"/>
      <c r="M20" s="124"/>
      <c r="N20" s="26" t="str">
        <f t="shared" si="1"/>
        <v/>
      </c>
      <c r="O20" s="26" t="str">
        <f t="shared" si="2"/>
        <v>◄</v>
      </c>
      <c r="P20" s="25"/>
      <c r="Q20" s="24"/>
      <c r="R20" s="26" t="str">
        <f t="shared" si="3"/>
        <v/>
      </c>
      <c r="S20" s="26" t="str">
        <f t="shared" si="4"/>
        <v>◄</v>
      </c>
      <c r="T20" s="25"/>
      <c r="U20" s="24"/>
      <c r="V20" s="23"/>
      <c r="W20" s="22"/>
      <c r="X20" s="21">
        <f t="shared" si="5"/>
        <v>0</v>
      </c>
      <c r="Y20" s="20">
        <f t="shared" si="6"/>
        <v>0</v>
      </c>
      <c r="Z20" s="19"/>
      <c r="AA20" s="18">
        <f t="shared" si="7"/>
        <v>0</v>
      </c>
      <c r="AB20" s="17">
        <f t="shared" si="8"/>
        <v>0</v>
      </c>
      <c r="AC20" s="5" t="s">
        <v>0</v>
      </c>
      <c r="AD20" s="41"/>
    </row>
    <row r="21" spans="1:30" x14ac:dyDescent="0.25">
      <c r="A21" s="40"/>
      <c r="B21" s="39" t="str">
        <f t="shared" si="0"/>
        <v/>
      </c>
      <c r="C21" s="23"/>
      <c r="D21" s="576" t="s">
        <v>125</v>
      </c>
      <c r="E21" s="577"/>
      <c r="F21" s="578"/>
      <c r="G21" s="120">
        <v>37942</v>
      </c>
      <c r="H21" s="143">
        <v>52.1</v>
      </c>
      <c r="I21" s="119" t="s">
        <v>1169</v>
      </c>
      <c r="J21" s="118" t="s">
        <v>104</v>
      </c>
      <c r="K21" s="117"/>
      <c r="L21" s="117"/>
      <c r="M21" s="124"/>
      <c r="N21" s="26" t="str">
        <f t="shared" si="1"/>
        <v/>
      </c>
      <c r="O21" s="26" t="str">
        <f t="shared" si="2"/>
        <v>◄</v>
      </c>
      <c r="P21" s="25"/>
      <c r="Q21" s="24"/>
      <c r="R21" s="26" t="str">
        <f t="shared" si="3"/>
        <v/>
      </c>
      <c r="S21" s="26" t="str">
        <f t="shared" si="4"/>
        <v>◄</v>
      </c>
      <c r="T21" s="25"/>
      <c r="U21" s="24"/>
      <c r="V21" s="23"/>
      <c r="W21" s="22"/>
      <c r="X21" s="21">
        <f t="shared" si="5"/>
        <v>0</v>
      </c>
      <c r="Y21" s="20">
        <f t="shared" si="6"/>
        <v>0</v>
      </c>
      <c r="Z21" s="19"/>
      <c r="AA21" s="18">
        <f t="shared" si="7"/>
        <v>0</v>
      </c>
      <c r="AB21" s="17">
        <f t="shared" si="8"/>
        <v>0</v>
      </c>
      <c r="AC21" s="5" t="s">
        <v>0</v>
      </c>
      <c r="AD21" s="41"/>
    </row>
    <row r="22" spans="1:30" x14ac:dyDescent="0.25">
      <c r="A22" s="40"/>
      <c r="B22" s="39" t="str">
        <f t="shared" si="0"/>
        <v/>
      </c>
      <c r="C22" s="23"/>
      <c r="D22" s="576" t="s">
        <v>124</v>
      </c>
      <c r="E22" s="577"/>
      <c r="F22" s="578"/>
      <c r="G22" s="120">
        <v>37942</v>
      </c>
      <c r="H22" s="143">
        <v>59.5</v>
      </c>
      <c r="I22" s="119" t="s">
        <v>1171</v>
      </c>
      <c r="J22" s="118" t="s">
        <v>102</v>
      </c>
      <c r="K22" s="117"/>
      <c r="L22" s="117"/>
      <c r="M22" s="124"/>
      <c r="N22" s="26" t="str">
        <f t="shared" si="1"/>
        <v/>
      </c>
      <c r="O22" s="26" t="str">
        <f t="shared" si="2"/>
        <v>◄</v>
      </c>
      <c r="P22" s="25"/>
      <c r="Q22" s="24"/>
      <c r="R22" s="26" t="str">
        <f t="shared" si="3"/>
        <v/>
      </c>
      <c r="S22" s="26" t="str">
        <f t="shared" si="4"/>
        <v>◄</v>
      </c>
      <c r="T22" s="25"/>
      <c r="U22" s="24"/>
      <c r="V22" s="23"/>
      <c r="W22" s="22"/>
      <c r="X22" s="21">
        <f t="shared" si="5"/>
        <v>0</v>
      </c>
      <c r="Y22" s="20">
        <f t="shared" si="6"/>
        <v>0</v>
      </c>
      <c r="Z22" s="19"/>
      <c r="AA22" s="18">
        <f t="shared" si="7"/>
        <v>0</v>
      </c>
      <c r="AB22" s="17">
        <f t="shared" si="8"/>
        <v>0</v>
      </c>
      <c r="AC22" s="5" t="s">
        <v>0</v>
      </c>
      <c r="AD22" s="41"/>
    </row>
    <row r="23" spans="1:30" x14ac:dyDescent="0.25">
      <c r="A23" s="40">
        <v>1</v>
      </c>
      <c r="B23" s="39" t="str">
        <f t="shared" si="0"/>
        <v>x</v>
      </c>
      <c r="C23" s="23"/>
      <c r="D23" s="576" t="s">
        <v>123</v>
      </c>
      <c r="E23" s="577"/>
      <c r="F23" s="578"/>
      <c r="G23" s="120">
        <v>37942</v>
      </c>
      <c r="H23" s="143">
        <v>66.900000000000006</v>
      </c>
      <c r="I23" s="119" t="s">
        <v>1173</v>
      </c>
      <c r="J23" s="118" t="s">
        <v>100</v>
      </c>
      <c r="K23" s="117"/>
      <c r="L23" s="117"/>
      <c r="M23" s="124"/>
      <c r="N23" s="26" t="str">
        <f t="shared" si="1"/>
        <v/>
      </c>
      <c r="O23" s="26" t="str">
        <f t="shared" si="2"/>
        <v>◄</v>
      </c>
      <c r="P23" s="25"/>
      <c r="Q23" s="24"/>
      <c r="R23" s="26" t="str">
        <f t="shared" si="3"/>
        <v/>
      </c>
      <c r="S23" s="26" t="str">
        <f t="shared" si="4"/>
        <v>◄</v>
      </c>
      <c r="T23" s="25"/>
      <c r="U23" s="24"/>
      <c r="V23" s="23"/>
      <c r="W23" s="22"/>
      <c r="X23" s="21">
        <f t="shared" si="5"/>
        <v>0</v>
      </c>
      <c r="Y23" s="20">
        <f t="shared" si="6"/>
        <v>0</v>
      </c>
      <c r="Z23" s="19"/>
      <c r="AA23" s="18">
        <f t="shared" si="7"/>
        <v>0</v>
      </c>
      <c r="AB23" s="17">
        <f t="shared" si="8"/>
        <v>0</v>
      </c>
      <c r="AC23" s="5" t="s">
        <v>0</v>
      </c>
      <c r="AD23" s="41"/>
    </row>
    <row r="24" spans="1:30" x14ac:dyDescent="0.25">
      <c r="A24" s="40"/>
      <c r="B24" s="39" t="str">
        <f t="shared" si="0"/>
        <v/>
      </c>
      <c r="C24" s="23"/>
      <c r="D24" s="576" t="s">
        <v>122</v>
      </c>
      <c r="E24" s="577"/>
      <c r="F24" s="578"/>
      <c r="G24" s="120">
        <v>37942</v>
      </c>
      <c r="H24" s="143">
        <v>74.400000000000006</v>
      </c>
      <c r="I24" s="119" t="s">
        <v>1175</v>
      </c>
      <c r="J24" s="118" t="s">
        <v>98</v>
      </c>
      <c r="K24" s="117"/>
      <c r="L24" s="117"/>
      <c r="M24" s="124"/>
      <c r="N24" s="26" t="str">
        <f t="shared" si="1"/>
        <v/>
      </c>
      <c r="O24" s="26" t="str">
        <f t="shared" si="2"/>
        <v>◄</v>
      </c>
      <c r="P24" s="25"/>
      <c r="Q24" s="24"/>
      <c r="R24" s="26" t="str">
        <f t="shared" si="3"/>
        <v/>
      </c>
      <c r="S24" s="26" t="str">
        <f t="shared" si="4"/>
        <v>◄</v>
      </c>
      <c r="T24" s="25"/>
      <c r="U24" s="24"/>
      <c r="V24" s="23"/>
      <c r="W24" s="22"/>
      <c r="X24" s="21">
        <f t="shared" si="5"/>
        <v>0</v>
      </c>
      <c r="Y24" s="20">
        <f t="shared" si="6"/>
        <v>0</v>
      </c>
      <c r="Z24" s="19"/>
      <c r="AA24" s="18">
        <f t="shared" si="7"/>
        <v>0</v>
      </c>
      <c r="AB24" s="17">
        <f t="shared" si="8"/>
        <v>0</v>
      </c>
      <c r="AC24" s="5" t="s">
        <v>0</v>
      </c>
      <c r="AD24" s="41"/>
    </row>
    <row r="25" spans="1:30" x14ac:dyDescent="0.25">
      <c r="A25" s="40">
        <v>1</v>
      </c>
      <c r="B25" s="39" t="str">
        <f t="shared" si="0"/>
        <v>x</v>
      </c>
      <c r="C25" s="23"/>
      <c r="D25" s="576" t="s">
        <v>121</v>
      </c>
      <c r="E25" s="577"/>
      <c r="F25" s="578"/>
      <c r="G25" s="120">
        <v>37942</v>
      </c>
      <c r="H25" s="143">
        <v>86.8</v>
      </c>
      <c r="I25" s="119" t="s">
        <v>1177</v>
      </c>
      <c r="J25" s="118" t="s">
        <v>96</v>
      </c>
      <c r="K25" s="117"/>
      <c r="L25" s="117"/>
      <c r="M25" s="124"/>
      <c r="N25" s="26" t="str">
        <f t="shared" si="1"/>
        <v/>
      </c>
      <c r="O25" s="26" t="str">
        <f t="shared" si="2"/>
        <v>◄</v>
      </c>
      <c r="P25" s="25"/>
      <c r="Q25" s="24"/>
      <c r="R25" s="26" t="str">
        <f t="shared" si="3"/>
        <v/>
      </c>
      <c r="S25" s="26" t="str">
        <f t="shared" si="4"/>
        <v>◄</v>
      </c>
      <c r="T25" s="25"/>
      <c r="U25" s="24"/>
      <c r="V25" s="23"/>
      <c r="W25" s="22"/>
      <c r="X25" s="21">
        <f t="shared" si="5"/>
        <v>0</v>
      </c>
      <c r="Y25" s="20">
        <f t="shared" si="6"/>
        <v>0</v>
      </c>
      <c r="Z25" s="19"/>
      <c r="AA25" s="18">
        <f t="shared" si="7"/>
        <v>0</v>
      </c>
      <c r="AB25" s="17">
        <f t="shared" si="8"/>
        <v>0</v>
      </c>
      <c r="AC25" s="5" t="s">
        <v>0</v>
      </c>
      <c r="AD25" s="41"/>
    </row>
    <row r="26" spans="1:30" ht="15" thickBot="1" x14ac:dyDescent="0.3">
      <c r="A26" s="40">
        <v>1</v>
      </c>
      <c r="B26" s="39" t="str">
        <f t="shared" si="0"/>
        <v>x</v>
      </c>
      <c r="C26" s="23"/>
      <c r="D26" s="576" t="s">
        <v>120</v>
      </c>
      <c r="E26" s="577"/>
      <c r="F26" s="578"/>
      <c r="G26" s="120">
        <v>37942</v>
      </c>
      <c r="H26" s="143">
        <v>111.6</v>
      </c>
      <c r="I26" s="119" t="s">
        <v>1179</v>
      </c>
      <c r="J26" s="118" t="s">
        <v>94</v>
      </c>
      <c r="K26" s="117"/>
      <c r="L26" s="117"/>
      <c r="M26" s="124"/>
      <c r="N26" s="26" t="str">
        <f t="shared" si="1"/>
        <v/>
      </c>
      <c r="O26" s="26" t="str">
        <f t="shared" si="2"/>
        <v>◄</v>
      </c>
      <c r="P26" s="25"/>
      <c r="Q26" s="24"/>
      <c r="R26" s="26" t="str">
        <f t="shared" si="3"/>
        <v/>
      </c>
      <c r="S26" s="26" t="str">
        <f t="shared" si="4"/>
        <v>◄</v>
      </c>
      <c r="T26" s="25"/>
      <c r="U26" s="24"/>
      <c r="V26" s="23"/>
      <c r="W26" s="22"/>
      <c r="X26" s="21">
        <f t="shared" si="5"/>
        <v>0</v>
      </c>
      <c r="Y26" s="20">
        <f t="shared" si="6"/>
        <v>0</v>
      </c>
      <c r="Z26" s="19"/>
      <c r="AA26" s="18">
        <f t="shared" si="7"/>
        <v>0</v>
      </c>
      <c r="AB26" s="17">
        <f t="shared" si="8"/>
        <v>0</v>
      </c>
      <c r="AC26" s="5" t="s">
        <v>0</v>
      </c>
      <c r="AD26" s="41"/>
    </row>
    <row r="27" spans="1:30" ht="30.6" customHeight="1" thickTop="1" thickBot="1" x14ac:dyDescent="0.3">
      <c r="A27" s="148">
        <f>SUM(A28:A36)</f>
        <v>0</v>
      </c>
      <c r="B27" s="50"/>
      <c r="C27" s="14">
        <f>ROWS(C28:C37)-1</f>
        <v>9</v>
      </c>
      <c r="D27" s="582" t="s">
        <v>1180</v>
      </c>
      <c r="E27" s="583"/>
      <c r="F27" s="583"/>
      <c r="G27" s="583"/>
      <c r="H27" s="583"/>
      <c r="I27" s="583"/>
      <c r="J27" s="8">
        <v>37942</v>
      </c>
      <c r="K27" s="114" t="s">
        <v>1181</v>
      </c>
      <c r="L27" s="8"/>
      <c r="M27" s="8"/>
      <c r="N27" s="49"/>
      <c r="O27" s="68" t="str">
        <f>IF(COUNTIF(N28:N40,"?")&gt;0,"?",IF(AND(P27="◄",Q27="►"),"◄►",IF(P27="◄","◄",IF(Q27="►","►",""))))</f>
        <v>◄</v>
      </c>
      <c r="P27" s="46" t="str">
        <f>IF(SUM(P28:P37)+1=ROWS(P28:P37)-COUNTIF(P28:P37,"-"),"","◄")</f>
        <v>◄</v>
      </c>
      <c r="Q27" s="45" t="str">
        <f>IF(SUM(Q28:Q37)&gt;0,"►","")</f>
        <v/>
      </c>
      <c r="R27" s="48"/>
      <c r="S27" s="68" t="str">
        <f>IF(COUNTIF(R28:R40,"?")&gt;0,"?",IF(AND(T27="◄",U27="►"),"◄►",IF(T27="◄","◄",IF(U27="►","►",""))))</f>
        <v>◄</v>
      </c>
      <c r="T27" s="46" t="str">
        <f>IF(SUM(T28:T37)+1=ROWS(T28:T37)-COUNTIF(T28:T37,"-"),"","◄")</f>
        <v>◄</v>
      </c>
      <c r="U27" s="45" t="str">
        <f>IF(SUM(U28:U37)&gt;0,"►","")</f>
        <v/>
      </c>
      <c r="V27" s="67">
        <f>ROWS(V28:V37)-1</f>
        <v>9</v>
      </c>
      <c r="W27" s="44">
        <f>SUM(W28:W37)-W37</f>
        <v>0</v>
      </c>
      <c r="X27" s="43" t="s">
        <v>2</v>
      </c>
      <c r="Y27" s="42"/>
      <c r="Z27" s="44">
        <f>SUM(Z28:Z37)-Z37</f>
        <v>0</v>
      </c>
      <c r="AA27" s="43" t="s">
        <v>2</v>
      </c>
      <c r="AB27" s="42"/>
      <c r="AC27" s="5" t="s">
        <v>0</v>
      </c>
      <c r="AD27" s="41"/>
    </row>
    <row r="28" spans="1:30" x14ac:dyDescent="0.25">
      <c r="A28" s="40"/>
      <c r="B28" s="39" t="str">
        <f t="shared" ref="B28:B36" si="9">IF(A28=1,"x","")</f>
        <v/>
      </c>
      <c r="C28" s="23"/>
      <c r="D28" s="122"/>
      <c r="E28" s="145" t="s">
        <v>129</v>
      </c>
      <c r="F28" s="144">
        <v>10</v>
      </c>
      <c r="G28" s="120">
        <v>37942</v>
      </c>
      <c r="H28" s="143" t="s">
        <v>1162</v>
      </c>
      <c r="I28" s="119" t="s">
        <v>1182</v>
      </c>
      <c r="J28" s="118" t="s">
        <v>115</v>
      </c>
      <c r="K28" s="117"/>
      <c r="L28" s="117"/>
      <c r="M28" s="116" t="s">
        <v>1183</v>
      </c>
      <c r="N28" s="26" t="str">
        <f t="shared" ref="N28:N36" si="10">IF(O28="?","?","")</f>
        <v/>
      </c>
      <c r="O28" s="26" t="str">
        <f t="shared" ref="O28:O36" si="11">IF(AND(P28="",Q28&gt;0),"?",IF(P28="","◄",IF(Q28&gt;=1,"►","")))</f>
        <v>◄</v>
      </c>
      <c r="P28" s="25"/>
      <c r="Q28" s="24"/>
      <c r="R28" s="26" t="str">
        <f t="shared" ref="R28:R36" si="12">IF(S28="?","?","")</f>
        <v/>
      </c>
      <c r="S28" s="26" t="str">
        <f t="shared" ref="S28:S36" si="13">IF(AND(T28="",U28&gt;0),"?",IF(T28="","◄",IF(U28&gt;=1,"►","")))</f>
        <v>◄</v>
      </c>
      <c r="T28" s="25"/>
      <c r="U28" s="24"/>
      <c r="V28" s="23"/>
      <c r="W28" s="22"/>
      <c r="X28" s="21">
        <f t="shared" ref="X28:X36" si="14">(P28*W28)</f>
        <v>0</v>
      </c>
      <c r="Y28" s="20">
        <f t="shared" ref="Y28:Y36" si="15">(Q28*X28)</f>
        <v>0</v>
      </c>
      <c r="Z28" s="19"/>
      <c r="AA28" s="18">
        <f t="shared" ref="AA28:AA36" si="16">(T28*Z28)</f>
        <v>0</v>
      </c>
      <c r="AB28" s="17">
        <f t="shared" ref="AB28:AB36" si="17">(U28*AA28)</f>
        <v>0</v>
      </c>
      <c r="AC28" s="5" t="s">
        <v>0</v>
      </c>
      <c r="AD28" s="41"/>
    </row>
    <row r="29" spans="1:30" x14ac:dyDescent="0.25">
      <c r="A29" s="40"/>
      <c r="B29" s="39" t="str">
        <f t="shared" si="9"/>
        <v/>
      </c>
      <c r="C29" s="23"/>
      <c r="D29" s="122"/>
      <c r="E29" s="145" t="s">
        <v>129</v>
      </c>
      <c r="F29" s="144">
        <v>11</v>
      </c>
      <c r="G29" s="120">
        <v>37942</v>
      </c>
      <c r="H29" s="143" t="s">
        <v>1164</v>
      </c>
      <c r="I29" s="119" t="s">
        <v>1165</v>
      </c>
      <c r="J29" s="118" t="s">
        <v>113</v>
      </c>
      <c r="K29" s="117"/>
      <c r="L29" s="117"/>
      <c r="M29" s="116" t="s">
        <v>1183</v>
      </c>
      <c r="N29" s="26" t="str">
        <f t="shared" si="10"/>
        <v/>
      </c>
      <c r="O29" s="26" t="str">
        <f t="shared" si="11"/>
        <v>◄</v>
      </c>
      <c r="P29" s="25"/>
      <c r="Q29" s="24"/>
      <c r="R29" s="26" t="str">
        <f t="shared" si="12"/>
        <v/>
      </c>
      <c r="S29" s="26" t="str">
        <f t="shared" si="13"/>
        <v>◄</v>
      </c>
      <c r="T29" s="25"/>
      <c r="U29" s="24"/>
      <c r="V29" s="23"/>
      <c r="W29" s="22"/>
      <c r="X29" s="21">
        <f t="shared" si="14"/>
        <v>0</v>
      </c>
      <c r="Y29" s="20">
        <f t="shared" si="15"/>
        <v>0</v>
      </c>
      <c r="Z29" s="19"/>
      <c r="AA29" s="18">
        <f t="shared" si="16"/>
        <v>0</v>
      </c>
      <c r="AB29" s="17">
        <f t="shared" si="17"/>
        <v>0</v>
      </c>
      <c r="AC29" s="5" t="s">
        <v>0</v>
      </c>
      <c r="AD29" s="41"/>
    </row>
    <row r="30" spans="1:30" x14ac:dyDescent="0.25">
      <c r="A30" s="40"/>
      <c r="B30" s="39" t="str">
        <f t="shared" si="9"/>
        <v/>
      </c>
      <c r="C30" s="23"/>
      <c r="D30" s="122"/>
      <c r="E30" s="145" t="s">
        <v>129</v>
      </c>
      <c r="F30" s="144">
        <v>12</v>
      </c>
      <c r="G30" s="120">
        <v>37942</v>
      </c>
      <c r="H30" s="143" t="s">
        <v>1166</v>
      </c>
      <c r="I30" s="119" t="s">
        <v>1167</v>
      </c>
      <c r="J30" s="118" t="s">
        <v>111</v>
      </c>
      <c r="K30" s="117"/>
      <c r="L30" s="117"/>
      <c r="M30" s="116" t="s">
        <v>1183</v>
      </c>
      <c r="N30" s="26" t="str">
        <f t="shared" si="10"/>
        <v/>
      </c>
      <c r="O30" s="26" t="str">
        <f t="shared" si="11"/>
        <v>◄</v>
      </c>
      <c r="P30" s="25"/>
      <c r="Q30" s="24"/>
      <c r="R30" s="26" t="str">
        <f t="shared" si="12"/>
        <v/>
      </c>
      <c r="S30" s="26" t="str">
        <f t="shared" si="13"/>
        <v>◄</v>
      </c>
      <c r="T30" s="25"/>
      <c r="U30" s="24"/>
      <c r="V30" s="23"/>
      <c r="W30" s="22"/>
      <c r="X30" s="21">
        <f t="shared" si="14"/>
        <v>0</v>
      </c>
      <c r="Y30" s="20">
        <f t="shared" si="15"/>
        <v>0</v>
      </c>
      <c r="Z30" s="19"/>
      <c r="AA30" s="18">
        <f t="shared" si="16"/>
        <v>0</v>
      </c>
      <c r="AB30" s="17">
        <f t="shared" si="17"/>
        <v>0</v>
      </c>
      <c r="AC30" s="5" t="s">
        <v>0</v>
      </c>
      <c r="AD30" s="41"/>
    </row>
    <row r="31" spans="1:30" x14ac:dyDescent="0.25">
      <c r="A31" s="40"/>
      <c r="B31" s="39" t="str">
        <f t="shared" si="9"/>
        <v/>
      </c>
      <c r="C31" s="23"/>
      <c r="D31" s="122"/>
      <c r="E31" s="145" t="s">
        <v>129</v>
      </c>
      <c r="F31" s="144" t="s">
        <v>119</v>
      </c>
      <c r="G31" s="120">
        <v>37942</v>
      </c>
      <c r="H31" s="143" t="s">
        <v>1162</v>
      </c>
      <c r="I31" s="119" t="s">
        <v>1182</v>
      </c>
      <c r="J31" s="118" t="s">
        <v>115</v>
      </c>
      <c r="K31" s="117"/>
      <c r="L31" s="117"/>
      <c r="M31" s="116" t="s">
        <v>1184</v>
      </c>
      <c r="N31" s="26" t="str">
        <f t="shared" si="10"/>
        <v/>
      </c>
      <c r="O31" s="26" t="str">
        <f t="shared" si="11"/>
        <v>◄</v>
      </c>
      <c r="P31" s="25"/>
      <c r="Q31" s="24"/>
      <c r="R31" s="26" t="str">
        <f t="shared" si="12"/>
        <v/>
      </c>
      <c r="S31" s="26" t="str">
        <f t="shared" si="13"/>
        <v>◄</v>
      </c>
      <c r="T31" s="25"/>
      <c r="U31" s="24"/>
      <c r="V31" s="23"/>
      <c r="W31" s="22"/>
      <c r="X31" s="21">
        <f t="shared" si="14"/>
        <v>0</v>
      </c>
      <c r="Y31" s="20">
        <f t="shared" si="15"/>
        <v>0</v>
      </c>
      <c r="Z31" s="19"/>
      <c r="AA31" s="18">
        <f t="shared" si="16"/>
        <v>0</v>
      </c>
      <c r="AB31" s="17">
        <f t="shared" si="17"/>
        <v>0</v>
      </c>
      <c r="AC31" s="5" t="s">
        <v>0</v>
      </c>
      <c r="AD31" s="41"/>
    </row>
    <row r="32" spans="1:30" x14ac:dyDescent="0.25">
      <c r="A32" s="40"/>
      <c r="B32" s="39" t="str">
        <f t="shared" si="9"/>
        <v/>
      </c>
      <c r="C32" s="23"/>
      <c r="D32" s="122"/>
      <c r="E32" s="145" t="s">
        <v>129</v>
      </c>
      <c r="F32" s="144" t="s">
        <v>118</v>
      </c>
      <c r="G32" s="120">
        <v>37942</v>
      </c>
      <c r="H32" s="143" t="s">
        <v>1164</v>
      </c>
      <c r="I32" s="119" t="s">
        <v>1165</v>
      </c>
      <c r="J32" s="118" t="s">
        <v>113</v>
      </c>
      <c r="K32" s="117"/>
      <c r="L32" s="117"/>
      <c r="M32" s="116" t="s">
        <v>1184</v>
      </c>
      <c r="N32" s="26" t="str">
        <f t="shared" si="10"/>
        <v/>
      </c>
      <c r="O32" s="26" t="str">
        <f t="shared" si="11"/>
        <v>◄</v>
      </c>
      <c r="P32" s="25"/>
      <c r="Q32" s="24"/>
      <c r="R32" s="26" t="str">
        <f t="shared" si="12"/>
        <v/>
      </c>
      <c r="S32" s="26" t="str">
        <f t="shared" si="13"/>
        <v>◄</v>
      </c>
      <c r="T32" s="25"/>
      <c r="U32" s="24"/>
      <c r="V32" s="23"/>
      <c r="W32" s="22"/>
      <c r="X32" s="21">
        <f t="shared" si="14"/>
        <v>0</v>
      </c>
      <c r="Y32" s="20">
        <f t="shared" si="15"/>
        <v>0</v>
      </c>
      <c r="Z32" s="19"/>
      <c r="AA32" s="18">
        <f t="shared" si="16"/>
        <v>0</v>
      </c>
      <c r="AB32" s="17">
        <f t="shared" si="17"/>
        <v>0</v>
      </c>
      <c r="AC32" s="5" t="s">
        <v>0</v>
      </c>
      <c r="AD32" s="41"/>
    </row>
    <row r="33" spans="1:30" x14ac:dyDescent="0.25">
      <c r="A33" s="40"/>
      <c r="B33" s="39" t="str">
        <f t="shared" si="9"/>
        <v/>
      </c>
      <c r="C33" s="23"/>
      <c r="D33" s="122"/>
      <c r="E33" s="145" t="s">
        <v>129</v>
      </c>
      <c r="F33" s="144" t="s">
        <v>117</v>
      </c>
      <c r="G33" s="120">
        <v>37942</v>
      </c>
      <c r="H33" s="143" t="s">
        <v>1166</v>
      </c>
      <c r="I33" s="119" t="s">
        <v>1167</v>
      </c>
      <c r="J33" s="118" t="s">
        <v>111</v>
      </c>
      <c r="K33" s="117"/>
      <c r="L33" s="117"/>
      <c r="M33" s="116" t="s">
        <v>1184</v>
      </c>
      <c r="N33" s="26" t="str">
        <f t="shared" si="10"/>
        <v/>
      </c>
      <c r="O33" s="26" t="str">
        <f t="shared" si="11"/>
        <v>◄</v>
      </c>
      <c r="P33" s="25"/>
      <c r="Q33" s="24"/>
      <c r="R33" s="26" t="str">
        <f t="shared" si="12"/>
        <v/>
      </c>
      <c r="S33" s="26" t="str">
        <f t="shared" si="13"/>
        <v>◄</v>
      </c>
      <c r="T33" s="25"/>
      <c r="U33" s="24"/>
      <c r="V33" s="23"/>
      <c r="W33" s="22"/>
      <c r="X33" s="21">
        <f t="shared" si="14"/>
        <v>0</v>
      </c>
      <c r="Y33" s="20">
        <f t="shared" si="15"/>
        <v>0</v>
      </c>
      <c r="Z33" s="19"/>
      <c r="AA33" s="18">
        <f t="shared" si="16"/>
        <v>0</v>
      </c>
      <c r="AB33" s="17">
        <f t="shared" si="17"/>
        <v>0</v>
      </c>
      <c r="AC33" s="5" t="s">
        <v>0</v>
      </c>
      <c r="AD33" s="41"/>
    </row>
    <row r="34" spans="1:30" ht="14.4" customHeight="1" x14ac:dyDescent="0.25">
      <c r="A34" s="40"/>
      <c r="B34" s="39" t="str">
        <f t="shared" si="9"/>
        <v/>
      </c>
      <c r="C34" s="23"/>
      <c r="D34" s="579" t="s">
        <v>116</v>
      </c>
      <c r="E34" s="580"/>
      <c r="F34" s="581"/>
      <c r="G34" s="120">
        <v>37942</v>
      </c>
      <c r="H34" s="143">
        <v>12.4</v>
      </c>
      <c r="I34" s="119" t="s">
        <v>1182</v>
      </c>
      <c r="J34" s="118" t="s">
        <v>115</v>
      </c>
      <c r="K34" s="117"/>
      <c r="L34" s="117"/>
      <c r="M34" s="116"/>
      <c r="N34" s="26" t="str">
        <f t="shared" si="10"/>
        <v/>
      </c>
      <c r="O34" s="26" t="str">
        <f t="shared" si="11"/>
        <v>◄</v>
      </c>
      <c r="P34" s="25"/>
      <c r="Q34" s="24"/>
      <c r="R34" s="26" t="str">
        <f t="shared" si="12"/>
        <v/>
      </c>
      <c r="S34" s="26" t="str">
        <f t="shared" si="13"/>
        <v>◄</v>
      </c>
      <c r="T34" s="25"/>
      <c r="U34" s="24"/>
      <c r="V34" s="23"/>
      <c r="W34" s="22"/>
      <c r="X34" s="21">
        <f t="shared" si="14"/>
        <v>0</v>
      </c>
      <c r="Y34" s="20">
        <f t="shared" si="15"/>
        <v>0</v>
      </c>
      <c r="Z34" s="19"/>
      <c r="AA34" s="18">
        <f t="shared" si="16"/>
        <v>0</v>
      </c>
      <c r="AB34" s="17">
        <f t="shared" si="17"/>
        <v>0</v>
      </c>
      <c r="AC34" s="5" t="s">
        <v>0</v>
      </c>
      <c r="AD34" s="41"/>
    </row>
    <row r="35" spans="1:30" x14ac:dyDescent="0.25">
      <c r="A35" s="40"/>
      <c r="B35" s="39" t="str">
        <f t="shared" si="9"/>
        <v/>
      </c>
      <c r="C35" s="23"/>
      <c r="D35" s="579" t="s">
        <v>114</v>
      </c>
      <c r="E35" s="580"/>
      <c r="F35" s="581"/>
      <c r="G35" s="120">
        <v>37942</v>
      </c>
      <c r="H35" s="143">
        <v>15.5</v>
      </c>
      <c r="I35" s="119" t="s">
        <v>1165</v>
      </c>
      <c r="J35" s="118" t="s">
        <v>113</v>
      </c>
      <c r="K35" s="117"/>
      <c r="L35" s="117"/>
      <c r="M35" s="116"/>
      <c r="N35" s="26" t="str">
        <f t="shared" si="10"/>
        <v/>
      </c>
      <c r="O35" s="26" t="str">
        <f t="shared" si="11"/>
        <v>◄</v>
      </c>
      <c r="P35" s="25"/>
      <c r="Q35" s="24"/>
      <c r="R35" s="26" t="str">
        <f t="shared" si="12"/>
        <v/>
      </c>
      <c r="S35" s="26" t="str">
        <f t="shared" si="13"/>
        <v>◄</v>
      </c>
      <c r="T35" s="25"/>
      <c r="U35" s="24"/>
      <c r="V35" s="23"/>
      <c r="W35" s="22"/>
      <c r="X35" s="21">
        <f t="shared" si="14"/>
        <v>0</v>
      </c>
      <c r="Y35" s="20">
        <f t="shared" si="15"/>
        <v>0</v>
      </c>
      <c r="Z35" s="19"/>
      <c r="AA35" s="18">
        <f t="shared" si="16"/>
        <v>0</v>
      </c>
      <c r="AB35" s="17">
        <f t="shared" si="17"/>
        <v>0</v>
      </c>
      <c r="AC35" s="5" t="s">
        <v>0</v>
      </c>
      <c r="AD35" s="41"/>
    </row>
    <row r="36" spans="1:30" ht="15" thickBot="1" x14ac:dyDescent="0.3">
      <c r="A36" s="40"/>
      <c r="B36" s="39" t="str">
        <f t="shared" si="9"/>
        <v/>
      </c>
      <c r="C36" s="23"/>
      <c r="D36" s="579" t="s">
        <v>112</v>
      </c>
      <c r="E36" s="580"/>
      <c r="F36" s="581"/>
      <c r="G36" s="120">
        <v>37942</v>
      </c>
      <c r="H36" s="143">
        <v>18.600000000000001</v>
      </c>
      <c r="I36" s="119" t="s">
        <v>1167</v>
      </c>
      <c r="J36" s="118" t="s">
        <v>111</v>
      </c>
      <c r="K36" s="117"/>
      <c r="L36" s="117"/>
      <c r="M36" s="116"/>
      <c r="N36" s="26" t="str">
        <f t="shared" si="10"/>
        <v/>
      </c>
      <c r="O36" s="26" t="str">
        <f t="shared" si="11"/>
        <v>◄</v>
      </c>
      <c r="P36" s="25"/>
      <c r="Q36" s="24"/>
      <c r="R36" s="26" t="str">
        <f t="shared" si="12"/>
        <v/>
      </c>
      <c r="S36" s="26" t="str">
        <f t="shared" si="13"/>
        <v>◄</v>
      </c>
      <c r="T36" s="25"/>
      <c r="U36" s="24"/>
      <c r="V36" s="23"/>
      <c r="W36" s="22"/>
      <c r="X36" s="21">
        <f t="shared" si="14"/>
        <v>0</v>
      </c>
      <c r="Y36" s="20">
        <f t="shared" si="15"/>
        <v>0</v>
      </c>
      <c r="Z36" s="19"/>
      <c r="AA36" s="18">
        <f t="shared" si="16"/>
        <v>0</v>
      </c>
      <c r="AB36" s="17">
        <f t="shared" si="17"/>
        <v>0</v>
      </c>
      <c r="AC36" s="5" t="s">
        <v>0</v>
      </c>
      <c r="AD36" s="41"/>
    </row>
    <row r="37" spans="1:30" ht="31.8" customHeight="1" thickTop="1" thickBot="1" x14ac:dyDescent="0.3">
      <c r="A37" s="148">
        <f>SUM(A38:A46)</f>
        <v>0</v>
      </c>
      <c r="B37" s="50"/>
      <c r="C37" s="14">
        <f>ROWS(C38:C56)-1</f>
        <v>18</v>
      </c>
      <c r="D37" s="582" t="s">
        <v>1185</v>
      </c>
      <c r="E37" s="583"/>
      <c r="F37" s="583"/>
      <c r="G37" s="583"/>
      <c r="H37" s="583"/>
      <c r="I37" s="583"/>
      <c r="J37" s="8">
        <v>38040</v>
      </c>
      <c r="K37" s="114" t="s">
        <v>1186</v>
      </c>
      <c r="L37" s="8"/>
      <c r="M37" s="8"/>
      <c r="N37" s="49"/>
      <c r="O37" s="68" t="str">
        <f>IF(COUNTIF(N38:N56,"?")&gt;0,"?",IF(AND(P37="◄",Q37="►"),"◄►",IF(P37="◄","◄",IF(Q37="►","►",""))))</f>
        <v>◄</v>
      </c>
      <c r="P37" s="46" t="str">
        <f>IF(SUM(P38:P56)+1=ROWS(P38:P56)-COUNTIF(P38:P56,"-"),"","◄")</f>
        <v>◄</v>
      </c>
      <c r="Q37" s="45" t="str">
        <f>IF(SUM(Q38:Q56)&gt;0,"►","")</f>
        <v/>
      </c>
      <c r="R37" s="48"/>
      <c r="S37" s="68" t="str">
        <f>IF(COUNTIF(R38:R56,"?")&gt;0,"?",IF(AND(T37="◄",U37="►"),"◄►",IF(T37="◄","◄",IF(U37="►","►",""))))</f>
        <v>◄</v>
      </c>
      <c r="T37" s="46" t="str">
        <f>IF(SUM(T38:T56)+1=ROWS(T38:T56)-COUNTIF(T38:T56,"-"),"","◄")</f>
        <v>◄</v>
      </c>
      <c r="U37" s="45" t="str">
        <f>IF(SUM(U38:U56)&gt;0,"►","")</f>
        <v/>
      </c>
      <c r="V37" s="67">
        <f>ROWS(V38:V56)-1</f>
        <v>18</v>
      </c>
      <c r="W37" s="44">
        <f>SUM(W38:W56)-W56</f>
        <v>0</v>
      </c>
      <c r="X37" s="43" t="s">
        <v>2</v>
      </c>
      <c r="Y37" s="42"/>
      <c r="Z37" s="44">
        <f>SUM(Z38:Z56)-Z56</f>
        <v>0</v>
      </c>
      <c r="AA37" s="43" t="s">
        <v>2</v>
      </c>
      <c r="AB37" s="42"/>
      <c r="AC37" s="5" t="s">
        <v>0</v>
      </c>
      <c r="AD37" s="41"/>
    </row>
    <row r="38" spans="1:30" x14ac:dyDescent="0.25">
      <c r="A38" s="40"/>
      <c r="B38" s="39" t="str">
        <f t="shared" ref="B38:B55" si="18">IF(A38=1,"x","")</f>
        <v/>
      </c>
      <c r="C38" s="23"/>
      <c r="D38" s="122"/>
      <c r="E38" s="145" t="s">
        <v>129</v>
      </c>
      <c r="F38" s="144">
        <v>13</v>
      </c>
      <c r="G38" s="120">
        <v>38040</v>
      </c>
      <c r="H38" s="143" t="s">
        <v>1168</v>
      </c>
      <c r="I38" s="119" t="s">
        <v>1187</v>
      </c>
      <c r="J38" s="118" t="s">
        <v>104</v>
      </c>
      <c r="K38" s="117"/>
      <c r="L38" s="117"/>
      <c r="M38" s="116" t="s">
        <v>1188</v>
      </c>
      <c r="N38" s="26" t="str">
        <f t="shared" ref="N38:N55" si="19">IF(O38="?","?","")</f>
        <v/>
      </c>
      <c r="O38" s="26" t="str">
        <f t="shared" ref="O38:O55" si="20">IF(AND(P38="",Q38&gt;0),"?",IF(P38="","◄",IF(Q38&gt;=1,"►","")))</f>
        <v>◄</v>
      </c>
      <c r="P38" s="25"/>
      <c r="Q38" s="24"/>
      <c r="R38" s="26" t="str">
        <f t="shared" ref="R38:R55" si="21">IF(S38="?","?","")</f>
        <v/>
      </c>
      <c r="S38" s="26" t="str">
        <f t="shared" ref="S38:S55" si="22">IF(AND(T38="",U38&gt;0),"?",IF(T38="","◄",IF(U38&gt;=1,"►","")))</f>
        <v>◄</v>
      </c>
      <c r="T38" s="25"/>
      <c r="U38" s="24"/>
      <c r="V38" s="23"/>
      <c r="W38" s="22"/>
      <c r="X38" s="21">
        <f t="shared" ref="X38:X55" si="23">(P38*W38)</f>
        <v>0</v>
      </c>
      <c r="Y38" s="20">
        <f t="shared" ref="Y38:Y55" si="24">(Q38*X38)</f>
        <v>0</v>
      </c>
      <c r="Z38" s="19"/>
      <c r="AA38" s="18">
        <f t="shared" ref="AA38:AA55" si="25">(T38*Z38)</f>
        <v>0</v>
      </c>
      <c r="AB38" s="17">
        <f t="shared" ref="AB38:AB55" si="26">(U38*AA38)</f>
        <v>0</v>
      </c>
      <c r="AC38" s="5" t="s">
        <v>0</v>
      </c>
      <c r="AD38" s="41"/>
    </row>
    <row r="39" spans="1:30" x14ac:dyDescent="0.25">
      <c r="A39" s="40"/>
      <c r="B39" s="39" t="str">
        <f t="shared" si="18"/>
        <v/>
      </c>
      <c r="C39" s="23"/>
      <c r="D39" s="122"/>
      <c r="E39" s="145" t="s">
        <v>129</v>
      </c>
      <c r="F39" s="144">
        <v>14</v>
      </c>
      <c r="G39" s="120">
        <v>38040</v>
      </c>
      <c r="H39" s="143" t="s">
        <v>1170</v>
      </c>
      <c r="I39" s="119" t="s">
        <v>1171</v>
      </c>
      <c r="J39" s="118" t="s">
        <v>102</v>
      </c>
      <c r="K39" s="117"/>
      <c r="L39" s="117"/>
      <c r="M39" s="116" t="s">
        <v>1188</v>
      </c>
      <c r="N39" s="26" t="str">
        <f t="shared" si="19"/>
        <v/>
      </c>
      <c r="O39" s="26" t="str">
        <f t="shared" si="20"/>
        <v>◄</v>
      </c>
      <c r="P39" s="25"/>
      <c r="Q39" s="24"/>
      <c r="R39" s="26" t="str">
        <f t="shared" si="21"/>
        <v/>
      </c>
      <c r="S39" s="26" t="str">
        <f t="shared" si="22"/>
        <v>◄</v>
      </c>
      <c r="T39" s="25"/>
      <c r="U39" s="24"/>
      <c r="V39" s="23"/>
      <c r="W39" s="22"/>
      <c r="X39" s="21">
        <f t="shared" si="23"/>
        <v>0</v>
      </c>
      <c r="Y39" s="20">
        <f t="shared" si="24"/>
        <v>0</v>
      </c>
      <c r="Z39" s="19"/>
      <c r="AA39" s="18">
        <f t="shared" si="25"/>
        <v>0</v>
      </c>
      <c r="AB39" s="17">
        <f t="shared" si="26"/>
        <v>0</v>
      </c>
      <c r="AC39" s="5" t="s">
        <v>0</v>
      </c>
      <c r="AD39" s="41"/>
    </row>
    <row r="40" spans="1:30" x14ac:dyDescent="0.25">
      <c r="A40" s="40"/>
      <c r="B40" s="39" t="str">
        <f t="shared" si="18"/>
        <v/>
      </c>
      <c r="C40" s="23"/>
      <c r="D40" s="122"/>
      <c r="E40" s="145" t="s">
        <v>129</v>
      </c>
      <c r="F40" s="144">
        <v>15</v>
      </c>
      <c r="G40" s="120">
        <v>38040</v>
      </c>
      <c r="H40" s="143" t="s">
        <v>1172</v>
      </c>
      <c r="I40" s="119" t="s">
        <v>1173</v>
      </c>
      <c r="J40" s="118" t="s">
        <v>100</v>
      </c>
      <c r="K40" s="117"/>
      <c r="L40" s="117"/>
      <c r="M40" s="116" t="s">
        <v>1188</v>
      </c>
      <c r="N40" s="26" t="str">
        <f t="shared" si="19"/>
        <v/>
      </c>
      <c r="O40" s="26" t="str">
        <f t="shared" si="20"/>
        <v>◄</v>
      </c>
      <c r="P40" s="25"/>
      <c r="Q40" s="24"/>
      <c r="R40" s="26" t="str">
        <f t="shared" si="21"/>
        <v/>
      </c>
      <c r="S40" s="26" t="str">
        <f t="shared" si="22"/>
        <v>◄</v>
      </c>
      <c r="T40" s="25"/>
      <c r="U40" s="24"/>
      <c r="V40" s="23"/>
      <c r="W40" s="22"/>
      <c r="X40" s="21">
        <f t="shared" si="23"/>
        <v>0</v>
      </c>
      <c r="Y40" s="20">
        <f t="shared" si="24"/>
        <v>0</v>
      </c>
      <c r="Z40" s="19"/>
      <c r="AA40" s="18">
        <f t="shared" si="25"/>
        <v>0</v>
      </c>
      <c r="AB40" s="17">
        <f t="shared" si="26"/>
        <v>0</v>
      </c>
      <c r="AC40" s="5" t="s">
        <v>0</v>
      </c>
      <c r="AD40" s="41"/>
    </row>
    <row r="41" spans="1:30" x14ac:dyDescent="0.25">
      <c r="A41" s="40"/>
      <c r="B41" s="39" t="str">
        <f t="shared" si="18"/>
        <v/>
      </c>
      <c r="C41" s="23"/>
      <c r="D41" s="122"/>
      <c r="E41" s="145" t="s">
        <v>129</v>
      </c>
      <c r="F41" s="144">
        <v>16</v>
      </c>
      <c r="G41" s="120">
        <v>38040</v>
      </c>
      <c r="H41" s="143" t="s">
        <v>1189</v>
      </c>
      <c r="I41" s="119" t="s">
        <v>1190</v>
      </c>
      <c r="J41" s="118" t="s">
        <v>98</v>
      </c>
      <c r="K41" s="117"/>
      <c r="L41" s="117"/>
      <c r="M41" s="116" t="s">
        <v>1188</v>
      </c>
      <c r="N41" s="26" t="str">
        <f t="shared" si="19"/>
        <v/>
      </c>
      <c r="O41" s="26" t="str">
        <f t="shared" si="20"/>
        <v>◄</v>
      </c>
      <c r="P41" s="25"/>
      <c r="Q41" s="24"/>
      <c r="R41" s="26" t="str">
        <f t="shared" si="21"/>
        <v/>
      </c>
      <c r="S41" s="26" t="str">
        <f t="shared" si="22"/>
        <v>◄</v>
      </c>
      <c r="T41" s="25"/>
      <c r="U41" s="24"/>
      <c r="V41" s="23"/>
      <c r="W41" s="22"/>
      <c r="X41" s="21">
        <f t="shared" si="23"/>
        <v>0</v>
      </c>
      <c r="Y41" s="20">
        <f t="shared" si="24"/>
        <v>0</v>
      </c>
      <c r="Z41" s="19"/>
      <c r="AA41" s="18">
        <f t="shared" si="25"/>
        <v>0</v>
      </c>
      <c r="AB41" s="17">
        <f t="shared" si="26"/>
        <v>0</v>
      </c>
      <c r="AC41" s="5" t="s">
        <v>0</v>
      </c>
      <c r="AD41" s="41"/>
    </row>
    <row r="42" spans="1:30" x14ac:dyDescent="0.25">
      <c r="A42" s="40"/>
      <c r="B42" s="39" t="str">
        <f t="shared" si="18"/>
        <v/>
      </c>
      <c r="C42" s="23"/>
      <c r="D42" s="122"/>
      <c r="E42" s="145" t="s">
        <v>129</v>
      </c>
      <c r="F42" s="144">
        <v>17</v>
      </c>
      <c r="G42" s="120">
        <v>38040</v>
      </c>
      <c r="H42" s="143" t="s">
        <v>1176</v>
      </c>
      <c r="I42" s="119" t="s">
        <v>1177</v>
      </c>
      <c r="J42" s="118" t="s">
        <v>96</v>
      </c>
      <c r="K42" s="117"/>
      <c r="L42" s="117"/>
      <c r="M42" s="116" t="s">
        <v>1188</v>
      </c>
      <c r="N42" s="26" t="str">
        <f t="shared" si="19"/>
        <v/>
      </c>
      <c r="O42" s="26" t="str">
        <f t="shared" si="20"/>
        <v>◄</v>
      </c>
      <c r="P42" s="25"/>
      <c r="Q42" s="24"/>
      <c r="R42" s="26" t="str">
        <f t="shared" si="21"/>
        <v/>
      </c>
      <c r="S42" s="26" t="str">
        <f t="shared" si="22"/>
        <v>◄</v>
      </c>
      <c r="T42" s="25"/>
      <c r="U42" s="24"/>
      <c r="V42" s="23"/>
      <c r="W42" s="22"/>
      <c r="X42" s="21">
        <f t="shared" si="23"/>
        <v>0</v>
      </c>
      <c r="Y42" s="20">
        <f t="shared" si="24"/>
        <v>0</v>
      </c>
      <c r="Z42" s="19"/>
      <c r="AA42" s="18">
        <f t="shared" si="25"/>
        <v>0</v>
      </c>
      <c r="AB42" s="17">
        <f t="shared" si="26"/>
        <v>0</v>
      </c>
      <c r="AC42" s="5" t="s">
        <v>0</v>
      </c>
      <c r="AD42" s="41"/>
    </row>
    <row r="43" spans="1:30" x14ac:dyDescent="0.25">
      <c r="A43" s="40"/>
      <c r="B43" s="39" t="str">
        <f t="shared" si="18"/>
        <v/>
      </c>
      <c r="C43" s="23"/>
      <c r="D43" s="122"/>
      <c r="E43" s="145" t="s">
        <v>129</v>
      </c>
      <c r="F43" s="144">
        <v>18</v>
      </c>
      <c r="G43" s="120">
        <v>38040</v>
      </c>
      <c r="H43" s="143" t="s">
        <v>1191</v>
      </c>
      <c r="I43" s="119" t="s">
        <v>1179</v>
      </c>
      <c r="J43" s="118" t="s">
        <v>94</v>
      </c>
      <c r="K43" s="117"/>
      <c r="L43" s="117"/>
      <c r="M43" s="116" t="s">
        <v>1188</v>
      </c>
      <c r="N43" s="26" t="str">
        <f t="shared" si="19"/>
        <v/>
      </c>
      <c r="O43" s="26" t="str">
        <f t="shared" si="20"/>
        <v>◄</v>
      </c>
      <c r="P43" s="25"/>
      <c r="Q43" s="24"/>
      <c r="R43" s="26" t="str">
        <f t="shared" si="21"/>
        <v/>
      </c>
      <c r="S43" s="26" t="str">
        <f t="shared" si="22"/>
        <v>◄</v>
      </c>
      <c r="T43" s="25"/>
      <c r="U43" s="24"/>
      <c r="V43" s="23"/>
      <c r="W43" s="22"/>
      <c r="X43" s="21">
        <f t="shared" si="23"/>
        <v>0</v>
      </c>
      <c r="Y43" s="20">
        <f t="shared" si="24"/>
        <v>0</v>
      </c>
      <c r="Z43" s="19"/>
      <c r="AA43" s="18">
        <f t="shared" si="25"/>
        <v>0</v>
      </c>
      <c r="AB43" s="17">
        <f t="shared" si="26"/>
        <v>0</v>
      </c>
      <c r="AC43" s="5" t="s">
        <v>0</v>
      </c>
      <c r="AD43" s="41"/>
    </row>
    <row r="44" spans="1:30" x14ac:dyDescent="0.25">
      <c r="A44" s="40"/>
      <c r="B44" s="39" t="str">
        <f t="shared" si="18"/>
        <v/>
      </c>
      <c r="C44" s="23"/>
      <c r="D44" s="122"/>
      <c r="E44" s="145" t="s">
        <v>129</v>
      </c>
      <c r="F44" s="144" t="s">
        <v>110</v>
      </c>
      <c r="G44" s="120">
        <v>38040</v>
      </c>
      <c r="H44" s="143" t="s">
        <v>1168</v>
      </c>
      <c r="I44" s="119" t="s">
        <v>1187</v>
      </c>
      <c r="J44" s="118" t="s">
        <v>104</v>
      </c>
      <c r="K44" s="117"/>
      <c r="L44" s="117"/>
      <c r="M44" s="116" t="s">
        <v>1192</v>
      </c>
      <c r="N44" s="26" t="str">
        <f t="shared" si="19"/>
        <v/>
      </c>
      <c r="O44" s="26" t="str">
        <f t="shared" si="20"/>
        <v>◄</v>
      </c>
      <c r="P44" s="25"/>
      <c r="Q44" s="24"/>
      <c r="R44" s="26" t="str">
        <f t="shared" si="21"/>
        <v/>
      </c>
      <c r="S44" s="26" t="str">
        <f t="shared" si="22"/>
        <v>◄</v>
      </c>
      <c r="T44" s="25"/>
      <c r="U44" s="24"/>
      <c r="V44" s="23"/>
      <c r="W44" s="22"/>
      <c r="X44" s="21">
        <f t="shared" si="23"/>
        <v>0</v>
      </c>
      <c r="Y44" s="20">
        <f t="shared" si="24"/>
        <v>0</v>
      </c>
      <c r="Z44" s="19"/>
      <c r="AA44" s="18">
        <f t="shared" si="25"/>
        <v>0</v>
      </c>
      <c r="AB44" s="17">
        <f t="shared" si="26"/>
        <v>0</v>
      </c>
      <c r="AC44" s="5" t="s">
        <v>0</v>
      </c>
      <c r="AD44" s="41"/>
    </row>
    <row r="45" spans="1:30" x14ac:dyDescent="0.25">
      <c r="A45" s="40"/>
      <c r="B45" s="39" t="str">
        <f t="shared" si="18"/>
        <v/>
      </c>
      <c r="C45" s="23"/>
      <c r="D45" s="122"/>
      <c r="E45" s="145" t="s">
        <v>129</v>
      </c>
      <c r="F45" s="144" t="s">
        <v>109</v>
      </c>
      <c r="G45" s="120">
        <v>38040</v>
      </c>
      <c r="H45" s="143" t="s">
        <v>1170</v>
      </c>
      <c r="I45" s="119" t="s">
        <v>1171</v>
      </c>
      <c r="J45" s="118" t="s">
        <v>102</v>
      </c>
      <c r="K45" s="117"/>
      <c r="L45" s="117"/>
      <c r="M45" s="116" t="s">
        <v>1192</v>
      </c>
      <c r="N45" s="26" t="str">
        <f t="shared" si="19"/>
        <v/>
      </c>
      <c r="O45" s="26" t="str">
        <f t="shared" si="20"/>
        <v>◄</v>
      </c>
      <c r="P45" s="25"/>
      <c r="Q45" s="24"/>
      <c r="R45" s="26" t="str">
        <f t="shared" si="21"/>
        <v/>
      </c>
      <c r="S45" s="26" t="str">
        <f t="shared" si="22"/>
        <v>◄</v>
      </c>
      <c r="T45" s="25"/>
      <c r="U45" s="24"/>
      <c r="V45" s="23"/>
      <c r="W45" s="22"/>
      <c r="X45" s="21">
        <f t="shared" si="23"/>
        <v>0</v>
      </c>
      <c r="Y45" s="20">
        <f t="shared" si="24"/>
        <v>0</v>
      </c>
      <c r="Z45" s="19"/>
      <c r="AA45" s="18">
        <f t="shared" si="25"/>
        <v>0</v>
      </c>
      <c r="AB45" s="17">
        <f t="shared" si="26"/>
        <v>0</v>
      </c>
      <c r="AC45" s="5" t="s">
        <v>0</v>
      </c>
      <c r="AD45" s="41"/>
    </row>
    <row r="46" spans="1:30" x14ac:dyDescent="0.25">
      <c r="A46" s="40"/>
      <c r="B46" s="39" t="str">
        <f t="shared" si="18"/>
        <v/>
      </c>
      <c r="C46" s="23"/>
      <c r="D46" s="122"/>
      <c r="E46" s="145" t="s">
        <v>129</v>
      </c>
      <c r="F46" s="144" t="s">
        <v>108</v>
      </c>
      <c r="G46" s="120">
        <v>38040</v>
      </c>
      <c r="H46" s="143" t="s">
        <v>1172</v>
      </c>
      <c r="I46" s="119" t="s">
        <v>1173</v>
      </c>
      <c r="J46" s="118" t="s">
        <v>100</v>
      </c>
      <c r="K46" s="117"/>
      <c r="L46" s="117"/>
      <c r="M46" s="116" t="s">
        <v>1192</v>
      </c>
      <c r="N46" s="26" t="str">
        <f t="shared" si="19"/>
        <v/>
      </c>
      <c r="O46" s="26" t="str">
        <f t="shared" si="20"/>
        <v>◄</v>
      </c>
      <c r="P46" s="25"/>
      <c r="Q46" s="24"/>
      <c r="R46" s="26" t="str">
        <f t="shared" si="21"/>
        <v/>
      </c>
      <c r="S46" s="26" t="str">
        <f t="shared" si="22"/>
        <v>◄</v>
      </c>
      <c r="T46" s="25"/>
      <c r="U46" s="24"/>
      <c r="V46" s="23"/>
      <c r="W46" s="22"/>
      <c r="X46" s="21">
        <f t="shared" si="23"/>
        <v>0</v>
      </c>
      <c r="Y46" s="20">
        <f t="shared" si="24"/>
        <v>0</v>
      </c>
      <c r="Z46" s="19"/>
      <c r="AA46" s="18">
        <f t="shared" si="25"/>
        <v>0</v>
      </c>
      <c r="AB46" s="17">
        <f t="shared" si="26"/>
        <v>0</v>
      </c>
      <c r="AC46" s="5" t="s">
        <v>0</v>
      </c>
      <c r="AD46" s="41"/>
    </row>
    <row r="47" spans="1:30" x14ac:dyDescent="0.25">
      <c r="A47" s="40"/>
      <c r="B47" s="39" t="str">
        <f t="shared" si="18"/>
        <v/>
      </c>
      <c r="C47" s="23"/>
      <c r="D47" s="122"/>
      <c r="E47" s="145" t="s">
        <v>129</v>
      </c>
      <c r="F47" s="144" t="s">
        <v>107</v>
      </c>
      <c r="G47" s="120">
        <v>38040</v>
      </c>
      <c r="H47" s="143" t="s">
        <v>1189</v>
      </c>
      <c r="I47" s="119" t="s">
        <v>1190</v>
      </c>
      <c r="J47" s="118" t="s">
        <v>98</v>
      </c>
      <c r="K47" s="117"/>
      <c r="L47" s="117"/>
      <c r="M47" s="116" t="s">
        <v>1192</v>
      </c>
      <c r="N47" s="26" t="str">
        <f t="shared" si="19"/>
        <v/>
      </c>
      <c r="O47" s="26" t="str">
        <f t="shared" si="20"/>
        <v>◄</v>
      </c>
      <c r="P47" s="25"/>
      <c r="Q47" s="24"/>
      <c r="R47" s="26" t="str">
        <f t="shared" si="21"/>
        <v/>
      </c>
      <c r="S47" s="26" t="str">
        <f t="shared" si="22"/>
        <v>◄</v>
      </c>
      <c r="T47" s="25"/>
      <c r="U47" s="24"/>
      <c r="V47" s="23"/>
      <c r="W47" s="22"/>
      <c r="X47" s="21">
        <f t="shared" si="23"/>
        <v>0</v>
      </c>
      <c r="Y47" s="20">
        <f t="shared" si="24"/>
        <v>0</v>
      </c>
      <c r="Z47" s="19"/>
      <c r="AA47" s="18">
        <f t="shared" si="25"/>
        <v>0</v>
      </c>
      <c r="AB47" s="17">
        <f t="shared" si="26"/>
        <v>0</v>
      </c>
      <c r="AC47" s="5" t="s">
        <v>0</v>
      </c>
      <c r="AD47" s="41"/>
    </row>
    <row r="48" spans="1:30" x14ac:dyDescent="0.25">
      <c r="A48" s="40"/>
      <c r="B48" s="39" t="str">
        <f t="shared" si="18"/>
        <v/>
      </c>
      <c r="C48" s="23"/>
      <c r="D48" s="122"/>
      <c r="E48" s="145" t="s">
        <v>129</v>
      </c>
      <c r="F48" s="144">
        <v>17</v>
      </c>
      <c r="G48" s="120">
        <v>38040</v>
      </c>
      <c r="H48" s="143" t="s">
        <v>1176</v>
      </c>
      <c r="I48" s="119" t="s">
        <v>1177</v>
      </c>
      <c r="J48" s="118" t="s">
        <v>96</v>
      </c>
      <c r="K48" s="117"/>
      <c r="L48" s="117"/>
      <c r="M48" s="116" t="s">
        <v>1192</v>
      </c>
      <c r="N48" s="26" t="str">
        <f t="shared" si="19"/>
        <v/>
      </c>
      <c r="O48" s="26" t="str">
        <f t="shared" si="20"/>
        <v>◄</v>
      </c>
      <c r="P48" s="25"/>
      <c r="Q48" s="24"/>
      <c r="R48" s="26" t="str">
        <f t="shared" si="21"/>
        <v/>
      </c>
      <c r="S48" s="26" t="str">
        <f t="shared" si="22"/>
        <v>◄</v>
      </c>
      <c r="T48" s="25"/>
      <c r="U48" s="24"/>
      <c r="V48" s="23"/>
      <c r="W48" s="22"/>
      <c r="X48" s="21">
        <f t="shared" si="23"/>
        <v>0</v>
      </c>
      <c r="Y48" s="20">
        <f t="shared" si="24"/>
        <v>0</v>
      </c>
      <c r="Z48" s="19"/>
      <c r="AA48" s="18">
        <f t="shared" si="25"/>
        <v>0</v>
      </c>
      <c r="AB48" s="17">
        <f t="shared" si="26"/>
        <v>0</v>
      </c>
      <c r="AC48" s="5" t="s">
        <v>0</v>
      </c>
      <c r="AD48" s="41"/>
    </row>
    <row r="49" spans="1:30" x14ac:dyDescent="0.25">
      <c r="A49" s="40"/>
      <c r="B49" s="39" t="str">
        <f t="shared" si="18"/>
        <v/>
      </c>
      <c r="C49" s="23"/>
      <c r="D49" s="122"/>
      <c r="E49" s="145" t="s">
        <v>129</v>
      </c>
      <c r="F49" s="144" t="s">
        <v>106</v>
      </c>
      <c r="G49" s="120">
        <v>38040</v>
      </c>
      <c r="H49" s="143" t="s">
        <v>1191</v>
      </c>
      <c r="I49" s="119" t="s">
        <v>1179</v>
      </c>
      <c r="J49" s="118" t="s">
        <v>94</v>
      </c>
      <c r="K49" s="117"/>
      <c r="L49" s="117"/>
      <c r="M49" s="116" t="s">
        <v>1192</v>
      </c>
      <c r="N49" s="26" t="str">
        <f t="shared" si="19"/>
        <v/>
      </c>
      <c r="O49" s="26" t="str">
        <f t="shared" si="20"/>
        <v>◄</v>
      </c>
      <c r="P49" s="25"/>
      <c r="Q49" s="24"/>
      <c r="R49" s="26" t="str">
        <f t="shared" si="21"/>
        <v/>
      </c>
      <c r="S49" s="26" t="str">
        <f t="shared" si="22"/>
        <v>◄</v>
      </c>
      <c r="T49" s="25"/>
      <c r="U49" s="24"/>
      <c r="V49" s="23"/>
      <c r="W49" s="22"/>
      <c r="X49" s="21">
        <f t="shared" si="23"/>
        <v>0</v>
      </c>
      <c r="Y49" s="20">
        <f t="shared" si="24"/>
        <v>0</v>
      </c>
      <c r="Z49" s="19"/>
      <c r="AA49" s="18">
        <f t="shared" si="25"/>
        <v>0</v>
      </c>
      <c r="AB49" s="17">
        <f t="shared" si="26"/>
        <v>0</v>
      </c>
      <c r="AC49" s="5" t="s">
        <v>0</v>
      </c>
      <c r="AD49" s="41"/>
    </row>
    <row r="50" spans="1:30" ht="14.4" customHeight="1" x14ac:dyDescent="0.25">
      <c r="A50" s="40"/>
      <c r="B50" s="39" t="str">
        <f t="shared" si="18"/>
        <v/>
      </c>
      <c r="C50" s="23"/>
      <c r="D50" s="579" t="s">
        <v>105</v>
      </c>
      <c r="E50" s="580"/>
      <c r="F50" s="581"/>
      <c r="G50" s="120">
        <v>38040</v>
      </c>
      <c r="H50" s="143">
        <v>26.05</v>
      </c>
      <c r="I50" s="119" t="s">
        <v>1187</v>
      </c>
      <c r="J50" s="118" t="s">
        <v>104</v>
      </c>
      <c r="K50" s="117"/>
      <c r="L50" s="117"/>
      <c r="M50" s="116"/>
      <c r="N50" s="26" t="str">
        <f t="shared" si="19"/>
        <v/>
      </c>
      <c r="O50" s="26" t="str">
        <f t="shared" si="20"/>
        <v>◄</v>
      </c>
      <c r="P50" s="25"/>
      <c r="Q50" s="24"/>
      <c r="R50" s="26" t="str">
        <f t="shared" si="21"/>
        <v/>
      </c>
      <c r="S50" s="26" t="str">
        <f t="shared" si="22"/>
        <v>◄</v>
      </c>
      <c r="T50" s="25"/>
      <c r="U50" s="24"/>
      <c r="V50" s="23"/>
      <c r="W50" s="22"/>
      <c r="X50" s="21">
        <f t="shared" si="23"/>
        <v>0</v>
      </c>
      <c r="Y50" s="20">
        <f t="shared" si="24"/>
        <v>0</v>
      </c>
      <c r="Z50" s="19"/>
      <c r="AA50" s="18">
        <f t="shared" si="25"/>
        <v>0</v>
      </c>
      <c r="AB50" s="17">
        <f t="shared" si="26"/>
        <v>0</v>
      </c>
      <c r="AC50" s="5" t="s">
        <v>0</v>
      </c>
      <c r="AD50" s="41"/>
    </row>
    <row r="51" spans="1:30" ht="14.4" customHeight="1" x14ac:dyDescent="0.25">
      <c r="A51" s="40"/>
      <c r="B51" s="39" t="str">
        <f t="shared" si="18"/>
        <v/>
      </c>
      <c r="C51" s="23"/>
      <c r="D51" s="579" t="s">
        <v>103</v>
      </c>
      <c r="E51" s="580"/>
      <c r="F51" s="581"/>
      <c r="G51" s="120">
        <v>38040</v>
      </c>
      <c r="H51" s="143">
        <v>29.75</v>
      </c>
      <c r="I51" s="119" t="s">
        <v>1171</v>
      </c>
      <c r="J51" s="118" t="s">
        <v>102</v>
      </c>
      <c r="K51" s="117"/>
      <c r="L51" s="117"/>
      <c r="M51" s="116"/>
      <c r="N51" s="26" t="str">
        <f t="shared" si="19"/>
        <v/>
      </c>
      <c r="O51" s="26" t="str">
        <f t="shared" si="20"/>
        <v>◄</v>
      </c>
      <c r="P51" s="25"/>
      <c r="Q51" s="24"/>
      <c r="R51" s="26" t="str">
        <f t="shared" si="21"/>
        <v/>
      </c>
      <c r="S51" s="26" t="str">
        <f t="shared" si="22"/>
        <v>◄</v>
      </c>
      <c r="T51" s="25"/>
      <c r="U51" s="24"/>
      <c r="V51" s="23"/>
      <c r="W51" s="22"/>
      <c r="X51" s="21">
        <f t="shared" si="23"/>
        <v>0</v>
      </c>
      <c r="Y51" s="20">
        <f t="shared" si="24"/>
        <v>0</v>
      </c>
      <c r="Z51" s="19"/>
      <c r="AA51" s="18">
        <f t="shared" si="25"/>
        <v>0</v>
      </c>
      <c r="AB51" s="17">
        <f t="shared" si="26"/>
        <v>0</v>
      </c>
      <c r="AC51" s="5" t="s">
        <v>0</v>
      </c>
      <c r="AD51" s="41"/>
    </row>
    <row r="52" spans="1:30" ht="14.4" customHeight="1" x14ac:dyDescent="0.25">
      <c r="A52" s="40"/>
      <c r="B52" s="39" t="str">
        <f t="shared" si="18"/>
        <v/>
      </c>
      <c r="C52" s="23"/>
      <c r="D52" s="579" t="s">
        <v>101</v>
      </c>
      <c r="E52" s="580"/>
      <c r="F52" s="581"/>
      <c r="G52" s="120">
        <v>38040</v>
      </c>
      <c r="H52" s="143">
        <v>33.450000000000003</v>
      </c>
      <c r="I52" s="119" t="s">
        <v>1173</v>
      </c>
      <c r="J52" s="118" t="s">
        <v>100</v>
      </c>
      <c r="K52" s="117"/>
      <c r="L52" s="117"/>
      <c r="M52" s="116"/>
      <c r="N52" s="26" t="str">
        <f t="shared" si="19"/>
        <v/>
      </c>
      <c r="O52" s="26" t="str">
        <f t="shared" si="20"/>
        <v>◄</v>
      </c>
      <c r="P52" s="25"/>
      <c r="Q52" s="24"/>
      <c r="R52" s="26" t="str">
        <f t="shared" si="21"/>
        <v/>
      </c>
      <c r="S52" s="26" t="str">
        <f t="shared" si="22"/>
        <v>◄</v>
      </c>
      <c r="T52" s="25"/>
      <c r="U52" s="24"/>
      <c r="V52" s="23"/>
      <c r="W52" s="22"/>
      <c r="X52" s="21">
        <f t="shared" si="23"/>
        <v>0</v>
      </c>
      <c r="Y52" s="20">
        <f t="shared" si="24"/>
        <v>0</v>
      </c>
      <c r="Z52" s="19"/>
      <c r="AA52" s="18">
        <f t="shared" si="25"/>
        <v>0</v>
      </c>
      <c r="AB52" s="17">
        <f t="shared" si="26"/>
        <v>0</v>
      </c>
      <c r="AC52" s="5" t="s">
        <v>0</v>
      </c>
      <c r="AD52" s="41"/>
    </row>
    <row r="53" spans="1:30" ht="14.4" customHeight="1" x14ac:dyDescent="0.25">
      <c r="A53" s="40"/>
      <c r="B53" s="39" t="str">
        <f t="shared" si="18"/>
        <v/>
      </c>
      <c r="C53" s="23"/>
      <c r="D53" s="579" t="s">
        <v>99</v>
      </c>
      <c r="E53" s="580"/>
      <c r="F53" s="581"/>
      <c r="G53" s="120">
        <v>38040</v>
      </c>
      <c r="H53" s="143">
        <v>22.200000000000003</v>
      </c>
      <c r="I53" s="119" t="s">
        <v>1190</v>
      </c>
      <c r="J53" s="118" t="s">
        <v>98</v>
      </c>
      <c r="K53" s="117"/>
      <c r="L53" s="117"/>
      <c r="M53" s="116"/>
      <c r="N53" s="26" t="str">
        <f t="shared" si="19"/>
        <v/>
      </c>
      <c r="O53" s="26" t="str">
        <f t="shared" si="20"/>
        <v>◄</v>
      </c>
      <c r="P53" s="25"/>
      <c r="Q53" s="24"/>
      <c r="R53" s="26" t="str">
        <f t="shared" si="21"/>
        <v/>
      </c>
      <c r="S53" s="26" t="str">
        <f t="shared" si="22"/>
        <v>◄</v>
      </c>
      <c r="T53" s="25"/>
      <c r="U53" s="24"/>
      <c r="V53" s="23"/>
      <c r="W53" s="22"/>
      <c r="X53" s="21">
        <f t="shared" si="23"/>
        <v>0</v>
      </c>
      <c r="Y53" s="20">
        <f t="shared" si="24"/>
        <v>0</v>
      </c>
      <c r="Z53" s="19"/>
      <c r="AA53" s="18">
        <f t="shared" si="25"/>
        <v>0</v>
      </c>
      <c r="AB53" s="17">
        <f t="shared" si="26"/>
        <v>0</v>
      </c>
      <c r="AC53" s="5" t="s">
        <v>0</v>
      </c>
      <c r="AD53" s="41"/>
    </row>
    <row r="54" spans="1:30" ht="14.4" customHeight="1" x14ac:dyDescent="0.25">
      <c r="A54" s="40"/>
      <c r="B54" s="39" t="str">
        <f t="shared" si="18"/>
        <v/>
      </c>
      <c r="C54" s="23"/>
      <c r="D54" s="579" t="s">
        <v>97</v>
      </c>
      <c r="E54" s="580"/>
      <c r="F54" s="581"/>
      <c r="G54" s="120">
        <v>38040</v>
      </c>
      <c r="H54" s="143">
        <v>43.4</v>
      </c>
      <c r="I54" s="119" t="s">
        <v>1177</v>
      </c>
      <c r="J54" s="118" t="s">
        <v>96</v>
      </c>
      <c r="K54" s="117"/>
      <c r="L54" s="117"/>
      <c r="M54" s="116"/>
      <c r="N54" s="26" t="str">
        <f t="shared" si="19"/>
        <v/>
      </c>
      <c r="O54" s="26" t="str">
        <f t="shared" si="20"/>
        <v>◄</v>
      </c>
      <c r="P54" s="25"/>
      <c r="Q54" s="24"/>
      <c r="R54" s="26" t="str">
        <f t="shared" si="21"/>
        <v/>
      </c>
      <c r="S54" s="26" t="str">
        <f t="shared" si="22"/>
        <v>◄</v>
      </c>
      <c r="T54" s="25"/>
      <c r="U54" s="24"/>
      <c r="V54" s="23"/>
      <c r="W54" s="22"/>
      <c r="X54" s="21">
        <f t="shared" si="23"/>
        <v>0</v>
      </c>
      <c r="Y54" s="20">
        <f t="shared" si="24"/>
        <v>0</v>
      </c>
      <c r="Z54" s="19"/>
      <c r="AA54" s="18">
        <f t="shared" si="25"/>
        <v>0</v>
      </c>
      <c r="AB54" s="17">
        <f t="shared" si="26"/>
        <v>0</v>
      </c>
      <c r="AC54" s="5" t="s">
        <v>0</v>
      </c>
      <c r="AD54" s="41"/>
    </row>
    <row r="55" spans="1:30" ht="14.4" customHeight="1" thickBot="1" x14ac:dyDescent="0.3">
      <c r="A55" s="40"/>
      <c r="B55" s="39" t="str">
        <f t="shared" si="18"/>
        <v/>
      </c>
      <c r="C55" s="23"/>
      <c r="D55" s="579" t="s">
        <v>95</v>
      </c>
      <c r="E55" s="580"/>
      <c r="F55" s="581"/>
      <c r="G55" s="120">
        <v>38040</v>
      </c>
      <c r="H55" s="143">
        <v>55.8</v>
      </c>
      <c r="I55" s="119" t="s">
        <v>1179</v>
      </c>
      <c r="J55" s="118" t="s">
        <v>94</v>
      </c>
      <c r="K55" s="117"/>
      <c r="L55" s="117"/>
      <c r="M55" s="116"/>
      <c r="N55" s="26" t="str">
        <f t="shared" si="19"/>
        <v/>
      </c>
      <c r="O55" s="26" t="str">
        <f t="shared" si="20"/>
        <v>◄</v>
      </c>
      <c r="P55" s="25"/>
      <c r="Q55" s="24"/>
      <c r="R55" s="26" t="str">
        <f t="shared" si="21"/>
        <v/>
      </c>
      <c r="S55" s="26" t="str">
        <f t="shared" si="22"/>
        <v>◄</v>
      </c>
      <c r="T55" s="25"/>
      <c r="U55" s="24"/>
      <c r="V55" s="23"/>
      <c r="W55" s="22"/>
      <c r="X55" s="21">
        <f t="shared" si="23"/>
        <v>0</v>
      </c>
      <c r="Y55" s="20">
        <f t="shared" si="24"/>
        <v>0</v>
      </c>
      <c r="Z55" s="19"/>
      <c r="AA55" s="18">
        <f t="shared" si="25"/>
        <v>0</v>
      </c>
      <c r="AB55" s="17">
        <f t="shared" si="26"/>
        <v>0</v>
      </c>
      <c r="AC55" s="5" t="s">
        <v>0</v>
      </c>
      <c r="AD55" s="41"/>
    </row>
    <row r="56" spans="1:30" ht="34.799999999999997" customHeight="1" thickTop="1" thickBot="1" x14ac:dyDescent="0.3">
      <c r="A56" s="148">
        <f>SUM(A57:A65)</f>
        <v>0</v>
      </c>
      <c r="B56" s="50"/>
      <c r="C56" s="14">
        <f>ROWS(C57:C63)-1</f>
        <v>6</v>
      </c>
      <c r="D56" s="582" t="s">
        <v>1193</v>
      </c>
      <c r="E56" s="583"/>
      <c r="F56" s="583"/>
      <c r="G56" s="583"/>
      <c r="H56" s="583"/>
      <c r="I56" s="583"/>
      <c r="J56" s="8">
        <v>38504</v>
      </c>
      <c r="K56" s="114" t="s">
        <v>1194</v>
      </c>
      <c r="L56" s="8"/>
      <c r="M56" s="8"/>
      <c r="N56" s="49"/>
      <c r="O56" s="68" t="str">
        <f>IF(COUNTIF(N57:N63,"?")&gt;0,"?",IF(AND(P56="◄",Q56="►"),"◄►",IF(P56="◄","◄",IF(Q56="►","►",""))))</f>
        <v>◄</v>
      </c>
      <c r="P56" s="46" t="str">
        <f>IF(SUM(P57:P63)+1=ROWS(P57:P63)-COUNTIF(P57:P63,"-"),"","◄")</f>
        <v>◄</v>
      </c>
      <c r="Q56" s="45" t="str">
        <f>IF(SUM(Q57:Q63)&gt;0,"►","")</f>
        <v/>
      </c>
      <c r="R56" s="48"/>
      <c r="S56" s="68" t="str">
        <f>IF(COUNTIF(R57:R63,"?")&gt;0,"?",IF(AND(T56="◄",U56="►"),"◄►",IF(T56="◄","◄",IF(U56="►","►",""))))</f>
        <v>◄</v>
      </c>
      <c r="T56" s="46" t="str">
        <f>IF(SUM(T57:T63)+1=ROWS(T57:T63)-COUNTIF(T57:T63,"-"),"","◄")</f>
        <v>◄</v>
      </c>
      <c r="U56" s="45" t="str">
        <f>IF(SUM(U57:U63)&gt;0,"►","")</f>
        <v/>
      </c>
      <c r="V56" s="67">
        <f>ROWS(V57:V63)-1</f>
        <v>6</v>
      </c>
      <c r="W56" s="44">
        <f>SUM(W57:W63)-W63</f>
        <v>0</v>
      </c>
      <c r="X56" s="43" t="s">
        <v>2</v>
      </c>
      <c r="Y56" s="42"/>
      <c r="Z56" s="44">
        <f>SUM(Z57:Z63)-Z63</f>
        <v>0</v>
      </c>
      <c r="AA56" s="43" t="s">
        <v>2</v>
      </c>
      <c r="AB56" s="42"/>
      <c r="AC56" s="5" t="s">
        <v>0</v>
      </c>
      <c r="AD56" s="41"/>
    </row>
    <row r="57" spans="1:30" x14ac:dyDescent="0.25">
      <c r="A57" s="40"/>
      <c r="B57" s="39" t="str">
        <f t="shared" ref="B57:B62" si="27">IF(A57=1,"x","")</f>
        <v/>
      </c>
      <c r="C57" s="23"/>
      <c r="D57" s="122"/>
      <c r="E57" s="145" t="s">
        <v>129</v>
      </c>
      <c r="F57" s="144">
        <v>19</v>
      </c>
      <c r="G57" s="120">
        <v>38504</v>
      </c>
      <c r="H57" s="143" t="s">
        <v>1164</v>
      </c>
      <c r="I57" s="119" t="s">
        <v>1165</v>
      </c>
      <c r="J57" s="118"/>
      <c r="K57" s="117"/>
      <c r="L57" s="117"/>
      <c r="M57" s="116" t="s">
        <v>1195</v>
      </c>
      <c r="N57" s="26" t="str">
        <f t="shared" ref="N57:N62" si="28">IF(O57="?","?","")</f>
        <v/>
      </c>
      <c r="O57" s="26" t="str">
        <f t="shared" ref="O57:O62" si="29">IF(AND(P57="",Q57&gt;0),"?",IF(P57="","◄",IF(Q57&gt;=1,"►","")))</f>
        <v>◄</v>
      </c>
      <c r="P57" s="25"/>
      <c r="Q57" s="24"/>
      <c r="R57" s="26" t="str">
        <f t="shared" ref="R57:R62" si="30">IF(S57="?","?","")</f>
        <v/>
      </c>
      <c r="S57" s="26" t="str">
        <f t="shared" ref="S57:S62" si="31">IF(AND(T57="",U57&gt;0),"?",IF(T57="","◄",IF(U57&gt;=1,"►","")))</f>
        <v>◄</v>
      </c>
      <c r="T57" s="25"/>
      <c r="U57" s="24"/>
      <c r="V57" s="23"/>
      <c r="W57" s="22"/>
      <c r="X57" s="21">
        <f t="shared" ref="X57:Y62" si="32">(P57*W57)</f>
        <v>0</v>
      </c>
      <c r="Y57" s="20">
        <f t="shared" si="32"/>
        <v>0</v>
      </c>
      <c r="Z57" s="19"/>
      <c r="AA57" s="18">
        <f t="shared" ref="AA57:AB62" si="33">(T57*Z57)</f>
        <v>0</v>
      </c>
      <c r="AB57" s="17">
        <f t="shared" si="33"/>
        <v>0</v>
      </c>
      <c r="AC57" s="5" t="s">
        <v>0</v>
      </c>
      <c r="AD57" s="41"/>
    </row>
    <row r="58" spans="1:30" x14ac:dyDescent="0.25">
      <c r="A58" s="40"/>
      <c r="B58" s="39" t="str">
        <f t="shared" si="27"/>
        <v/>
      </c>
      <c r="C58" s="23"/>
      <c r="D58" s="122"/>
      <c r="E58" s="145" t="s">
        <v>129</v>
      </c>
      <c r="F58" s="144">
        <v>20</v>
      </c>
      <c r="G58" s="120">
        <v>38504</v>
      </c>
      <c r="H58" s="143" t="s">
        <v>1196</v>
      </c>
      <c r="I58" s="119" t="s">
        <v>1197</v>
      </c>
      <c r="J58" s="118"/>
      <c r="K58" s="117"/>
      <c r="L58" s="117"/>
      <c r="M58" s="116" t="s">
        <v>1195</v>
      </c>
      <c r="N58" s="26" t="str">
        <f t="shared" si="28"/>
        <v/>
      </c>
      <c r="O58" s="26" t="str">
        <f t="shared" si="29"/>
        <v>◄</v>
      </c>
      <c r="P58" s="25"/>
      <c r="Q58" s="24"/>
      <c r="R58" s="26" t="str">
        <f t="shared" si="30"/>
        <v/>
      </c>
      <c r="S58" s="26" t="str">
        <f t="shared" si="31"/>
        <v>◄</v>
      </c>
      <c r="T58" s="25"/>
      <c r="U58" s="24"/>
      <c r="V58" s="23"/>
      <c r="W58" s="22"/>
      <c r="X58" s="21">
        <f t="shared" si="32"/>
        <v>0</v>
      </c>
      <c r="Y58" s="20">
        <f t="shared" si="32"/>
        <v>0</v>
      </c>
      <c r="Z58" s="19"/>
      <c r="AA58" s="18">
        <f t="shared" si="33"/>
        <v>0</v>
      </c>
      <c r="AB58" s="17">
        <f t="shared" si="33"/>
        <v>0</v>
      </c>
      <c r="AC58" s="5" t="s">
        <v>0</v>
      </c>
      <c r="AD58" s="41"/>
    </row>
    <row r="59" spans="1:30" x14ac:dyDescent="0.25">
      <c r="A59" s="40"/>
      <c r="B59" s="39" t="str">
        <f t="shared" si="27"/>
        <v/>
      </c>
      <c r="C59" s="23"/>
      <c r="D59" s="122"/>
      <c r="E59" s="145" t="s">
        <v>129</v>
      </c>
      <c r="F59" s="144" t="s">
        <v>93</v>
      </c>
      <c r="G59" s="120">
        <v>38504</v>
      </c>
      <c r="H59" s="143" t="s">
        <v>1164</v>
      </c>
      <c r="I59" s="119" t="s">
        <v>1165</v>
      </c>
      <c r="J59" s="118"/>
      <c r="K59" s="117"/>
      <c r="L59" s="117"/>
      <c r="M59" s="116" t="s">
        <v>1198</v>
      </c>
      <c r="N59" s="26" t="str">
        <f t="shared" si="28"/>
        <v/>
      </c>
      <c r="O59" s="26" t="str">
        <f t="shared" si="29"/>
        <v>◄</v>
      </c>
      <c r="P59" s="25"/>
      <c r="Q59" s="24"/>
      <c r="R59" s="26" t="str">
        <f t="shared" si="30"/>
        <v/>
      </c>
      <c r="S59" s="26" t="str">
        <f t="shared" si="31"/>
        <v>◄</v>
      </c>
      <c r="T59" s="25"/>
      <c r="U59" s="24"/>
      <c r="V59" s="23"/>
      <c r="W59" s="22"/>
      <c r="X59" s="21">
        <f t="shared" si="32"/>
        <v>0</v>
      </c>
      <c r="Y59" s="20">
        <f t="shared" si="32"/>
        <v>0</v>
      </c>
      <c r="Z59" s="19"/>
      <c r="AA59" s="18">
        <f t="shared" si="33"/>
        <v>0</v>
      </c>
      <c r="AB59" s="17">
        <f t="shared" si="33"/>
        <v>0</v>
      </c>
      <c r="AC59" s="5" t="s">
        <v>0</v>
      </c>
      <c r="AD59" s="41"/>
    </row>
    <row r="60" spans="1:30" x14ac:dyDescent="0.25">
      <c r="A60" s="40"/>
      <c r="B60" s="39" t="str">
        <f t="shared" si="27"/>
        <v/>
      </c>
      <c r="C60" s="23"/>
      <c r="D60" s="122"/>
      <c r="E60" s="145" t="s">
        <v>129</v>
      </c>
      <c r="F60" s="144" t="s">
        <v>92</v>
      </c>
      <c r="G60" s="120">
        <v>38504</v>
      </c>
      <c r="H60" s="143" t="s">
        <v>1196</v>
      </c>
      <c r="I60" s="119" t="s">
        <v>1197</v>
      </c>
      <c r="J60" s="118"/>
      <c r="K60" s="117"/>
      <c r="L60" s="117"/>
      <c r="M60" s="116" t="s">
        <v>1198</v>
      </c>
      <c r="N60" s="26" t="str">
        <f t="shared" si="28"/>
        <v/>
      </c>
      <c r="O60" s="26" t="str">
        <f t="shared" si="29"/>
        <v>◄</v>
      </c>
      <c r="P60" s="25"/>
      <c r="Q60" s="24"/>
      <c r="R60" s="26" t="str">
        <f t="shared" si="30"/>
        <v/>
      </c>
      <c r="S60" s="26" t="str">
        <f t="shared" si="31"/>
        <v>◄</v>
      </c>
      <c r="T60" s="25"/>
      <c r="U60" s="24"/>
      <c r="V60" s="23"/>
      <c r="W60" s="22"/>
      <c r="X60" s="21">
        <f t="shared" si="32"/>
        <v>0</v>
      </c>
      <c r="Y60" s="20">
        <f t="shared" si="32"/>
        <v>0</v>
      </c>
      <c r="Z60" s="19"/>
      <c r="AA60" s="18">
        <f t="shared" si="33"/>
        <v>0</v>
      </c>
      <c r="AB60" s="17">
        <f t="shared" si="33"/>
        <v>0</v>
      </c>
      <c r="AC60" s="5" t="s">
        <v>0</v>
      </c>
      <c r="AD60" s="41"/>
    </row>
    <row r="61" spans="1:30" ht="14.4" customHeight="1" x14ac:dyDescent="0.25">
      <c r="A61" s="40"/>
      <c r="B61" s="39" t="str">
        <f t="shared" si="27"/>
        <v/>
      </c>
      <c r="C61" s="23"/>
      <c r="D61" s="579" t="s">
        <v>91</v>
      </c>
      <c r="E61" s="580"/>
      <c r="F61" s="581"/>
      <c r="G61" s="120">
        <v>38504</v>
      </c>
      <c r="H61" s="143">
        <v>15.5</v>
      </c>
      <c r="I61" s="119" t="s">
        <v>1165</v>
      </c>
      <c r="J61" s="118"/>
      <c r="K61" s="117"/>
      <c r="L61" s="117"/>
      <c r="M61" s="116"/>
      <c r="N61" s="26" t="str">
        <f t="shared" si="28"/>
        <v/>
      </c>
      <c r="O61" s="26" t="str">
        <f t="shared" si="29"/>
        <v>◄</v>
      </c>
      <c r="P61" s="25"/>
      <c r="Q61" s="24"/>
      <c r="R61" s="26" t="str">
        <f t="shared" si="30"/>
        <v/>
      </c>
      <c r="S61" s="26" t="str">
        <f t="shared" si="31"/>
        <v>◄</v>
      </c>
      <c r="T61" s="25"/>
      <c r="U61" s="24"/>
      <c r="V61" s="23"/>
      <c r="W61" s="22"/>
      <c r="X61" s="21">
        <f t="shared" si="32"/>
        <v>0</v>
      </c>
      <c r="Y61" s="20">
        <f t="shared" si="32"/>
        <v>0</v>
      </c>
      <c r="Z61" s="19"/>
      <c r="AA61" s="18">
        <f t="shared" si="33"/>
        <v>0</v>
      </c>
      <c r="AB61" s="17">
        <f t="shared" si="33"/>
        <v>0</v>
      </c>
      <c r="AC61" s="5" t="s">
        <v>0</v>
      </c>
      <c r="AD61" s="41"/>
    </row>
    <row r="62" spans="1:30" ht="14.4" customHeight="1" thickBot="1" x14ac:dyDescent="0.3">
      <c r="A62" s="40"/>
      <c r="B62" s="39" t="str">
        <f t="shared" si="27"/>
        <v/>
      </c>
      <c r="C62" s="23"/>
      <c r="D62" s="579" t="s">
        <v>90</v>
      </c>
      <c r="E62" s="580"/>
      <c r="F62" s="581"/>
      <c r="G62" s="120">
        <v>38504</v>
      </c>
      <c r="H62" s="143">
        <v>65</v>
      </c>
      <c r="I62" s="119" t="s">
        <v>1197</v>
      </c>
      <c r="J62" s="118"/>
      <c r="K62" s="117"/>
      <c r="L62" s="117"/>
      <c r="M62" s="116"/>
      <c r="N62" s="26" t="str">
        <f t="shared" si="28"/>
        <v/>
      </c>
      <c r="O62" s="26" t="str">
        <f t="shared" si="29"/>
        <v>◄</v>
      </c>
      <c r="P62" s="25"/>
      <c r="Q62" s="24"/>
      <c r="R62" s="26" t="str">
        <f t="shared" si="30"/>
        <v/>
      </c>
      <c r="S62" s="26" t="str">
        <f t="shared" si="31"/>
        <v>◄</v>
      </c>
      <c r="T62" s="25"/>
      <c r="U62" s="24"/>
      <c r="V62" s="23"/>
      <c r="W62" s="22"/>
      <c r="X62" s="21">
        <f t="shared" si="32"/>
        <v>0</v>
      </c>
      <c r="Y62" s="20">
        <f t="shared" si="32"/>
        <v>0</v>
      </c>
      <c r="Z62" s="19"/>
      <c r="AA62" s="18">
        <f t="shared" si="33"/>
        <v>0</v>
      </c>
      <c r="AB62" s="17">
        <f t="shared" si="33"/>
        <v>0</v>
      </c>
      <c r="AC62" s="5" t="s">
        <v>0</v>
      </c>
      <c r="AD62" s="41"/>
    </row>
    <row r="63" spans="1:30" ht="45.6" customHeight="1" thickTop="1" thickBot="1" x14ac:dyDescent="0.3">
      <c r="A63" s="148">
        <f>SUM(A64:A72)</f>
        <v>0</v>
      </c>
      <c r="B63" s="50"/>
      <c r="C63" s="14">
        <f>ROWS(C64:C70)-1</f>
        <v>6</v>
      </c>
      <c r="D63" s="582" t="s">
        <v>1199</v>
      </c>
      <c r="E63" s="583"/>
      <c r="F63" s="583"/>
      <c r="G63" s="583"/>
      <c r="H63" s="583"/>
      <c r="I63" s="583"/>
      <c r="J63" s="8">
        <v>39295</v>
      </c>
      <c r="K63" s="114" t="s">
        <v>1200</v>
      </c>
      <c r="L63" s="8"/>
      <c r="M63" s="8"/>
      <c r="N63" s="49"/>
      <c r="O63" s="68" t="str">
        <f>IF(COUNTIF(N64:N77,"?")&gt;0,"?",IF(AND(P63="◄",Q63="►"),"◄►",IF(P63="◄","◄",IF(Q63="►","►",""))))</f>
        <v>◄</v>
      </c>
      <c r="P63" s="46" t="str">
        <f>IF(SUM(P64:P70)+1=ROWS(P64:P70)-COUNTIF(P64:P70,"-"),"","◄")</f>
        <v>◄</v>
      </c>
      <c r="Q63" s="45" t="str">
        <f>IF(SUM(Q64:Q70)&gt;0,"►","")</f>
        <v/>
      </c>
      <c r="R63" s="48"/>
      <c r="S63" s="68" t="str">
        <f>IF(COUNTIF(R64:R77,"?")&gt;0,"?",IF(AND(T63="◄",U63="►"),"◄►",IF(T63="◄","◄",IF(U63="►","►",""))))</f>
        <v>◄</v>
      </c>
      <c r="T63" s="46" t="str">
        <f>IF(SUM(T64:T70)+1=ROWS(T64:T70)-COUNTIF(T64:T70,"-"),"","◄")</f>
        <v>◄</v>
      </c>
      <c r="U63" s="45" t="str">
        <f>IF(SUM(U64:U70)&gt;0,"►","")</f>
        <v/>
      </c>
      <c r="V63" s="67">
        <f>ROWS(V64:V70)-1</f>
        <v>6</v>
      </c>
      <c r="W63" s="44">
        <f>SUM(W64:W70)-W70</f>
        <v>0</v>
      </c>
      <c r="X63" s="43" t="s">
        <v>2</v>
      </c>
      <c r="Y63" s="42"/>
      <c r="Z63" s="44">
        <f>SUM(Z64:Z70)-Z70</f>
        <v>0</v>
      </c>
      <c r="AA63" s="43" t="s">
        <v>2</v>
      </c>
      <c r="AB63" s="42"/>
      <c r="AC63" s="5" t="s">
        <v>0</v>
      </c>
      <c r="AD63" s="41"/>
    </row>
    <row r="64" spans="1:30" x14ac:dyDescent="0.25">
      <c r="A64" s="40"/>
      <c r="B64" s="39" t="str">
        <f t="shared" ref="B64:B69" si="34">IF(A64=1,"x","")</f>
        <v/>
      </c>
      <c r="C64" s="23"/>
      <c r="D64" s="122"/>
      <c r="E64" s="145" t="s">
        <v>129</v>
      </c>
      <c r="F64" s="144">
        <v>21</v>
      </c>
      <c r="G64" s="120">
        <v>39295</v>
      </c>
      <c r="H64" s="143" t="s">
        <v>1201</v>
      </c>
      <c r="I64" s="119" t="s">
        <v>1202</v>
      </c>
      <c r="J64" s="118"/>
      <c r="K64" s="117"/>
      <c r="L64" s="117"/>
      <c r="M64" s="116" t="s">
        <v>1195</v>
      </c>
      <c r="N64" s="26" t="str">
        <f t="shared" ref="N64:N69" si="35">IF(O64="?","?","")</f>
        <v/>
      </c>
      <c r="O64" s="26" t="str">
        <f t="shared" ref="O64:O69" si="36">IF(AND(P64="",Q64&gt;0),"?",IF(P64="","◄",IF(Q64&gt;=1,"►","")))</f>
        <v>◄</v>
      </c>
      <c r="P64" s="25"/>
      <c r="Q64" s="24"/>
      <c r="R64" s="26" t="str">
        <f t="shared" ref="R64:R69" si="37">IF(S64="?","?","")</f>
        <v/>
      </c>
      <c r="S64" s="26" t="str">
        <f t="shared" ref="S64:S69" si="38">IF(AND(T64="",U64&gt;0),"?",IF(T64="","◄",IF(U64&gt;=1,"►","")))</f>
        <v>◄</v>
      </c>
      <c r="T64" s="25"/>
      <c r="U64" s="24"/>
      <c r="V64" s="23"/>
      <c r="W64" s="22"/>
      <c r="X64" s="21">
        <f t="shared" ref="X64:Y69" si="39">(P64*W64)</f>
        <v>0</v>
      </c>
      <c r="Y64" s="20">
        <f t="shared" si="39"/>
        <v>0</v>
      </c>
      <c r="Z64" s="19"/>
      <c r="AA64" s="18">
        <f t="shared" ref="AA64:AB69" si="40">(T64*Z64)</f>
        <v>0</v>
      </c>
      <c r="AB64" s="17">
        <f t="shared" si="40"/>
        <v>0</v>
      </c>
      <c r="AC64" s="5" t="s">
        <v>0</v>
      </c>
      <c r="AD64" s="41"/>
    </row>
    <row r="65" spans="1:30" x14ac:dyDescent="0.25">
      <c r="A65" s="40"/>
      <c r="B65" s="39" t="str">
        <f t="shared" si="34"/>
        <v/>
      </c>
      <c r="C65" s="23"/>
      <c r="D65" s="122"/>
      <c r="E65" s="145" t="s">
        <v>129</v>
      </c>
      <c r="F65" s="144">
        <v>22</v>
      </c>
      <c r="G65" s="120">
        <v>39295</v>
      </c>
      <c r="H65" s="143" t="s">
        <v>1203</v>
      </c>
      <c r="I65" s="119" t="s">
        <v>1204</v>
      </c>
      <c r="J65" s="118"/>
      <c r="K65" s="117"/>
      <c r="L65" s="117"/>
      <c r="M65" s="116" t="s">
        <v>1195</v>
      </c>
      <c r="N65" s="26" t="str">
        <f t="shared" si="35"/>
        <v/>
      </c>
      <c r="O65" s="26" t="str">
        <f t="shared" si="36"/>
        <v>◄</v>
      </c>
      <c r="P65" s="25"/>
      <c r="Q65" s="24"/>
      <c r="R65" s="26" t="str">
        <f t="shared" si="37"/>
        <v/>
      </c>
      <c r="S65" s="26" t="str">
        <f t="shared" si="38"/>
        <v>◄</v>
      </c>
      <c r="T65" s="25"/>
      <c r="U65" s="24"/>
      <c r="V65" s="23"/>
      <c r="W65" s="22"/>
      <c r="X65" s="21">
        <f t="shared" si="39"/>
        <v>0</v>
      </c>
      <c r="Y65" s="20">
        <f t="shared" si="39"/>
        <v>0</v>
      </c>
      <c r="Z65" s="19"/>
      <c r="AA65" s="18">
        <f t="shared" si="40"/>
        <v>0</v>
      </c>
      <c r="AB65" s="17">
        <f t="shared" si="40"/>
        <v>0</v>
      </c>
      <c r="AC65" s="5" t="s">
        <v>0</v>
      </c>
      <c r="AD65" s="41"/>
    </row>
    <row r="66" spans="1:30" x14ac:dyDescent="0.25">
      <c r="A66" s="40"/>
      <c r="B66" s="39" t="str">
        <f t="shared" si="34"/>
        <v/>
      </c>
      <c r="C66" s="23"/>
      <c r="D66" s="122"/>
      <c r="E66" s="145" t="s">
        <v>129</v>
      </c>
      <c r="F66" s="144" t="s">
        <v>89</v>
      </c>
      <c r="G66" s="120">
        <v>39295</v>
      </c>
      <c r="H66" s="143" t="s">
        <v>1201</v>
      </c>
      <c r="I66" s="119" t="s">
        <v>1202</v>
      </c>
      <c r="J66" s="118"/>
      <c r="K66" s="117"/>
      <c r="L66" s="117"/>
      <c r="M66" s="116" t="s">
        <v>1198</v>
      </c>
      <c r="N66" s="26" t="str">
        <f t="shared" si="35"/>
        <v/>
      </c>
      <c r="O66" s="26" t="str">
        <f t="shared" si="36"/>
        <v>◄</v>
      </c>
      <c r="P66" s="25"/>
      <c r="Q66" s="24"/>
      <c r="R66" s="26" t="str">
        <f t="shared" si="37"/>
        <v/>
      </c>
      <c r="S66" s="26" t="str">
        <f t="shared" si="38"/>
        <v>◄</v>
      </c>
      <c r="T66" s="25"/>
      <c r="U66" s="24"/>
      <c r="V66" s="23"/>
      <c r="W66" s="22"/>
      <c r="X66" s="21">
        <f t="shared" si="39"/>
        <v>0</v>
      </c>
      <c r="Y66" s="20">
        <f t="shared" si="39"/>
        <v>0</v>
      </c>
      <c r="Z66" s="19"/>
      <c r="AA66" s="18">
        <f t="shared" si="40"/>
        <v>0</v>
      </c>
      <c r="AB66" s="17">
        <f t="shared" si="40"/>
        <v>0</v>
      </c>
      <c r="AC66" s="5" t="s">
        <v>0</v>
      </c>
      <c r="AD66" s="41"/>
    </row>
    <row r="67" spans="1:30" x14ac:dyDescent="0.25">
      <c r="A67" s="40"/>
      <c r="B67" s="39" t="str">
        <f t="shared" si="34"/>
        <v/>
      </c>
      <c r="C67" s="23"/>
      <c r="D67" s="122"/>
      <c r="E67" s="145" t="s">
        <v>129</v>
      </c>
      <c r="F67" s="144" t="s">
        <v>88</v>
      </c>
      <c r="G67" s="120">
        <v>39295</v>
      </c>
      <c r="H67" s="143" t="s">
        <v>1203</v>
      </c>
      <c r="I67" s="119" t="s">
        <v>1204</v>
      </c>
      <c r="J67" s="118"/>
      <c r="K67" s="117"/>
      <c r="L67" s="117"/>
      <c r="M67" s="116" t="s">
        <v>1198</v>
      </c>
      <c r="N67" s="26" t="str">
        <f t="shared" si="35"/>
        <v/>
      </c>
      <c r="O67" s="26" t="str">
        <f t="shared" si="36"/>
        <v>◄</v>
      </c>
      <c r="P67" s="25"/>
      <c r="Q67" s="24"/>
      <c r="R67" s="26" t="str">
        <f t="shared" si="37"/>
        <v/>
      </c>
      <c r="S67" s="26" t="str">
        <f t="shared" si="38"/>
        <v>◄</v>
      </c>
      <c r="T67" s="25"/>
      <c r="U67" s="24"/>
      <c r="V67" s="23"/>
      <c r="W67" s="22"/>
      <c r="X67" s="21">
        <f t="shared" si="39"/>
        <v>0</v>
      </c>
      <c r="Y67" s="20">
        <f t="shared" si="39"/>
        <v>0</v>
      </c>
      <c r="Z67" s="19"/>
      <c r="AA67" s="18">
        <f t="shared" si="40"/>
        <v>0</v>
      </c>
      <c r="AB67" s="17">
        <f t="shared" si="40"/>
        <v>0</v>
      </c>
      <c r="AC67" s="5" t="s">
        <v>0</v>
      </c>
      <c r="AD67" s="41"/>
    </row>
    <row r="68" spans="1:30" ht="14.4" customHeight="1" x14ac:dyDescent="0.25">
      <c r="A68" s="40"/>
      <c r="B68" s="39" t="str">
        <f t="shared" si="34"/>
        <v/>
      </c>
      <c r="C68" s="23"/>
      <c r="D68" s="579" t="s">
        <v>87</v>
      </c>
      <c r="E68" s="580"/>
      <c r="F68" s="581"/>
      <c r="G68" s="120">
        <v>39295</v>
      </c>
      <c r="H68" s="143">
        <v>13</v>
      </c>
      <c r="I68" s="119" t="s">
        <v>1202</v>
      </c>
      <c r="J68" s="118"/>
      <c r="K68" s="117"/>
      <c r="L68" s="117"/>
      <c r="M68" s="116"/>
      <c r="N68" s="26" t="str">
        <f t="shared" si="35"/>
        <v/>
      </c>
      <c r="O68" s="26" t="str">
        <f t="shared" si="36"/>
        <v>◄</v>
      </c>
      <c r="P68" s="25"/>
      <c r="Q68" s="24"/>
      <c r="R68" s="26" t="str">
        <f t="shared" si="37"/>
        <v/>
      </c>
      <c r="S68" s="26" t="str">
        <f t="shared" si="38"/>
        <v>◄</v>
      </c>
      <c r="T68" s="25"/>
      <c r="U68" s="24"/>
      <c r="V68" s="23"/>
      <c r="W68" s="22"/>
      <c r="X68" s="21">
        <f t="shared" si="39"/>
        <v>0</v>
      </c>
      <c r="Y68" s="20">
        <f t="shared" si="39"/>
        <v>0</v>
      </c>
      <c r="Z68" s="19"/>
      <c r="AA68" s="18">
        <f t="shared" si="40"/>
        <v>0</v>
      </c>
      <c r="AB68" s="17">
        <f t="shared" si="40"/>
        <v>0</v>
      </c>
      <c r="AC68" s="5" t="s">
        <v>0</v>
      </c>
      <c r="AD68" s="41"/>
    </row>
    <row r="69" spans="1:30" ht="14.4" customHeight="1" thickBot="1" x14ac:dyDescent="0.3">
      <c r="A69" s="40"/>
      <c r="B69" s="39" t="str">
        <f t="shared" si="34"/>
        <v/>
      </c>
      <c r="C69" s="23"/>
      <c r="D69" s="579" t="s">
        <v>86</v>
      </c>
      <c r="E69" s="580"/>
      <c r="F69" s="581"/>
      <c r="G69" s="120">
        <v>39295</v>
      </c>
      <c r="H69" s="143">
        <v>15</v>
      </c>
      <c r="I69" s="119" t="s">
        <v>1204</v>
      </c>
      <c r="J69" s="118"/>
      <c r="K69" s="117"/>
      <c r="L69" s="117"/>
      <c r="M69" s="116"/>
      <c r="N69" s="26" t="str">
        <f t="shared" si="35"/>
        <v/>
      </c>
      <c r="O69" s="26" t="str">
        <f t="shared" si="36"/>
        <v>◄</v>
      </c>
      <c r="P69" s="25"/>
      <c r="Q69" s="24"/>
      <c r="R69" s="26" t="str">
        <f t="shared" si="37"/>
        <v/>
      </c>
      <c r="S69" s="26" t="str">
        <f t="shared" si="38"/>
        <v>◄</v>
      </c>
      <c r="T69" s="25"/>
      <c r="U69" s="24"/>
      <c r="V69" s="23"/>
      <c r="W69" s="22"/>
      <c r="X69" s="21">
        <f t="shared" si="39"/>
        <v>0</v>
      </c>
      <c r="Y69" s="20">
        <f t="shared" si="39"/>
        <v>0</v>
      </c>
      <c r="Z69" s="19"/>
      <c r="AA69" s="18">
        <f t="shared" si="40"/>
        <v>0</v>
      </c>
      <c r="AB69" s="17">
        <f t="shared" si="40"/>
        <v>0</v>
      </c>
      <c r="AC69" s="5" t="s">
        <v>0</v>
      </c>
      <c r="AD69" s="41"/>
    </row>
    <row r="70" spans="1:30" ht="45.6" customHeight="1" thickTop="1" thickBot="1" x14ac:dyDescent="0.3">
      <c r="A70" s="148">
        <f>SUM(A71:A79)</f>
        <v>0</v>
      </c>
      <c r="B70" s="50"/>
      <c r="C70" s="14">
        <f>ROWS(C71:C77)-1</f>
        <v>6</v>
      </c>
      <c r="D70" s="582" t="s">
        <v>1205</v>
      </c>
      <c r="E70" s="583"/>
      <c r="F70" s="583"/>
      <c r="G70" s="583"/>
      <c r="H70" s="583"/>
      <c r="I70" s="583"/>
      <c r="J70" s="8" t="s">
        <v>1206</v>
      </c>
      <c r="K70" s="114" t="s">
        <v>1207</v>
      </c>
      <c r="L70" s="8"/>
      <c r="M70" s="8"/>
      <c r="N70" s="49"/>
      <c r="O70" s="68" t="str">
        <f>IF(COUNTIF(N71:N77,"?")&gt;0,"?",IF(AND(P70="◄",Q70="►"),"◄►",IF(P70="◄","◄",IF(Q70="►","►",""))))</f>
        <v>◄</v>
      </c>
      <c r="P70" s="46" t="str">
        <f>IF(SUM(P71:P77)+1=ROWS(P71:P77)-COUNTIF(P71:P77,"-"),"","◄")</f>
        <v>◄</v>
      </c>
      <c r="Q70" s="45" t="str">
        <f>IF(SUM(Q71:Q77)&gt;0,"►","")</f>
        <v/>
      </c>
      <c r="R70" s="48"/>
      <c r="S70" s="68" t="str">
        <f>IF(COUNTIF(R71:R77,"?")&gt;0,"?",IF(AND(T70="◄",U70="►"),"◄►",IF(T70="◄","◄",IF(U70="►","►",""))))</f>
        <v>◄</v>
      </c>
      <c r="T70" s="46" t="str">
        <f>IF(SUM(T71:T77)+1=ROWS(T71:T77)-COUNTIF(T71:T77,"-"),"","◄")</f>
        <v>◄</v>
      </c>
      <c r="U70" s="45" t="str">
        <f>IF(SUM(U71:U77)&gt;0,"►","")</f>
        <v/>
      </c>
      <c r="V70" s="67">
        <f>ROWS(V71:V77)-1</f>
        <v>6</v>
      </c>
      <c r="W70" s="44">
        <f>SUM(W71:W77)-W77</f>
        <v>0</v>
      </c>
      <c r="X70" s="43" t="s">
        <v>2</v>
      </c>
      <c r="Y70" s="42"/>
      <c r="Z70" s="44">
        <f>SUM(Z71:Z77)-Z77</f>
        <v>0</v>
      </c>
      <c r="AA70" s="43" t="s">
        <v>2</v>
      </c>
      <c r="AB70" s="42"/>
      <c r="AC70" s="5" t="s">
        <v>0</v>
      </c>
      <c r="AD70" s="41"/>
    </row>
    <row r="71" spans="1:30" x14ac:dyDescent="0.25">
      <c r="A71" s="40"/>
      <c r="B71" s="39" t="str">
        <f t="shared" ref="B71:B76" si="41">IF(A71=1,"x","")</f>
        <v/>
      </c>
      <c r="C71" s="23"/>
      <c r="D71" s="122"/>
      <c r="E71" s="145" t="s">
        <v>129</v>
      </c>
      <c r="F71" s="144">
        <v>23</v>
      </c>
      <c r="G71" s="120">
        <v>42005</v>
      </c>
      <c r="H71" s="143" t="s">
        <v>1208</v>
      </c>
      <c r="I71" s="119" t="s">
        <v>1209</v>
      </c>
      <c r="J71" s="118"/>
      <c r="K71" s="117"/>
      <c r="L71" s="117"/>
      <c r="M71" s="116" t="s">
        <v>1195</v>
      </c>
      <c r="N71" s="26" t="str">
        <f t="shared" ref="N71:N76" si="42">IF(O71="?","?","")</f>
        <v/>
      </c>
      <c r="O71" s="26" t="str">
        <f t="shared" ref="O71:O76" si="43">IF(AND(P71="",Q71&gt;0),"?",IF(P71="","◄",IF(Q71&gt;=1,"►","")))</f>
        <v>◄</v>
      </c>
      <c r="P71" s="25"/>
      <c r="Q71" s="24"/>
      <c r="R71" s="26" t="str">
        <f t="shared" ref="R71:R76" si="44">IF(S71="?","?","")</f>
        <v/>
      </c>
      <c r="S71" s="26" t="str">
        <f t="shared" ref="S71:S76" si="45">IF(AND(T71="",U71&gt;0),"?",IF(T71="","◄",IF(U71&gt;=1,"►","")))</f>
        <v>◄</v>
      </c>
      <c r="T71" s="25"/>
      <c r="U71" s="24"/>
      <c r="V71" s="23"/>
      <c r="W71" s="22"/>
      <c r="X71" s="21">
        <f t="shared" ref="X71:Y76" si="46">(P71*W71)</f>
        <v>0</v>
      </c>
      <c r="Y71" s="20">
        <f t="shared" si="46"/>
        <v>0</v>
      </c>
      <c r="Z71" s="19"/>
      <c r="AA71" s="18">
        <f t="shared" ref="AA71:AB76" si="47">(T71*Z71)</f>
        <v>0</v>
      </c>
      <c r="AB71" s="17">
        <f t="shared" si="47"/>
        <v>0</v>
      </c>
      <c r="AC71" s="5" t="s">
        <v>0</v>
      </c>
      <c r="AD71" s="41"/>
    </row>
    <row r="72" spans="1:30" x14ac:dyDescent="0.25">
      <c r="A72" s="40"/>
      <c r="B72" s="39" t="str">
        <f t="shared" si="41"/>
        <v/>
      </c>
      <c r="C72" s="23"/>
      <c r="D72" s="122"/>
      <c r="E72" s="145" t="s">
        <v>129</v>
      </c>
      <c r="F72" s="144">
        <v>24</v>
      </c>
      <c r="G72" s="120">
        <v>42005</v>
      </c>
      <c r="H72" s="143" t="s">
        <v>1210</v>
      </c>
      <c r="I72" s="119" t="s">
        <v>1211</v>
      </c>
      <c r="J72" s="118"/>
      <c r="K72" s="117"/>
      <c r="L72" s="117"/>
      <c r="M72" s="116" t="s">
        <v>1195</v>
      </c>
      <c r="N72" s="26" t="str">
        <f t="shared" si="42"/>
        <v/>
      </c>
      <c r="O72" s="26" t="str">
        <f t="shared" si="43"/>
        <v>◄</v>
      </c>
      <c r="P72" s="25"/>
      <c r="Q72" s="24"/>
      <c r="R72" s="26" t="str">
        <f t="shared" si="44"/>
        <v/>
      </c>
      <c r="S72" s="26" t="str">
        <f t="shared" si="45"/>
        <v>◄</v>
      </c>
      <c r="T72" s="25"/>
      <c r="U72" s="24"/>
      <c r="V72" s="23"/>
      <c r="W72" s="22"/>
      <c r="X72" s="21">
        <f t="shared" si="46"/>
        <v>0</v>
      </c>
      <c r="Y72" s="20">
        <f t="shared" si="46"/>
        <v>0</v>
      </c>
      <c r="Z72" s="19"/>
      <c r="AA72" s="18">
        <f t="shared" si="47"/>
        <v>0</v>
      </c>
      <c r="AB72" s="17">
        <f t="shared" si="47"/>
        <v>0</v>
      </c>
      <c r="AC72" s="5" t="s">
        <v>0</v>
      </c>
      <c r="AD72" s="41"/>
    </row>
    <row r="73" spans="1:30" x14ac:dyDescent="0.25">
      <c r="A73" s="40"/>
      <c r="B73" s="39" t="str">
        <f t="shared" si="41"/>
        <v/>
      </c>
      <c r="C73" s="23"/>
      <c r="D73" s="122"/>
      <c r="E73" s="145" t="s">
        <v>129</v>
      </c>
      <c r="F73" s="144" t="s">
        <v>85</v>
      </c>
      <c r="G73" s="120">
        <v>42005</v>
      </c>
      <c r="H73" s="143" t="s">
        <v>1208</v>
      </c>
      <c r="I73" s="119" t="s">
        <v>1209</v>
      </c>
      <c r="J73" s="118"/>
      <c r="K73" s="117"/>
      <c r="L73" s="117"/>
      <c r="M73" s="116" t="s">
        <v>1198</v>
      </c>
      <c r="N73" s="26" t="str">
        <f t="shared" si="42"/>
        <v/>
      </c>
      <c r="O73" s="26" t="str">
        <f t="shared" si="43"/>
        <v>◄</v>
      </c>
      <c r="P73" s="25"/>
      <c r="Q73" s="24"/>
      <c r="R73" s="26" t="str">
        <f t="shared" si="44"/>
        <v/>
      </c>
      <c r="S73" s="26" t="str">
        <f t="shared" si="45"/>
        <v>◄</v>
      </c>
      <c r="T73" s="25"/>
      <c r="U73" s="24"/>
      <c r="V73" s="23"/>
      <c r="W73" s="22"/>
      <c r="X73" s="21">
        <f t="shared" si="46"/>
        <v>0</v>
      </c>
      <c r="Y73" s="20">
        <f t="shared" si="46"/>
        <v>0</v>
      </c>
      <c r="Z73" s="19"/>
      <c r="AA73" s="18">
        <f t="shared" si="47"/>
        <v>0</v>
      </c>
      <c r="AB73" s="17">
        <f t="shared" si="47"/>
        <v>0</v>
      </c>
      <c r="AC73" s="5" t="s">
        <v>0</v>
      </c>
      <c r="AD73" s="41"/>
    </row>
    <row r="74" spans="1:30" x14ac:dyDescent="0.25">
      <c r="A74" s="40"/>
      <c r="B74" s="39" t="str">
        <f t="shared" si="41"/>
        <v/>
      </c>
      <c r="C74" s="23"/>
      <c r="D74" s="122"/>
      <c r="E74" s="145" t="s">
        <v>129</v>
      </c>
      <c r="F74" s="144" t="s">
        <v>84</v>
      </c>
      <c r="G74" s="120">
        <v>42005</v>
      </c>
      <c r="H74" s="143" t="s">
        <v>1210</v>
      </c>
      <c r="I74" s="119" t="s">
        <v>1211</v>
      </c>
      <c r="J74" s="118"/>
      <c r="K74" s="117"/>
      <c r="L74" s="117"/>
      <c r="M74" s="116" t="s">
        <v>1198</v>
      </c>
      <c r="N74" s="26" t="str">
        <f t="shared" si="42"/>
        <v/>
      </c>
      <c r="O74" s="26" t="str">
        <f t="shared" si="43"/>
        <v>◄</v>
      </c>
      <c r="P74" s="25"/>
      <c r="Q74" s="24"/>
      <c r="R74" s="26" t="str">
        <f t="shared" si="44"/>
        <v/>
      </c>
      <c r="S74" s="26" t="str">
        <f t="shared" si="45"/>
        <v>◄</v>
      </c>
      <c r="T74" s="25"/>
      <c r="U74" s="24"/>
      <c r="V74" s="23"/>
      <c r="W74" s="22"/>
      <c r="X74" s="21">
        <f t="shared" si="46"/>
        <v>0</v>
      </c>
      <c r="Y74" s="20">
        <f t="shared" si="46"/>
        <v>0</v>
      </c>
      <c r="Z74" s="19"/>
      <c r="AA74" s="18">
        <f t="shared" si="47"/>
        <v>0</v>
      </c>
      <c r="AB74" s="17">
        <f t="shared" si="47"/>
        <v>0</v>
      </c>
      <c r="AC74" s="5" t="s">
        <v>0</v>
      </c>
      <c r="AD74" s="41"/>
    </row>
    <row r="75" spans="1:30" ht="14.4" customHeight="1" x14ac:dyDescent="0.25">
      <c r="A75" s="40"/>
      <c r="B75" s="39" t="str">
        <f t="shared" si="41"/>
        <v/>
      </c>
      <c r="C75" s="23"/>
      <c r="D75" s="579" t="s">
        <v>83</v>
      </c>
      <c r="E75" s="580"/>
      <c r="F75" s="581"/>
      <c r="G75" s="120">
        <v>42005</v>
      </c>
      <c r="H75" s="143">
        <v>21.75</v>
      </c>
      <c r="I75" s="119" t="s">
        <v>1209</v>
      </c>
      <c r="J75" s="118"/>
      <c r="K75" s="117"/>
      <c r="L75" s="117"/>
      <c r="M75" s="116"/>
      <c r="N75" s="26" t="str">
        <f t="shared" si="42"/>
        <v/>
      </c>
      <c r="O75" s="26" t="str">
        <f t="shared" si="43"/>
        <v>◄</v>
      </c>
      <c r="P75" s="25"/>
      <c r="Q75" s="24"/>
      <c r="R75" s="26" t="str">
        <f t="shared" si="44"/>
        <v/>
      </c>
      <c r="S75" s="26" t="str">
        <f t="shared" si="45"/>
        <v>◄</v>
      </c>
      <c r="T75" s="25"/>
      <c r="U75" s="24"/>
      <c r="V75" s="23"/>
      <c r="W75" s="22"/>
      <c r="X75" s="21">
        <f t="shared" si="46"/>
        <v>0</v>
      </c>
      <c r="Y75" s="20">
        <f t="shared" si="46"/>
        <v>0</v>
      </c>
      <c r="Z75" s="19"/>
      <c r="AA75" s="18">
        <f t="shared" si="47"/>
        <v>0</v>
      </c>
      <c r="AB75" s="17">
        <f t="shared" si="47"/>
        <v>0</v>
      </c>
      <c r="AC75" s="5" t="s">
        <v>0</v>
      </c>
      <c r="AD75" s="41"/>
    </row>
    <row r="76" spans="1:30" ht="14.4" customHeight="1" x14ac:dyDescent="0.25">
      <c r="A76" s="40"/>
      <c r="B76" s="39" t="str">
        <f t="shared" si="41"/>
        <v/>
      </c>
      <c r="C76" s="23"/>
      <c r="D76" s="579" t="s">
        <v>82</v>
      </c>
      <c r="E76" s="580"/>
      <c r="F76" s="581"/>
      <c r="G76" s="120">
        <v>42005</v>
      </c>
      <c r="H76" s="143">
        <v>82</v>
      </c>
      <c r="I76" s="119" t="s">
        <v>1211</v>
      </c>
      <c r="J76" s="118"/>
      <c r="K76" s="117"/>
      <c r="L76" s="117"/>
      <c r="M76" s="116"/>
      <c r="N76" s="26" t="str">
        <f t="shared" si="42"/>
        <v/>
      </c>
      <c r="O76" s="26" t="str">
        <f t="shared" si="43"/>
        <v>◄</v>
      </c>
      <c r="P76" s="25"/>
      <c r="Q76" s="24"/>
      <c r="R76" s="26" t="str">
        <f t="shared" si="44"/>
        <v/>
      </c>
      <c r="S76" s="26" t="str">
        <f t="shared" si="45"/>
        <v>◄</v>
      </c>
      <c r="T76" s="25"/>
      <c r="U76" s="24"/>
      <c r="V76" s="23"/>
      <c r="W76" s="22"/>
      <c r="X76" s="21">
        <f t="shared" si="46"/>
        <v>0</v>
      </c>
      <c r="Y76" s="20">
        <f t="shared" si="46"/>
        <v>0</v>
      </c>
      <c r="Z76" s="19"/>
      <c r="AA76" s="18">
        <f t="shared" si="47"/>
        <v>0</v>
      </c>
      <c r="AB76" s="17">
        <f t="shared" si="47"/>
        <v>0</v>
      </c>
      <c r="AC76" s="5" t="s">
        <v>0</v>
      </c>
      <c r="AD76" s="41"/>
    </row>
    <row r="77" spans="1:30" x14ac:dyDescent="0.3">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5" t="s">
        <v>0</v>
      </c>
      <c r="AD77" s="41"/>
    </row>
  </sheetData>
  <sheetProtection sheet="1" objects="1" scenarios="1"/>
  <autoFilter ref="C1:AC63" xr:uid="{6C1748B7-AE1A-48C0-A28A-764301F5A510}"/>
  <mergeCells count="61">
    <mergeCell ref="D76:F76"/>
    <mergeCell ref="D63:I63"/>
    <mergeCell ref="D56:I56"/>
    <mergeCell ref="D37:I37"/>
    <mergeCell ref="D27:I27"/>
    <mergeCell ref="D70:I70"/>
    <mergeCell ref="D61:F61"/>
    <mergeCell ref="D62:F62"/>
    <mergeCell ref="D68:F68"/>
    <mergeCell ref="D69:F69"/>
    <mergeCell ref="D75:F75"/>
    <mergeCell ref="D51:F51"/>
    <mergeCell ref="D52:F52"/>
    <mergeCell ref="D53:F53"/>
    <mergeCell ref="D54:F54"/>
    <mergeCell ref="D55:F55"/>
    <mergeCell ref="D34:F34"/>
    <mergeCell ref="D35:F35"/>
    <mergeCell ref="D36:F36"/>
    <mergeCell ref="D50:F50"/>
    <mergeCell ref="D23:F23"/>
    <mergeCell ref="D24:F24"/>
    <mergeCell ref="D25:F25"/>
    <mergeCell ref="D26:F26"/>
    <mergeCell ref="D18:F18"/>
    <mergeCell ref="D19:F19"/>
    <mergeCell ref="D20:F20"/>
    <mergeCell ref="D21:F21"/>
    <mergeCell ref="D22:F22"/>
    <mergeCell ref="AC2:AC6"/>
    <mergeCell ref="P3:Q3"/>
    <mergeCell ref="T3:U3"/>
    <mergeCell ref="W3:Y3"/>
    <mergeCell ref="Z3:AB3"/>
    <mergeCell ref="P2:U2"/>
    <mergeCell ref="W2:AB2"/>
    <mergeCell ref="U6:U7"/>
    <mergeCell ref="X6:Y6"/>
    <mergeCell ref="AA6:AB6"/>
    <mergeCell ref="V2:V6"/>
    <mergeCell ref="X7:Y7"/>
    <mergeCell ref="W4:Y4"/>
    <mergeCell ref="Z4:AB4"/>
    <mergeCell ref="P4:Q4"/>
    <mergeCell ref="AA7:AB7"/>
    <mergeCell ref="B2:B4"/>
    <mergeCell ref="A5:B7"/>
    <mergeCell ref="P6:P7"/>
    <mergeCell ref="Q6:Q7"/>
    <mergeCell ref="T6:T7"/>
    <mergeCell ref="D2:I2"/>
    <mergeCell ref="J2:M2"/>
    <mergeCell ref="J3:M3"/>
    <mergeCell ref="C2:C6"/>
    <mergeCell ref="D6:H6"/>
    <mergeCell ref="T4:U4"/>
    <mergeCell ref="S4:S7"/>
    <mergeCell ref="J4:M4"/>
    <mergeCell ref="K5:M5"/>
    <mergeCell ref="J6:L6"/>
    <mergeCell ref="O4:O6"/>
  </mergeCells>
  <conditionalFormatting sqref="O7:O8">
    <cfRule type="cellIs" dxfId="1310" priority="1" operator="equal">
      <formula>"◄"</formula>
    </cfRule>
    <cfRule type="cellIs" dxfId="1309" priority="2" operator="equal">
      <formula>"•"</formula>
    </cfRule>
    <cfRule type="cellIs" priority="3" operator="equal">
      <formula>"◄"</formula>
    </cfRule>
    <cfRule type="cellIs" dxfId="1308" priority="4" operator="equal">
      <formula>"►"</formula>
    </cfRule>
  </conditionalFormatting>
  <conditionalFormatting sqref="O27 O37 O56">
    <cfRule type="cellIs" dxfId="1307" priority="29" operator="equal">
      <formula>"◄"</formula>
    </cfRule>
    <cfRule type="cellIs" dxfId="1306" priority="30" operator="equal">
      <formula>"•"</formula>
    </cfRule>
    <cfRule type="cellIs" priority="31" operator="equal">
      <formula>"◄"</formula>
    </cfRule>
    <cfRule type="cellIs" dxfId="1305" priority="32" operator="equal">
      <formula>"►"</formula>
    </cfRule>
  </conditionalFormatting>
  <conditionalFormatting sqref="O63">
    <cfRule type="cellIs" dxfId="1304" priority="9" operator="equal">
      <formula>"◄"</formula>
    </cfRule>
    <cfRule type="cellIs" dxfId="1303" priority="10" operator="equal">
      <formula>"•"</formula>
    </cfRule>
    <cfRule type="cellIs" priority="11" operator="equal">
      <formula>"◄"</formula>
    </cfRule>
    <cfRule type="cellIs" dxfId="1302" priority="12" operator="equal">
      <formula>"►"</formula>
    </cfRule>
  </conditionalFormatting>
  <conditionalFormatting sqref="O70 O77">
    <cfRule type="cellIs" dxfId="1301" priority="17" operator="equal">
      <formula>"◄"</formula>
    </cfRule>
    <cfRule type="cellIs" dxfId="1300" priority="18" operator="equal">
      <formula>"•"</formula>
    </cfRule>
    <cfRule type="cellIs" priority="19" operator="equal">
      <formula>"◄"</formula>
    </cfRule>
    <cfRule type="cellIs" dxfId="1299" priority="20" operator="equal">
      <formula>"►"</formula>
    </cfRule>
  </conditionalFormatting>
  <conditionalFormatting sqref="S8">
    <cfRule type="cellIs" dxfId="1298" priority="21" operator="equal">
      <formula>"◄"</formula>
    </cfRule>
    <cfRule type="cellIs" dxfId="1297" priority="22" operator="equal">
      <formula>"•"</formula>
    </cfRule>
    <cfRule type="cellIs" priority="23" operator="equal">
      <formula>"◄"</formula>
    </cfRule>
    <cfRule type="cellIs" dxfId="1296" priority="24" operator="equal">
      <formula>"►"</formula>
    </cfRule>
  </conditionalFormatting>
  <conditionalFormatting sqref="S27 S37 S56">
    <cfRule type="cellIs" dxfId="1295" priority="25" operator="equal">
      <formula>"◄"</formula>
    </cfRule>
    <cfRule type="cellIs" dxfId="1294" priority="26" operator="equal">
      <formula>"•"</formula>
    </cfRule>
    <cfRule type="cellIs" priority="27" operator="equal">
      <formula>"◄"</formula>
    </cfRule>
    <cfRule type="cellIs" dxfId="1293" priority="28" operator="equal">
      <formula>"►"</formula>
    </cfRule>
  </conditionalFormatting>
  <conditionalFormatting sqref="S63">
    <cfRule type="cellIs" dxfId="1292" priority="5" operator="equal">
      <formula>"◄"</formula>
    </cfRule>
    <cfRule type="cellIs" dxfId="1291" priority="6" operator="equal">
      <formula>"•"</formula>
    </cfRule>
    <cfRule type="cellIs" priority="7" operator="equal">
      <formula>"◄"</formula>
    </cfRule>
    <cfRule type="cellIs" dxfId="1290" priority="8" operator="equal">
      <formula>"►"</formula>
    </cfRule>
  </conditionalFormatting>
  <conditionalFormatting sqref="S70 S77">
    <cfRule type="cellIs" dxfId="1289" priority="13" operator="equal">
      <formula>"◄"</formula>
    </cfRule>
    <cfRule type="cellIs" dxfId="1288" priority="14" operator="equal">
      <formula>"•"</formula>
    </cfRule>
    <cfRule type="cellIs" priority="15" operator="equal">
      <formula>"◄"</formula>
    </cfRule>
    <cfRule type="cellIs" dxfId="1287" priority="16" operator="equal">
      <formula>"►"</formula>
    </cfRule>
  </conditionalFormatting>
  <printOptions horizontalCentered="1"/>
  <pageMargins left="0" right="0" top="0.19685039370078741" bottom="0" header="0" footer="0"/>
  <pageSetup paperSize="9" scale="85" orientation="landscape" horizontalDpi="4294967292" r:id="rId1"/>
  <headerFooter>
    <oddHeader>&amp;L    &amp;A&amp;C&amp;P van &amp;N&amp;R&amp;G</oddHeader>
    <oddFooter>&amp;R&amp;G</oddFooter>
  </headerFooter>
  <rowBreaks count="1" manualBreakCount="1">
    <brk id="69" min="2" max="1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7C479-D1B2-47FB-820D-CE83E7E624D7}">
  <dimension ref="A1:AH57"/>
  <sheetViews>
    <sheetView showZeros="0" view="pageBreakPreview" zoomScale="60" zoomScaleNormal="80" workbookViewId="0">
      <pane xSplit="3" ySplit="7" topLeftCell="D17" activePane="bottomRight" state="frozen"/>
      <selection pane="topRight" activeCell="D1" sqref="D1"/>
      <selection pane="bottomLeft" activeCell="A8" sqref="A8"/>
      <selection pane="bottomRight" activeCell="K39" sqref="K39"/>
    </sheetView>
  </sheetViews>
  <sheetFormatPr defaultRowHeight="14.4" x14ac:dyDescent="0.3"/>
  <cols>
    <col min="1" max="2" width="4.44140625" style="2" customWidth="1"/>
    <col min="3" max="3" width="3" style="3" customWidth="1"/>
    <col min="4" max="4" width="5.88671875" style="3" customWidth="1"/>
    <col min="5" max="5" width="5.33203125" style="3" customWidth="1"/>
    <col min="6" max="6" width="8.88671875" style="112" customWidth="1"/>
    <col min="7" max="7" width="10.109375" style="112" customWidth="1"/>
    <col min="8" max="8" width="6.6640625" style="3" customWidth="1"/>
    <col min="9" max="9" width="12.33203125" style="3" customWidth="1"/>
    <col min="10" max="10" width="47.44140625" style="3" customWidth="1"/>
    <col min="11" max="11" width="22.21875" style="3" customWidth="1"/>
    <col min="12" max="13" width="11.5546875" style="3" customWidth="1"/>
    <col min="14" max="14" width="29.21875" style="3" customWidth="1"/>
    <col min="15" max="15" width="0.6640625" style="2" customWidth="1"/>
    <col min="16" max="16" width="3.109375" style="2" customWidth="1"/>
    <col min="17" max="17" width="5.6640625" style="2" customWidth="1"/>
    <col min="18" max="18" width="8.88671875" style="2"/>
    <col min="19" max="19" width="0.6640625" style="2" customWidth="1"/>
    <col min="20" max="20" width="2.44140625" style="2" customWidth="1"/>
    <col min="21" max="22" width="7.21875" style="2" customWidth="1"/>
    <col min="23" max="23" width="3" style="3" customWidth="1"/>
    <col min="24" max="29" width="6.109375" style="2" customWidth="1"/>
    <col min="30" max="30" width="1.33203125" style="2" customWidth="1"/>
    <col min="31" max="16384" width="8.88671875" style="2"/>
  </cols>
  <sheetData>
    <row r="1" spans="1:34" ht="15" customHeight="1" thickBot="1" x14ac:dyDescent="0.35">
      <c r="C1" s="110"/>
      <c r="D1" s="2"/>
      <c r="E1" s="2"/>
      <c r="F1" s="142"/>
      <c r="G1" s="142"/>
      <c r="H1" s="2"/>
      <c r="I1" s="2"/>
      <c r="J1" s="2"/>
      <c r="K1" s="2"/>
      <c r="L1" s="2"/>
      <c r="M1" s="2"/>
      <c r="N1" s="2"/>
      <c r="W1" s="110"/>
    </row>
    <row r="2" spans="1:34" ht="54" customHeight="1" thickTop="1" thickBot="1" x14ac:dyDescent="0.35">
      <c r="A2" s="109"/>
      <c r="B2" s="533" t="s">
        <v>66</v>
      </c>
      <c r="C2" s="540" t="s">
        <v>65</v>
      </c>
      <c r="D2" s="584" t="s">
        <v>168</v>
      </c>
      <c r="E2" s="585"/>
      <c r="F2" s="585"/>
      <c r="G2" s="585"/>
      <c r="H2" s="585"/>
      <c r="I2" s="585"/>
      <c r="J2" s="586"/>
      <c r="K2" s="557" t="s">
        <v>134</v>
      </c>
      <c r="L2" s="558"/>
      <c r="M2" s="559"/>
      <c r="N2" s="560"/>
      <c r="O2" s="49"/>
      <c r="P2" s="108"/>
      <c r="Q2" s="529" t="s">
        <v>62</v>
      </c>
      <c r="R2" s="530"/>
      <c r="S2" s="530"/>
      <c r="T2" s="530"/>
      <c r="U2" s="530"/>
      <c r="V2" s="530"/>
      <c r="W2" s="497" t="s">
        <v>65</v>
      </c>
      <c r="X2" s="520" t="s">
        <v>60</v>
      </c>
      <c r="Y2" s="521"/>
      <c r="Z2" s="522"/>
      <c r="AA2" s="522"/>
      <c r="AB2" s="522"/>
      <c r="AC2" s="523"/>
      <c r="AD2" s="514"/>
      <c r="AE2" s="1"/>
    </row>
    <row r="3" spans="1:34" ht="34.799999999999997" customHeight="1" thickTop="1" thickBot="1" x14ac:dyDescent="0.3">
      <c r="A3" s="107"/>
      <c r="B3" s="534"/>
      <c r="C3" s="540"/>
      <c r="D3" s="141"/>
      <c r="E3" s="139" t="s">
        <v>167</v>
      </c>
      <c r="F3" s="140"/>
      <c r="G3" s="140"/>
      <c r="H3" s="139"/>
      <c r="I3" s="139"/>
      <c r="J3" s="138"/>
      <c r="K3" s="547" t="s">
        <v>58</v>
      </c>
      <c r="L3" s="548"/>
      <c r="M3" s="549"/>
      <c r="N3" s="549"/>
      <c r="O3" s="49"/>
      <c r="P3" s="102" t="str">
        <f>IF(COUNTIF(O8:O1571,"?")&gt;=1,"?","")</f>
        <v/>
      </c>
      <c r="Q3" s="516" t="s">
        <v>57</v>
      </c>
      <c r="R3" s="517"/>
      <c r="S3" s="71"/>
      <c r="T3" s="101" t="str">
        <f>IF(COUNTIF(T8:T32,"◄►")&gt;=1,"◄►","")</f>
        <v/>
      </c>
      <c r="U3" s="516" t="s">
        <v>57</v>
      </c>
      <c r="V3" s="517"/>
      <c r="W3" s="498"/>
      <c r="X3" s="518">
        <f>SUM(Y8:Z49)</f>
        <v>0</v>
      </c>
      <c r="Y3" s="519"/>
      <c r="Z3" s="519"/>
      <c r="AA3" s="518">
        <f>SUM(AB8:AC49)</f>
        <v>0</v>
      </c>
      <c r="AB3" s="519"/>
      <c r="AC3" s="519"/>
      <c r="AD3" s="515"/>
      <c r="AE3" s="1"/>
    </row>
    <row r="4" spans="1:34" ht="48" customHeight="1" thickTop="1" thickBot="1" x14ac:dyDescent="0.35">
      <c r="A4" s="100">
        <f>SUM(A9:A49)</f>
        <v>0</v>
      </c>
      <c r="B4" s="535"/>
      <c r="C4" s="540"/>
      <c r="D4" s="137"/>
      <c r="E4" s="136" t="s">
        <v>56</v>
      </c>
      <c r="F4" s="135"/>
      <c r="G4" s="135"/>
      <c r="H4" s="134"/>
      <c r="I4" s="134"/>
      <c r="J4" s="133"/>
      <c r="K4" s="562" t="s">
        <v>78</v>
      </c>
      <c r="L4" s="554"/>
      <c r="M4" s="554"/>
      <c r="N4" s="554"/>
      <c r="O4" s="49"/>
      <c r="P4" s="509" t="s">
        <v>53</v>
      </c>
      <c r="Q4" s="510" t="s">
        <v>54</v>
      </c>
      <c r="R4" s="511"/>
      <c r="S4" s="71"/>
      <c r="T4" s="509" t="s">
        <v>53</v>
      </c>
      <c r="U4" s="499" t="s">
        <v>52</v>
      </c>
      <c r="V4" s="500"/>
      <c r="W4" s="498"/>
      <c r="X4" s="524" t="s">
        <v>51</v>
      </c>
      <c r="Y4" s="525"/>
      <c r="Z4" s="525"/>
      <c r="AA4" s="526" t="s">
        <v>50</v>
      </c>
      <c r="AB4" s="527"/>
      <c r="AC4" s="528"/>
      <c r="AD4" s="515"/>
      <c r="AE4" s="1"/>
    </row>
    <row r="5" spans="1:34" ht="35.4" customHeight="1" thickTop="1" thickBot="1" x14ac:dyDescent="0.3">
      <c r="A5" s="536" t="s">
        <v>49</v>
      </c>
      <c r="B5" s="537"/>
      <c r="C5" s="540"/>
      <c r="D5" s="132"/>
      <c r="E5" s="131" t="s">
        <v>76</v>
      </c>
      <c r="F5" s="130"/>
      <c r="G5" s="130"/>
      <c r="H5" s="129" t="s">
        <v>75</v>
      </c>
      <c r="I5" s="128" t="s">
        <v>46</v>
      </c>
      <c r="J5" s="90" t="s">
        <v>45</v>
      </c>
      <c r="K5" s="89" t="s">
        <v>131</v>
      </c>
      <c r="L5" s="553" t="s">
        <v>43</v>
      </c>
      <c r="M5" s="554"/>
      <c r="N5" s="554"/>
      <c r="O5" s="49"/>
      <c r="P5" s="509"/>
      <c r="Q5" s="493">
        <f>SUM(Q9:Q49)</f>
        <v>0</v>
      </c>
      <c r="R5" s="494">
        <f>SUM(R9:R49)</f>
        <v>0</v>
      </c>
      <c r="S5" s="71"/>
      <c r="T5" s="509"/>
      <c r="U5" s="493">
        <f>SUM(U9:U49)</f>
        <v>0</v>
      </c>
      <c r="V5" s="494">
        <f>SUM(V9:V49)</f>
        <v>0</v>
      </c>
      <c r="W5" s="498"/>
      <c r="X5" s="88" t="s">
        <v>40</v>
      </c>
      <c r="Y5" s="85" t="s">
        <v>42</v>
      </c>
      <c r="Z5" s="87" t="s">
        <v>41</v>
      </c>
      <c r="AA5" s="86" t="s">
        <v>40</v>
      </c>
      <c r="AB5" s="85" t="s">
        <v>37</v>
      </c>
      <c r="AC5" s="84" t="s">
        <v>39</v>
      </c>
      <c r="AD5" s="515"/>
      <c r="AE5" s="1"/>
    </row>
    <row r="6" spans="1:34" ht="19.8" customHeight="1" thickTop="1" thickBot="1" x14ac:dyDescent="0.3">
      <c r="A6" s="538"/>
      <c r="B6" s="539"/>
      <c r="C6" s="540"/>
      <c r="D6" s="563"/>
      <c r="E6" s="564"/>
      <c r="F6" s="564"/>
      <c r="G6" s="564"/>
      <c r="H6" s="564"/>
      <c r="I6" s="565"/>
      <c r="J6" s="81"/>
      <c r="K6" s="79" t="s">
        <v>38</v>
      </c>
      <c r="L6" s="573" t="s">
        <v>166</v>
      </c>
      <c r="M6" s="575"/>
      <c r="N6" s="79" t="s">
        <v>58</v>
      </c>
      <c r="O6" s="49"/>
      <c r="P6" s="509"/>
      <c r="Q6" s="505" t="s">
        <v>37</v>
      </c>
      <c r="R6" s="501" t="s">
        <v>36</v>
      </c>
      <c r="S6" s="71"/>
      <c r="T6" s="509"/>
      <c r="U6" s="505" t="s">
        <v>37</v>
      </c>
      <c r="V6" s="501" t="s">
        <v>36</v>
      </c>
      <c r="W6" s="498"/>
      <c r="X6" s="78" t="s">
        <v>31</v>
      </c>
      <c r="Y6" s="512"/>
      <c r="Z6" s="513"/>
      <c r="AA6" s="69" t="s">
        <v>31</v>
      </c>
      <c r="AB6" s="512"/>
      <c r="AC6" s="513"/>
      <c r="AD6" s="515"/>
      <c r="AE6" s="1"/>
      <c r="AG6" s="125"/>
      <c r="AH6" s="125"/>
    </row>
    <row r="7" spans="1:34" ht="15" thickBot="1" x14ac:dyDescent="0.25">
      <c r="A7" s="538"/>
      <c r="B7" s="539"/>
      <c r="C7" s="67"/>
      <c r="D7" s="77" t="s">
        <v>31</v>
      </c>
      <c r="E7" s="76" t="s">
        <v>33</v>
      </c>
      <c r="F7" s="75"/>
      <c r="G7" s="169" t="s">
        <v>165</v>
      </c>
      <c r="H7" s="73" t="s">
        <v>33</v>
      </c>
      <c r="I7" s="73" t="s">
        <v>33</v>
      </c>
      <c r="J7" s="74" t="s">
        <v>35</v>
      </c>
      <c r="K7" s="73" t="s">
        <v>33</v>
      </c>
      <c r="L7" s="73" t="s">
        <v>33</v>
      </c>
      <c r="M7" s="73" t="s">
        <v>33</v>
      </c>
      <c r="N7" s="73" t="s">
        <v>33</v>
      </c>
      <c r="O7" s="49"/>
      <c r="P7" s="72"/>
      <c r="Q7" s="506"/>
      <c r="R7" s="502"/>
      <c r="S7" s="71"/>
      <c r="T7" s="509"/>
      <c r="U7" s="506"/>
      <c r="V7" s="502"/>
      <c r="W7" s="70"/>
      <c r="X7" s="69" t="s">
        <v>31</v>
      </c>
      <c r="Y7" s="531" t="s">
        <v>30</v>
      </c>
      <c r="Z7" s="532"/>
      <c r="AA7" s="69" t="s">
        <v>31</v>
      </c>
      <c r="AB7" s="531" t="s">
        <v>30</v>
      </c>
      <c r="AC7" s="532"/>
      <c r="AD7" s="5" t="s">
        <v>0</v>
      </c>
      <c r="AE7" s="41"/>
    </row>
    <row r="8" spans="1:34" ht="16.8" thickTop="1" thickBot="1" x14ac:dyDescent="0.3">
      <c r="A8" s="148"/>
      <c r="B8" s="50"/>
      <c r="C8" s="14">
        <f>ROWS(C9:C11)-1</f>
        <v>2</v>
      </c>
      <c r="D8" s="149" t="s">
        <v>1212</v>
      </c>
      <c r="E8" s="12"/>
      <c r="F8" s="115"/>
      <c r="G8" s="115"/>
      <c r="H8" s="10"/>
      <c r="I8" s="10"/>
      <c r="J8" s="9"/>
      <c r="K8" s="8"/>
      <c r="L8" s="8"/>
      <c r="M8" s="8"/>
      <c r="N8" s="114"/>
      <c r="O8" s="49"/>
      <c r="P8" s="68" t="str">
        <f>IF(COUNTIF(O9:O22,"?")&gt;0,"?",IF(AND(Q8="◄",R8="►"),"◄►",IF(Q8="◄","◄",IF(R8="►","►",""))))</f>
        <v>◄</v>
      </c>
      <c r="Q8" s="46" t="str">
        <f>IF(SUM(Q9:Q11)+1=ROWS(Q9:Q11)-COUNTIF(Q9:Q11,"-"),"","◄")</f>
        <v>◄</v>
      </c>
      <c r="R8" s="45" t="str">
        <f>IF(SUM(R9:R11)&gt;0,"►","")</f>
        <v/>
      </c>
      <c r="S8" s="48"/>
      <c r="T8" s="68" t="str">
        <f>IF(COUNTIF(S9:S22,"?")&gt;0,"?",IF(AND(U8="◄",V8="►"),"◄►",IF(U8="◄","◄",IF(V8="►","►",""))))</f>
        <v>◄</v>
      </c>
      <c r="U8" s="46" t="str">
        <f>IF(SUM(U9:U11)+1=ROWS(U9:U11)-COUNTIF(U9:U11,"-"),"","◄")</f>
        <v>◄</v>
      </c>
      <c r="V8" s="45" t="str">
        <f>IF(SUM(V9:V11)&gt;0,"►","")</f>
        <v/>
      </c>
      <c r="W8" s="67">
        <f>ROWS(W9:W11)-1</f>
        <v>2</v>
      </c>
      <c r="X8" s="44">
        <f>SUM(X9:X11)-X11</f>
        <v>0</v>
      </c>
      <c r="Y8" s="43" t="s">
        <v>2</v>
      </c>
      <c r="Z8" s="42"/>
      <c r="AA8" s="44">
        <f>SUM(AA9:AA11)-AA11</f>
        <v>0</v>
      </c>
      <c r="AB8" s="43" t="s">
        <v>2</v>
      </c>
      <c r="AC8" s="42"/>
      <c r="AD8" s="5" t="s">
        <v>0</v>
      </c>
      <c r="AE8" s="41"/>
    </row>
    <row r="9" spans="1:34" x14ac:dyDescent="0.25">
      <c r="A9" s="40"/>
      <c r="B9" s="39" t="str">
        <f>IF(A9=1,"x","")</f>
        <v/>
      </c>
      <c r="C9" s="23"/>
      <c r="D9" s="122"/>
      <c r="E9" s="145" t="s">
        <v>164</v>
      </c>
      <c r="F9" s="144">
        <v>1</v>
      </c>
      <c r="G9" s="168"/>
      <c r="H9" s="154">
        <v>1927</v>
      </c>
      <c r="I9" s="153" t="s">
        <v>1213</v>
      </c>
      <c r="J9" s="119" t="s">
        <v>1214</v>
      </c>
      <c r="K9" s="118" t="s">
        <v>1215</v>
      </c>
      <c r="L9" s="164" t="s">
        <v>1216</v>
      </c>
      <c r="M9" s="164" t="s">
        <v>1216</v>
      </c>
      <c r="N9" s="124"/>
      <c r="O9" s="26" t="str">
        <f>IF(P9="?","?","")</f>
        <v/>
      </c>
      <c r="P9" s="26" t="str">
        <f>IF(AND(Q9="",R9&gt;0),"?",IF(Q9="","◄",IF(R9&gt;=1,"►","")))</f>
        <v>◄</v>
      </c>
      <c r="Q9" s="25"/>
      <c r="R9" s="24"/>
      <c r="S9" s="26" t="str">
        <f>IF(T9="?","?","")</f>
        <v/>
      </c>
      <c r="T9" s="26" t="str">
        <f>IF(AND(U9="",V9&gt;0),"?",IF(U9="","◄",IF(V9&gt;=1,"►","")))</f>
        <v>◄</v>
      </c>
      <c r="U9" s="25"/>
      <c r="V9" s="24"/>
      <c r="W9" s="23"/>
      <c r="X9" s="22"/>
      <c r="Y9" s="21">
        <f>(Q9*X9)</f>
        <v>0</v>
      </c>
      <c r="Z9" s="20">
        <f>(R9*Y9)</f>
        <v>0</v>
      </c>
      <c r="AA9" s="19"/>
      <c r="AB9" s="18">
        <f>(U9*AA9)</f>
        <v>0</v>
      </c>
      <c r="AC9" s="17">
        <f>(V9*AB9)</f>
        <v>0</v>
      </c>
      <c r="AD9" s="5" t="s">
        <v>0</v>
      </c>
      <c r="AE9" s="41"/>
    </row>
    <row r="10" spans="1:34" ht="15" thickBot="1" x14ac:dyDescent="0.3">
      <c r="A10" s="40"/>
      <c r="B10" s="39" t="str">
        <f>IF(A10=1,"x","")</f>
        <v/>
      </c>
      <c r="C10" s="23"/>
      <c r="D10" s="122"/>
      <c r="E10" s="145" t="s">
        <v>164</v>
      </c>
      <c r="F10" s="144">
        <v>2</v>
      </c>
      <c r="G10" s="168"/>
      <c r="H10" s="154" t="s">
        <v>163</v>
      </c>
      <c r="I10" s="153" t="s">
        <v>1217</v>
      </c>
      <c r="J10" s="119" t="s">
        <v>1218</v>
      </c>
      <c r="K10" s="118" t="s">
        <v>1219</v>
      </c>
      <c r="L10" s="164" t="s">
        <v>1220</v>
      </c>
      <c r="M10" s="164" t="s">
        <v>1220</v>
      </c>
      <c r="N10" s="124"/>
      <c r="O10" s="26" t="str">
        <f>IF(P10="?","?","")</f>
        <v/>
      </c>
      <c r="P10" s="26" t="str">
        <f>IF(AND(Q10="",R10&gt;0),"?",IF(Q10="","◄",IF(R10&gt;=1,"►","")))</f>
        <v>◄</v>
      </c>
      <c r="Q10" s="25"/>
      <c r="R10" s="24"/>
      <c r="S10" s="26" t="str">
        <f>IF(T10="?","?","")</f>
        <v/>
      </c>
      <c r="T10" s="26" t="str">
        <f>IF(AND(U10="",V10&gt;0),"?",IF(U10="","◄",IF(V10&gt;=1,"►","")))</f>
        <v>◄</v>
      </c>
      <c r="U10" s="25"/>
      <c r="V10" s="24"/>
      <c r="W10" s="23"/>
      <c r="X10" s="22"/>
      <c r="Y10" s="21">
        <f>(Q10*X10)</f>
        <v>0</v>
      </c>
      <c r="Z10" s="20">
        <f>(R10*Y10)</f>
        <v>0</v>
      </c>
      <c r="AA10" s="19"/>
      <c r="AB10" s="18">
        <f>(U10*AA10)</f>
        <v>0</v>
      </c>
      <c r="AC10" s="17">
        <f>(V10*AB10)</f>
        <v>0</v>
      </c>
      <c r="AD10" s="5" t="s">
        <v>0</v>
      </c>
      <c r="AE10" s="41"/>
    </row>
    <row r="11" spans="1:34" ht="16.8" thickTop="1" thickBot="1" x14ac:dyDescent="0.3">
      <c r="A11" s="148"/>
      <c r="B11" s="50"/>
      <c r="C11" s="14">
        <f>ROWS(C12:C22)-1</f>
        <v>10</v>
      </c>
      <c r="D11" s="149" t="s">
        <v>1221</v>
      </c>
      <c r="E11" s="12"/>
      <c r="F11" s="115"/>
      <c r="G11" s="115"/>
      <c r="H11" s="163"/>
      <c r="I11" s="10"/>
      <c r="J11" s="9"/>
      <c r="K11" s="8"/>
      <c r="L11" s="162"/>
      <c r="M11" s="162"/>
      <c r="N11" s="114"/>
      <c r="O11" s="49"/>
      <c r="P11" s="68" t="str">
        <f>IF(COUNTIF(O12:O24,"?")&gt;0,"?",IF(AND(Q11="◄",R11="►"),"◄►",IF(Q11="◄","◄",IF(R11="►","►",""))))</f>
        <v>◄</v>
      </c>
      <c r="Q11" s="46" t="str">
        <f>IF(SUM(Q12:Q22)+1=ROWS(Q12:Q22)-COUNTIF(Q12:Q22,"-"),"","◄")</f>
        <v>◄</v>
      </c>
      <c r="R11" s="45" t="str">
        <f>IF(SUM(R12:R22)&gt;0,"►","")</f>
        <v/>
      </c>
      <c r="S11" s="48"/>
      <c r="T11" s="68" t="str">
        <f>IF(COUNTIF(S12:S24,"?")&gt;0,"?",IF(AND(U11="◄",V11="►"),"◄►",IF(U11="◄","◄",IF(V11="►","►",""))))</f>
        <v>◄</v>
      </c>
      <c r="U11" s="46" t="str">
        <f>IF(SUM(U12:U22)+1=ROWS(U12:U22)-COUNTIF(U12:U22,"-"),"","◄")</f>
        <v>◄</v>
      </c>
      <c r="V11" s="45" t="str">
        <f>IF(SUM(V12:V22)&gt;0,"►","")</f>
        <v/>
      </c>
      <c r="W11" s="67">
        <f>ROWS(W12:W22)-1</f>
        <v>10</v>
      </c>
      <c r="X11" s="44">
        <f>SUM(X12:X22)-X22</f>
        <v>0</v>
      </c>
      <c r="Y11" s="43" t="s">
        <v>2</v>
      </c>
      <c r="Z11" s="42"/>
      <c r="AA11" s="44">
        <f>SUM(AA12:AA22)-AA22</f>
        <v>0</v>
      </c>
      <c r="AB11" s="43" t="s">
        <v>2</v>
      </c>
      <c r="AC11" s="42"/>
      <c r="AD11" s="5" t="s">
        <v>0</v>
      </c>
      <c r="AE11" s="41"/>
    </row>
    <row r="12" spans="1:34" x14ac:dyDescent="0.25">
      <c r="A12" s="40"/>
      <c r="B12" s="39" t="str">
        <f t="shared" ref="B12:B21" si="0">IF(A12=1,"x","")</f>
        <v/>
      </c>
      <c r="C12" s="23"/>
      <c r="D12" s="122"/>
      <c r="E12" s="145" t="s">
        <v>164</v>
      </c>
      <c r="F12" s="144">
        <v>3</v>
      </c>
      <c r="G12" s="166"/>
      <c r="H12" s="154" t="s">
        <v>162</v>
      </c>
      <c r="I12" s="153" t="s">
        <v>1222</v>
      </c>
      <c r="J12" s="119" t="s">
        <v>1223</v>
      </c>
      <c r="K12" s="118" t="s">
        <v>1224</v>
      </c>
      <c r="L12" s="164" t="s">
        <v>1225</v>
      </c>
      <c r="M12" s="164" t="s">
        <v>1225</v>
      </c>
      <c r="N12" s="117"/>
      <c r="O12" s="26" t="str">
        <f t="shared" ref="O12:O21" si="1">IF(P12="?","?","")</f>
        <v/>
      </c>
      <c r="P12" s="26" t="str">
        <f t="shared" ref="P12:P21" si="2">IF(AND(Q12="",R12&gt;0),"?",IF(Q12="","◄",IF(R12&gt;=1,"►","")))</f>
        <v>◄</v>
      </c>
      <c r="Q12" s="25"/>
      <c r="R12" s="24"/>
      <c r="S12" s="26" t="str">
        <f t="shared" ref="S12:S21" si="3">IF(T12="?","?","")</f>
        <v/>
      </c>
      <c r="T12" s="26" t="str">
        <f t="shared" ref="T12:T21" si="4">IF(AND(U12="",V12&gt;0),"?",IF(U12="","◄",IF(V12&gt;=1,"►","")))</f>
        <v>◄</v>
      </c>
      <c r="U12" s="25"/>
      <c r="V12" s="24"/>
      <c r="W12" s="23"/>
      <c r="X12" s="22"/>
      <c r="Y12" s="21">
        <f t="shared" ref="Y12:Y21" si="5">(Q12*X12)</f>
        <v>0</v>
      </c>
      <c r="Z12" s="20">
        <f t="shared" ref="Z12:Z21" si="6">(R12*Y12)</f>
        <v>0</v>
      </c>
      <c r="AA12" s="19"/>
      <c r="AB12" s="18">
        <f t="shared" ref="AB12:AB21" si="7">(U12*AA12)</f>
        <v>0</v>
      </c>
      <c r="AC12" s="17">
        <f t="shared" ref="AC12:AC21" si="8">(V12*AB12)</f>
        <v>0</v>
      </c>
      <c r="AD12" s="5" t="s">
        <v>0</v>
      </c>
      <c r="AE12" s="41"/>
    </row>
    <row r="13" spans="1:34" x14ac:dyDescent="0.25">
      <c r="A13" s="40"/>
      <c r="B13" s="39" t="str">
        <f t="shared" si="0"/>
        <v/>
      </c>
      <c r="C13" s="23"/>
      <c r="D13" s="122"/>
      <c r="E13" s="145" t="s">
        <v>164</v>
      </c>
      <c r="F13" s="144">
        <v>4</v>
      </c>
      <c r="G13" s="166"/>
      <c r="H13" s="154" t="s">
        <v>162</v>
      </c>
      <c r="I13" s="153" t="s">
        <v>1226</v>
      </c>
      <c r="J13" s="119" t="s">
        <v>1227</v>
      </c>
      <c r="K13" s="118" t="s">
        <v>1224</v>
      </c>
      <c r="L13" s="164" t="s">
        <v>1228</v>
      </c>
      <c r="M13" s="164" t="s">
        <v>1228</v>
      </c>
      <c r="N13" s="116"/>
      <c r="O13" s="26" t="str">
        <f t="shared" si="1"/>
        <v/>
      </c>
      <c r="P13" s="26" t="str">
        <f t="shared" si="2"/>
        <v>◄</v>
      </c>
      <c r="Q13" s="25"/>
      <c r="R13" s="24"/>
      <c r="S13" s="26" t="str">
        <f t="shared" si="3"/>
        <v/>
      </c>
      <c r="T13" s="26" t="str">
        <f t="shared" si="4"/>
        <v>◄</v>
      </c>
      <c r="U13" s="25"/>
      <c r="V13" s="24"/>
      <c r="W13" s="23"/>
      <c r="X13" s="22"/>
      <c r="Y13" s="21">
        <f t="shared" si="5"/>
        <v>0</v>
      </c>
      <c r="Z13" s="20">
        <f t="shared" si="6"/>
        <v>0</v>
      </c>
      <c r="AA13" s="19"/>
      <c r="AB13" s="18">
        <f t="shared" si="7"/>
        <v>0</v>
      </c>
      <c r="AC13" s="17">
        <f t="shared" si="8"/>
        <v>0</v>
      </c>
      <c r="AD13" s="5" t="s">
        <v>0</v>
      </c>
      <c r="AE13" s="41"/>
    </row>
    <row r="14" spans="1:34" x14ac:dyDescent="0.25">
      <c r="A14" s="40"/>
      <c r="B14" s="39" t="str">
        <f t="shared" si="0"/>
        <v/>
      </c>
      <c r="C14" s="23"/>
      <c r="D14" s="122"/>
      <c r="E14" s="145" t="s">
        <v>164</v>
      </c>
      <c r="F14" s="144">
        <v>5</v>
      </c>
      <c r="G14" s="166"/>
      <c r="H14" s="154" t="s">
        <v>162</v>
      </c>
      <c r="I14" s="153" t="s">
        <v>1229</v>
      </c>
      <c r="J14" s="119" t="s">
        <v>1230</v>
      </c>
      <c r="K14" s="118" t="s">
        <v>1224</v>
      </c>
      <c r="L14" s="164" t="s">
        <v>1231</v>
      </c>
      <c r="M14" s="164" t="s">
        <v>1231</v>
      </c>
      <c r="N14" s="116"/>
      <c r="O14" s="26" t="str">
        <f t="shared" si="1"/>
        <v/>
      </c>
      <c r="P14" s="26" t="str">
        <f t="shared" si="2"/>
        <v>◄</v>
      </c>
      <c r="Q14" s="25"/>
      <c r="R14" s="24"/>
      <c r="S14" s="26" t="str">
        <f t="shared" si="3"/>
        <v/>
      </c>
      <c r="T14" s="26" t="str">
        <f t="shared" si="4"/>
        <v>◄</v>
      </c>
      <c r="U14" s="25"/>
      <c r="V14" s="24"/>
      <c r="W14" s="23"/>
      <c r="X14" s="22"/>
      <c r="Y14" s="21">
        <f t="shared" si="5"/>
        <v>0</v>
      </c>
      <c r="Z14" s="20">
        <f t="shared" si="6"/>
        <v>0</v>
      </c>
      <c r="AA14" s="19"/>
      <c r="AB14" s="18">
        <f t="shared" si="7"/>
        <v>0</v>
      </c>
      <c r="AC14" s="17">
        <f t="shared" si="8"/>
        <v>0</v>
      </c>
      <c r="AD14" s="5" t="s">
        <v>0</v>
      </c>
      <c r="AE14" s="41"/>
    </row>
    <row r="15" spans="1:34" x14ac:dyDescent="0.25">
      <c r="A15" s="40"/>
      <c r="B15" s="39" t="str">
        <f t="shared" si="0"/>
        <v/>
      </c>
      <c r="C15" s="23"/>
      <c r="D15" s="122"/>
      <c r="E15" s="145" t="s">
        <v>164</v>
      </c>
      <c r="F15" s="144">
        <v>6</v>
      </c>
      <c r="G15" s="166"/>
      <c r="H15" s="154" t="s">
        <v>162</v>
      </c>
      <c r="I15" s="153" t="s">
        <v>1232</v>
      </c>
      <c r="J15" s="119" t="s">
        <v>1233</v>
      </c>
      <c r="K15" s="118" t="s">
        <v>1224</v>
      </c>
      <c r="L15" s="164" t="s">
        <v>1234</v>
      </c>
      <c r="M15" s="164" t="s">
        <v>1234</v>
      </c>
      <c r="N15" s="116"/>
      <c r="O15" s="26" t="str">
        <f t="shared" si="1"/>
        <v/>
      </c>
      <c r="P15" s="26" t="str">
        <f t="shared" si="2"/>
        <v>◄</v>
      </c>
      <c r="Q15" s="25"/>
      <c r="R15" s="24"/>
      <c r="S15" s="26" t="str">
        <f t="shared" si="3"/>
        <v/>
      </c>
      <c r="T15" s="26" t="str">
        <f t="shared" si="4"/>
        <v>◄</v>
      </c>
      <c r="U15" s="25"/>
      <c r="V15" s="24"/>
      <c r="W15" s="23"/>
      <c r="X15" s="22"/>
      <c r="Y15" s="21">
        <f t="shared" si="5"/>
        <v>0</v>
      </c>
      <c r="Z15" s="20">
        <f t="shared" si="6"/>
        <v>0</v>
      </c>
      <c r="AA15" s="19"/>
      <c r="AB15" s="18">
        <f t="shared" si="7"/>
        <v>0</v>
      </c>
      <c r="AC15" s="17">
        <f t="shared" si="8"/>
        <v>0</v>
      </c>
      <c r="AD15" s="5" t="s">
        <v>0</v>
      </c>
      <c r="AE15" s="41"/>
    </row>
    <row r="16" spans="1:34" x14ac:dyDescent="0.25">
      <c r="A16" s="40"/>
      <c r="B16" s="39" t="str">
        <f t="shared" si="0"/>
        <v/>
      </c>
      <c r="C16" s="23"/>
      <c r="D16" s="122"/>
      <c r="E16" s="145" t="s">
        <v>164</v>
      </c>
      <c r="F16" s="144">
        <v>7</v>
      </c>
      <c r="G16" s="166"/>
      <c r="H16" s="154" t="s">
        <v>161</v>
      </c>
      <c r="I16" s="153" t="s">
        <v>1235</v>
      </c>
      <c r="J16" s="119" t="s">
        <v>1236</v>
      </c>
      <c r="K16" s="118" t="s">
        <v>1237</v>
      </c>
      <c r="L16" s="164" t="s">
        <v>1238</v>
      </c>
      <c r="M16" s="164" t="s">
        <v>1238</v>
      </c>
      <c r="N16" s="116"/>
      <c r="O16" s="26" t="str">
        <f t="shared" si="1"/>
        <v/>
      </c>
      <c r="P16" s="26" t="str">
        <f t="shared" si="2"/>
        <v>◄</v>
      </c>
      <c r="Q16" s="25"/>
      <c r="R16" s="24"/>
      <c r="S16" s="26" t="str">
        <f t="shared" si="3"/>
        <v/>
      </c>
      <c r="T16" s="26" t="str">
        <f t="shared" si="4"/>
        <v>◄</v>
      </c>
      <c r="U16" s="25"/>
      <c r="V16" s="24"/>
      <c r="W16" s="23"/>
      <c r="X16" s="22"/>
      <c r="Y16" s="21">
        <f t="shared" si="5"/>
        <v>0</v>
      </c>
      <c r="Z16" s="20">
        <f t="shared" si="6"/>
        <v>0</v>
      </c>
      <c r="AA16" s="19"/>
      <c r="AB16" s="18">
        <f t="shared" si="7"/>
        <v>0</v>
      </c>
      <c r="AC16" s="17">
        <f t="shared" si="8"/>
        <v>0</v>
      </c>
      <c r="AD16" s="5" t="s">
        <v>0</v>
      </c>
      <c r="AE16" s="41"/>
    </row>
    <row r="17" spans="1:31" x14ac:dyDescent="0.25">
      <c r="A17" s="40"/>
      <c r="B17" s="39" t="str">
        <f t="shared" si="0"/>
        <v/>
      </c>
      <c r="C17" s="23"/>
      <c r="D17" s="122"/>
      <c r="E17" s="145" t="s">
        <v>164</v>
      </c>
      <c r="F17" s="144">
        <v>8</v>
      </c>
      <c r="G17" s="166"/>
      <c r="H17" s="154" t="s">
        <v>162</v>
      </c>
      <c r="I17" s="153" t="s">
        <v>1239</v>
      </c>
      <c r="J17" s="119" t="s">
        <v>1240</v>
      </c>
      <c r="K17" s="118" t="s">
        <v>1241</v>
      </c>
      <c r="L17" s="164" t="s">
        <v>1242</v>
      </c>
      <c r="M17" s="164" t="s">
        <v>1242</v>
      </c>
      <c r="N17" s="116"/>
      <c r="O17" s="26" t="str">
        <f t="shared" si="1"/>
        <v/>
      </c>
      <c r="P17" s="26" t="str">
        <f t="shared" si="2"/>
        <v>◄</v>
      </c>
      <c r="Q17" s="25"/>
      <c r="R17" s="24"/>
      <c r="S17" s="26" t="str">
        <f t="shared" si="3"/>
        <v/>
      </c>
      <c r="T17" s="26" t="str">
        <f t="shared" si="4"/>
        <v>◄</v>
      </c>
      <c r="U17" s="25"/>
      <c r="V17" s="24"/>
      <c r="W17" s="23"/>
      <c r="X17" s="22"/>
      <c r="Y17" s="21">
        <f t="shared" si="5"/>
        <v>0</v>
      </c>
      <c r="Z17" s="20">
        <f t="shared" si="6"/>
        <v>0</v>
      </c>
      <c r="AA17" s="19"/>
      <c r="AB17" s="18">
        <f t="shared" si="7"/>
        <v>0</v>
      </c>
      <c r="AC17" s="17">
        <f t="shared" si="8"/>
        <v>0</v>
      </c>
      <c r="AD17" s="5" t="s">
        <v>0</v>
      </c>
      <c r="AE17" s="41"/>
    </row>
    <row r="18" spans="1:31" x14ac:dyDescent="0.25">
      <c r="A18" s="40"/>
      <c r="B18" s="39" t="str">
        <f t="shared" si="0"/>
        <v/>
      </c>
      <c r="C18" s="23"/>
      <c r="D18" s="122"/>
      <c r="E18" s="145" t="s">
        <v>164</v>
      </c>
      <c r="F18" s="144">
        <v>9</v>
      </c>
      <c r="G18" s="166"/>
      <c r="H18" s="154" t="s">
        <v>161</v>
      </c>
      <c r="I18" s="153" t="s">
        <v>1243</v>
      </c>
      <c r="J18" s="119" t="s">
        <v>1244</v>
      </c>
      <c r="K18" s="118" t="s">
        <v>1245</v>
      </c>
      <c r="L18" s="164" t="s">
        <v>1246</v>
      </c>
      <c r="M18" s="164" t="s">
        <v>1246</v>
      </c>
      <c r="N18" s="116"/>
      <c r="O18" s="26" t="str">
        <f t="shared" si="1"/>
        <v/>
      </c>
      <c r="P18" s="26" t="str">
        <f t="shared" si="2"/>
        <v>◄</v>
      </c>
      <c r="Q18" s="25"/>
      <c r="R18" s="24"/>
      <c r="S18" s="26" t="str">
        <f t="shared" si="3"/>
        <v/>
      </c>
      <c r="T18" s="26" t="str">
        <f t="shared" si="4"/>
        <v>◄</v>
      </c>
      <c r="U18" s="25"/>
      <c r="V18" s="24"/>
      <c r="W18" s="23"/>
      <c r="X18" s="22"/>
      <c r="Y18" s="21">
        <f t="shared" si="5"/>
        <v>0</v>
      </c>
      <c r="Z18" s="20">
        <f t="shared" si="6"/>
        <v>0</v>
      </c>
      <c r="AA18" s="19"/>
      <c r="AB18" s="18">
        <f t="shared" si="7"/>
        <v>0</v>
      </c>
      <c r="AC18" s="17">
        <f t="shared" si="8"/>
        <v>0</v>
      </c>
      <c r="AD18" s="5" t="s">
        <v>0</v>
      </c>
      <c r="AE18" s="41"/>
    </row>
    <row r="19" spans="1:31" x14ac:dyDescent="0.25">
      <c r="A19" s="40"/>
      <c r="B19" s="39" t="str">
        <f t="shared" si="0"/>
        <v/>
      </c>
      <c r="C19" s="23"/>
      <c r="D19" s="122"/>
      <c r="E19" s="145" t="s">
        <v>164</v>
      </c>
      <c r="F19" s="144">
        <v>10</v>
      </c>
      <c r="G19" s="166"/>
      <c r="H19" s="154" t="s">
        <v>161</v>
      </c>
      <c r="I19" s="153" t="s">
        <v>1247</v>
      </c>
      <c r="J19" s="119" t="s">
        <v>1248</v>
      </c>
      <c r="K19" s="118" t="s">
        <v>1237</v>
      </c>
      <c r="L19" s="164" t="s">
        <v>1249</v>
      </c>
      <c r="M19" s="164" t="s">
        <v>1249</v>
      </c>
      <c r="N19" s="116"/>
      <c r="O19" s="26" t="str">
        <f t="shared" si="1"/>
        <v/>
      </c>
      <c r="P19" s="26" t="str">
        <f t="shared" si="2"/>
        <v>◄</v>
      </c>
      <c r="Q19" s="25"/>
      <c r="R19" s="24"/>
      <c r="S19" s="26" t="str">
        <f t="shared" si="3"/>
        <v/>
      </c>
      <c r="T19" s="26" t="str">
        <f t="shared" si="4"/>
        <v>◄</v>
      </c>
      <c r="U19" s="25"/>
      <c r="V19" s="24"/>
      <c r="W19" s="23"/>
      <c r="X19" s="22"/>
      <c r="Y19" s="21">
        <f t="shared" si="5"/>
        <v>0</v>
      </c>
      <c r="Z19" s="20">
        <f t="shared" si="6"/>
        <v>0</v>
      </c>
      <c r="AA19" s="19"/>
      <c r="AB19" s="18">
        <f t="shared" si="7"/>
        <v>0</v>
      </c>
      <c r="AC19" s="17">
        <f t="shared" si="8"/>
        <v>0</v>
      </c>
      <c r="AD19" s="5" t="s">
        <v>0</v>
      </c>
      <c r="AE19" s="41"/>
    </row>
    <row r="20" spans="1:31" x14ac:dyDescent="0.25">
      <c r="A20" s="40"/>
      <c r="B20" s="39" t="str">
        <f t="shared" si="0"/>
        <v/>
      </c>
      <c r="C20" s="23"/>
      <c r="D20" s="122"/>
      <c r="E20" s="145" t="s">
        <v>164</v>
      </c>
      <c r="F20" s="144">
        <v>11</v>
      </c>
      <c r="G20" s="166"/>
      <c r="H20" s="154" t="s">
        <v>161</v>
      </c>
      <c r="I20" s="153" t="s">
        <v>1250</v>
      </c>
      <c r="J20" s="119" t="s">
        <v>1251</v>
      </c>
      <c r="K20" s="118" t="s">
        <v>1245</v>
      </c>
      <c r="L20" s="164" t="s">
        <v>1252</v>
      </c>
      <c r="M20" s="164" t="s">
        <v>1252</v>
      </c>
      <c r="N20" s="116"/>
      <c r="O20" s="26" t="str">
        <f t="shared" si="1"/>
        <v/>
      </c>
      <c r="P20" s="26" t="str">
        <f t="shared" si="2"/>
        <v>◄</v>
      </c>
      <c r="Q20" s="25"/>
      <c r="R20" s="24"/>
      <c r="S20" s="26" t="str">
        <f t="shared" si="3"/>
        <v/>
      </c>
      <c r="T20" s="26" t="str">
        <f t="shared" si="4"/>
        <v>◄</v>
      </c>
      <c r="U20" s="25"/>
      <c r="V20" s="24"/>
      <c r="W20" s="23"/>
      <c r="X20" s="22"/>
      <c r="Y20" s="21">
        <f t="shared" si="5"/>
        <v>0</v>
      </c>
      <c r="Z20" s="20">
        <f t="shared" si="6"/>
        <v>0</v>
      </c>
      <c r="AA20" s="19"/>
      <c r="AB20" s="18">
        <f t="shared" si="7"/>
        <v>0</v>
      </c>
      <c r="AC20" s="17">
        <f t="shared" si="8"/>
        <v>0</v>
      </c>
      <c r="AD20" s="5" t="s">
        <v>0</v>
      </c>
      <c r="AE20" s="41"/>
    </row>
    <row r="21" spans="1:31" ht="15" thickBot="1" x14ac:dyDescent="0.3">
      <c r="A21" s="40"/>
      <c r="B21" s="39" t="str">
        <f t="shared" si="0"/>
        <v/>
      </c>
      <c r="C21" s="23"/>
      <c r="D21" s="122"/>
      <c r="E21" s="145" t="s">
        <v>164</v>
      </c>
      <c r="F21" s="144">
        <v>12</v>
      </c>
      <c r="G21" s="166"/>
      <c r="H21" s="154" t="s">
        <v>160</v>
      </c>
      <c r="I21" s="153" t="s">
        <v>1250</v>
      </c>
      <c r="J21" s="119" t="s">
        <v>1253</v>
      </c>
      <c r="K21" s="118" t="s">
        <v>1254</v>
      </c>
      <c r="L21" s="164" t="s">
        <v>1255</v>
      </c>
      <c r="M21" s="164" t="s">
        <v>1255</v>
      </c>
      <c r="N21" s="116"/>
      <c r="O21" s="26" t="str">
        <f t="shared" si="1"/>
        <v/>
      </c>
      <c r="P21" s="26" t="str">
        <f t="shared" si="2"/>
        <v>◄</v>
      </c>
      <c r="Q21" s="25"/>
      <c r="R21" s="24"/>
      <c r="S21" s="26" t="str">
        <f t="shared" si="3"/>
        <v/>
      </c>
      <c r="T21" s="26" t="str">
        <f t="shared" si="4"/>
        <v>◄</v>
      </c>
      <c r="U21" s="25"/>
      <c r="V21" s="24"/>
      <c r="W21" s="23"/>
      <c r="X21" s="22"/>
      <c r="Y21" s="21">
        <f t="shared" si="5"/>
        <v>0</v>
      </c>
      <c r="Z21" s="20">
        <f t="shared" si="6"/>
        <v>0</v>
      </c>
      <c r="AA21" s="19"/>
      <c r="AB21" s="18">
        <f t="shared" si="7"/>
        <v>0</v>
      </c>
      <c r="AC21" s="17">
        <f t="shared" si="8"/>
        <v>0</v>
      </c>
      <c r="AD21" s="5" t="s">
        <v>0</v>
      </c>
      <c r="AE21" s="41"/>
    </row>
    <row r="22" spans="1:31" ht="16.8" thickTop="1" thickBot="1" x14ac:dyDescent="0.3">
      <c r="A22" s="148"/>
      <c r="B22" s="50"/>
      <c r="C22" s="14">
        <f>ROWS(C23:C25)-1</f>
        <v>2</v>
      </c>
      <c r="D22" s="149" t="s">
        <v>1256</v>
      </c>
      <c r="E22" s="12"/>
      <c r="F22" s="115"/>
      <c r="G22" s="115"/>
      <c r="H22" s="163"/>
      <c r="I22" s="10"/>
      <c r="J22" s="9"/>
      <c r="K22" s="8"/>
      <c r="L22" s="162"/>
      <c r="M22" s="162"/>
      <c r="N22" s="114"/>
      <c r="O22" s="49"/>
      <c r="P22" s="68" t="str">
        <f>IF(COUNTIF(O23:O25,"?")&gt;0,"?",IF(AND(Q22="◄",R22="►"),"◄►",IF(Q22="◄","◄",IF(R22="►","►",""))))</f>
        <v>◄</v>
      </c>
      <c r="Q22" s="46" t="str">
        <f>IF(SUM(Q23:Q25)+1=ROWS(Q23:Q25)-COUNTIF(Q23:Q25,"-"),"","◄")</f>
        <v>◄</v>
      </c>
      <c r="R22" s="45" t="str">
        <f>IF(SUM(R23:R25)&gt;0,"►","")</f>
        <v/>
      </c>
      <c r="S22" s="48"/>
      <c r="T22" s="68" t="str">
        <f>IF(COUNTIF(S23:S25,"?")&gt;0,"?",IF(AND(U22="◄",V22="►"),"◄►",IF(U22="◄","◄",IF(V22="►","►",""))))</f>
        <v>◄</v>
      </c>
      <c r="U22" s="46" t="str">
        <f>IF(SUM(U23:U25)+1=ROWS(U23:U25)-COUNTIF(U23:U25,"-"),"","◄")</f>
        <v>◄</v>
      </c>
      <c r="V22" s="45" t="str">
        <f>IF(SUM(V23:V25)&gt;0,"►","")</f>
        <v/>
      </c>
      <c r="W22" s="67">
        <f>ROWS(W23:W25)-1</f>
        <v>2</v>
      </c>
      <c r="X22" s="44">
        <f>SUM(X23:X25)-X25</f>
        <v>0</v>
      </c>
      <c r="Y22" s="43" t="s">
        <v>2</v>
      </c>
      <c r="Z22" s="42"/>
      <c r="AA22" s="44">
        <f>SUM(AA23:AA25)-AA25</f>
        <v>0</v>
      </c>
      <c r="AB22" s="43" t="s">
        <v>2</v>
      </c>
      <c r="AC22" s="42"/>
      <c r="AD22" s="5" t="s">
        <v>0</v>
      </c>
      <c r="AE22" s="41"/>
    </row>
    <row r="23" spans="1:31" x14ac:dyDescent="0.25">
      <c r="A23" s="40"/>
      <c r="B23" s="39" t="str">
        <f>IF(A23=1,"x","")</f>
        <v/>
      </c>
      <c r="C23" s="23"/>
      <c r="D23" s="122"/>
      <c r="E23" s="145" t="s">
        <v>164</v>
      </c>
      <c r="F23" s="144">
        <v>13</v>
      </c>
      <c r="G23" s="166"/>
      <c r="H23" s="154" t="s">
        <v>160</v>
      </c>
      <c r="I23" s="153" t="s">
        <v>1226</v>
      </c>
      <c r="J23" s="119" t="s">
        <v>1227</v>
      </c>
      <c r="K23" s="167">
        <v>11841</v>
      </c>
      <c r="L23" s="164" t="s">
        <v>1257</v>
      </c>
      <c r="M23" s="164" t="s">
        <v>1257</v>
      </c>
      <c r="N23" s="117"/>
      <c r="O23" s="26" t="str">
        <f>IF(P23="?","?","")</f>
        <v/>
      </c>
      <c r="P23" s="26" t="str">
        <f>IF(AND(Q23="",R23&gt;0),"?",IF(Q23="","◄",IF(R23&gt;=1,"►","")))</f>
        <v>◄</v>
      </c>
      <c r="Q23" s="25"/>
      <c r="R23" s="24"/>
      <c r="S23" s="26" t="str">
        <f>IF(T23="?","?","")</f>
        <v/>
      </c>
      <c r="T23" s="26" t="str">
        <f>IF(AND(U23="",V23&gt;0),"?",IF(U23="","◄",IF(V23&gt;=1,"►","")))</f>
        <v>◄</v>
      </c>
      <c r="U23" s="25"/>
      <c r="V23" s="24"/>
      <c r="W23" s="23"/>
      <c r="X23" s="22"/>
      <c r="Y23" s="21">
        <f>(Q23*X23)</f>
        <v>0</v>
      </c>
      <c r="Z23" s="20">
        <f>(R23*Y23)</f>
        <v>0</v>
      </c>
      <c r="AA23" s="19"/>
      <c r="AB23" s="18">
        <f>(U23*AA23)</f>
        <v>0</v>
      </c>
      <c r="AC23" s="17">
        <f>(V23*AB23)</f>
        <v>0</v>
      </c>
      <c r="AD23" s="5" t="s">
        <v>0</v>
      </c>
      <c r="AE23" s="41"/>
    </row>
    <row r="24" spans="1:31" ht="15" thickBot="1" x14ac:dyDescent="0.3">
      <c r="A24" s="40"/>
      <c r="B24" s="39" t="str">
        <f>IF(A24=1,"x","")</f>
        <v/>
      </c>
      <c r="C24" s="23"/>
      <c r="D24" s="122"/>
      <c r="E24" s="145" t="s">
        <v>164</v>
      </c>
      <c r="F24" s="144">
        <v>14</v>
      </c>
      <c r="G24" s="166"/>
      <c r="H24" s="154" t="s">
        <v>160</v>
      </c>
      <c r="I24" s="153" t="s">
        <v>1229</v>
      </c>
      <c r="J24" s="119" t="s">
        <v>1258</v>
      </c>
      <c r="K24" s="167">
        <v>11841</v>
      </c>
      <c r="L24" s="164" t="s">
        <v>1259</v>
      </c>
      <c r="M24" s="164" t="s">
        <v>1259</v>
      </c>
      <c r="N24" s="116"/>
      <c r="O24" s="26" t="str">
        <f>IF(P24="?","?","")</f>
        <v/>
      </c>
      <c r="P24" s="26" t="str">
        <f>IF(AND(Q24="",R24&gt;0),"?",IF(Q24="","◄",IF(R24&gt;=1,"►","")))</f>
        <v>◄</v>
      </c>
      <c r="Q24" s="25"/>
      <c r="R24" s="24"/>
      <c r="S24" s="26" t="str">
        <f>IF(T24="?","?","")</f>
        <v/>
      </c>
      <c r="T24" s="26" t="str">
        <f>IF(AND(U24="",V24&gt;0),"?",IF(U24="","◄",IF(V24&gt;=1,"►","")))</f>
        <v>◄</v>
      </c>
      <c r="U24" s="25"/>
      <c r="V24" s="24"/>
      <c r="W24" s="23"/>
      <c r="X24" s="22"/>
      <c r="Y24" s="21">
        <f>(Q24*X24)</f>
        <v>0</v>
      </c>
      <c r="Z24" s="20">
        <f>(R24*Y24)</f>
        <v>0</v>
      </c>
      <c r="AA24" s="19"/>
      <c r="AB24" s="18">
        <f>(U24*AA24)</f>
        <v>0</v>
      </c>
      <c r="AC24" s="17">
        <f>(V24*AB24)</f>
        <v>0</v>
      </c>
      <c r="AD24" s="5" t="s">
        <v>0</v>
      </c>
      <c r="AE24" s="41"/>
    </row>
    <row r="25" spans="1:31" ht="16.8" thickTop="1" thickBot="1" x14ac:dyDescent="0.3">
      <c r="A25" s="148"/>
      <c r="B25" s="50"/>
      <c r="C25" s="14">
        <f>ROWS(C26:C27)-1</f>
        <v>1</v>
      </c>
      <c r="D25" s="149" t="s">
        <v>1260</v>
      </c>
      <c r="E25" s="12"/>
      <c r="F25" s="115"/>
      <c r="G25" s="115"/>
      <c r="H25" s="163"/>
      <c r="I25" s="10"/>
      <c r="J25" s="9"/>
      <c r="K25" s="8"/>
      <c r="L25" s="162"/>
      <c r="M25" s="162"/>
      <c r="N25" s="114"/>
      <c r="O25" s="49"/>
      <c r="P25" s="68" t="str">
        <f>IF(COUNTIF(O26:O27,"?")&gt;0,"?",IF(AND(Q25="◄",R25="►"),"◄►",IF(Q25="◄","◄",IF(R25="►","►",""))))</f>
        <v>◄</v>
      </c>
      <c r="Q25" s="46" t="str">
        <f>IF(SUM(Q26:Q27)+1=ROWS(Q26:Q27)-COUNTIF(Q26:Q27,"-"),"","◄")</f>
        <v>◄</v>
      </c>
      <c r="R25" s="45" t="str">
        <f>IF(SUM(R26:R27)&gt;0,"►","")</f>
        <v/>
      </c>
      <c r="S25" s="48"/>
      <c r="T25" s="68" t="str">
        <f>IF(COUNTIF(S26:S27,"?")&gt;0,"?",IF(AND(U25="◄",V25="►"),"◄►",IF(U25="◄","◄",IF(V25="►","►",""))))</f>
        <v>◄</v>
      </c>
      <c r="U25" s="46" t="str">
        <f>IF(SUM(U26:U27)+1=ROWS(U26:U27)-COUNTIF(U26:U27,"-"),"","◄")</f>
        <v>◄</v>
      </c>
      <c r="V25" s="45" t="str">
        <f>IF(SUM(V26:V27)&gt;0,"►","")</f>
        <v/>
      </c>
      <c r="W25" s="67">
        <f>ROWS(W26:W27)-1</f>
        <v>1</v>
      </c>
      <c r="X25" s="44">
        <f>SUM(X26:X27)-X27</f>
        <v>0</v>
      </c>
      <c r="Y25" s="43" t="s">
        <v>2</v>
      </c>
      <c r="Z25" s="42"/>
      <c r="AA25" s="44">
        <f>SUM(AA26:AA27)-AA27</f>
        <v>0</v>
      </c>
      <c r="AB25" s="43" t="s">
        <v>2</v>
      </c>
      <c r="AC25" s="42"/>
      <c r="AD25" s="5" t="s">
        <v>0</v>
      </c>
      <c r="AE25" s="41"/>
    </row>
    <row r="26" spans="1:31" ht="15" thickBot="1" x14ac:dyDescent="0.3">
      <c r="A26" s="40"/>
      <c r="B26" s="39" t="str">
        <f>IF(A26=1,"x","")</f>
        <v/>
      </c>
      <c r="C26" s="23"/>
      <c r="D26" s="122"/>
      <c r="E26" s="145" t="s">
        <v>164</v>
      </c>
      <c r="F26" s="144">
        <v>15</v>
      </c>
      <c r="G26" s="166"/>
      <c r="H26" s="154" t="s">
        <v>160</v>
      </c>
      <c r="I26" s="153" t="s">
        <v>1250</v>
      </c>
      <c r="J26" s="119" t="s">
        <v>1261</v>
      </c>
      <c r="K26" s="167">
        <v>11841</v>
      </c>
      <c r="L26" s="164" t="s">
        <v>1262</v>
      </c>
      <c r="M26" s="164" t="s">
        <v>1262</v>
      </c>
      <c r="N26" s="117"/>
      <c r="O26" s="26" t="str">
        <f>IF(P26="?","?","")</f>
        <v/>
      </c>
      <c r="P26" s="26" t="str">
        <f>IF(AND(Q26="",R26&gt;0),"?",IF(Q26="","◄",IF(R26&gt;=1,"►","")))</f>
        <v>◄</v>
      </c>
      <c r="Q26" s="25"/>
      <c r="R26" s="24"/>
      <c r="S26" s="26" t="str">
        <f>IF(T26="?","?","")</f>
        <v/>
      </c>
      <c r="T26" s="26" t="str">
        <f>IF(AND(U26="",V26&gt;0),"?",IF(U26="","◄",IF(V26&gt;=1,"►","")))</f>
        <v>◄</v>
      </c>
      <c r="U26" s="25"/>
      <c r="V26" s="24"/>
      <c r="W26" s="23"/>
      <c r="X26" s="22"/>
      <c r="Y26" s="21">
        <f>(Q26*X26)</f>
        <v>0</v>
      </c>
      <c r="Z26" s="20">
        <f>(R26*Y26)</f>
        <v>0</v>
      </c>
      <c r="AA26" s="19"/>
      <c r="AB26" s="18">
        <f>(U26*AA26)</f>
        <v>0</v>
      </c>
      <c r="AC26" s="17">
        <f>(V26*AB26)</f>
        <v>0</v>
      </c>
      <c r="AD26" s="5" t="s">
        <v>0</v>
      </c>
      <c r="AE26" s="41"/>
    </row>
    <row r="27" spans="1:31" ht="16.8" thickTop="1" thickBot="1" x14ac:dyDescent="0.3">
      <c r="A27" s="148"/>
      <c r="B27" s="50"/>
      <c r="C27" s="14">
        <f>ROWS(C28:C29)-1</f>
        <v>1</v>
      </c>
      <c r="D27" s="149" t="s">
        <v>1263</v>
      </c>
      <c r="E27" s="12"/>
      <c r="F27" s="115"/>
      <c r="G27" s="115"/>
      <c r="H27" s="163"/>
      <c r="I27" s="10"/>
      <c r="J27" s="9"/>
      <c r="K27" s="8"/>
      <c r="L27" s="162"/>
      <c r="M27" s="162"/>
      <c r="N27" s="114"/>
      <c r="O27" s="49"/>
      <c r="P27" s="68" t="str">
        <f>IF(COUNTIF(O28:O33,"?")&gt;0,"?",IF(AND(Q27="◄",R27="►"),"◄►",IF(Q27="◄","◄",IF(R27="►","►",""))))</f>
        <v>◄</v>
      </c>
      <c r="Q27" s="46" t="str">
        <f>IF(SUM(Q28:Q29)+1=ROWS(Q28:Q29)-COUNTIF(Q28:Q29,"-"),"","◄")</f>
        <v>◄</v>
      </c>
      <c r="R27" s="45" t="str">
        <f>IF(SUM(R28:R29)&gt;0,"►","")</f>
        <v/>
      </c>
      <c r="S27" s="48"/>
      <c r="T27" s="68" t="str">
        <f>IF(COUNTIF(S28:S33,"?")&gt;0,"?",IF(AND(U27="◄",V27="►"),"◄►",IF(U27="◄","◄",IF(V27="►","►",""))))</f>
        <v>◄</v>
      </c>
      <c r="U27" s="46" t="str">
        <f>IF(SUM(U28:U29)+1=ROWS(U28:U29)-COUNTIF(U28:U29,"-"),"","◄")</f>
        <v>◄</v>
      </c>
      <c r="V27" s="45" t="str">
        <f>IF(SUM(V28:V29)&gt;0,"►","")</f>
        <v/>
      </c>
      <c r="W27" s="67">
        <f>ROWS(W28:W29)-1</f>
        <v>1</v>
      </c>
      <c r="X27" s="44">
        <f>SUM(X28:X29)-X29</f>
        <v>0</v>
      </c>
      <c r="Y27" s="43" t="s">
        <v>2</v>
      </c>
      <c r="Z27" s="42"/>
      <c r="AA27" s="44">
        <f>SUM(AA28:AA29)-AA29</f>
        <v>0</v>
      </c>
      <c r="AB27" s="43" t="s">
        <v>2</v>
      </c>
      <c r="AC27" s="42"/>
      <c r="AD27" s="5" t="s">
        <v>0</v>
      </c>
      <c r="AE27" s="41"/>
    </row>
    <row r="28" spans="1:31" ht="15" thickBot="1" x14ac:dyDescent="0.3">
      <c r="A28" s="40"/>
      <c r="B28" s="39" t="str">
        <f>IF(A28=1,"x","")</f>
        <v/>
      </c>
      <c r="C28" s="23"/>
      <c r="D28" s="122"/>
      <c r="E28" s="145" t="s">
        <v>164</v>
      </c>
      <c r="F28" s="144">
        <v>16</v>
      </c>
      <c r="G28" s="166"/>
      <c r="H28" s="154" t="s">
        <v>159</v>
      </c>
      <c r="I28" s="153" t="s">
        <v>1247</v>
      </c>
      <c r="J28" s="119" t="s">
        <v>1264</v>
      </c>
      <c r="K28" s="167">
        <v>12816</v>
      </c>
      <c r="L28" s="164" t="s">
        <v>1265</v>
      </c>
      <c r="M28" s="164" t="s">
        <v>1265</v>
      </c>
      <c r="N28" s="124"/>
      <c r="O28" s="26" t="str">
        <f>IF(P28="?","?","")</f>
        <v/>
      </c>
      <c r="P28" s="26" t="str">
        <f>IF(AND(Q28="",R28&gt;0),"?",IF(Q28="","◄",IF(R28&gt;=1,"►","")))</f>
        <v>◄</v>
      </c>
      <c r="Q28" s="25"/>
      <c r="R28" s="24"/>
      <c r="S28" s="26" t="str">
        <f>IF(T28="?","?","")</f>
        <v/>
      </c>
      <c r="T28" s="26" t="str">
        <f>IF(AND(U28="",V28&gt;0),"?",IF(U28="","◄",IF(V28&gt;=1,"►","")))</f>
        <v>◄</v>
      </c>
      <c r="U28" s="25"/>
      <c r="V28" s="24"/>
      <c r="W28" s="23"/>
      <c r="X28" s="22"/>
      <c r="Y28" s="21">
        <f>(Q28*X28)</f>
        <v>0</v>
      </c>
      <c r="Z28" s="20">
        <f>(R28*Y28)</f>
        <v>0</v>
      </c>
      <c r="AA28" s="19"/>
      <c r="AB28" s="18">
        <f>(U28*AA28)</f>
        <v>0</v>
      </c>
      <c r="AC28" s="17">
        <f>(V28*AB28)</f>
        <v>0</v>
      </c>
      <c r="AD28" s="5" t="s">
        <v>0</v>
      </c>
      <c r="AE28" s="41"/>
    </row>
    <row r="29" spans="1:31" ht="16.8" thickTop="1" thickBot="1" x14ac:dyDescent="0.3">
      <c r="A29" s="148"/>
      <c r="B29" s="50"/>
      <c r="C29" s="14">
        <f>ROWS(C30:C33)-1</f>
        <v>3</v>
      </c>
      <c r="D29" s="149" t="s">
        <v>1266</v>
      </c>
      <c r="E29" s="12"/>
      <c r="F29" s="115"/>
      <c r="G29" s="115"/>
      <c r="H29" s="163"/>
      <c r="I29" s="10"/>
      <c r="J29" s="9"/>
      <c r="K29" s="8"/>
      <c r="L29" s="162"/>
      <c r="M29" s="162"/>
      <c r="N29" s="114"/>
      <c r="O29" s="49"/>
      <c r="P29" s="68" t="str">
        <f>IF(COUNTIF(O30:O36,"?")&gt;0,"?",IF(AND(Q29="◄",R29="►"),"◄►",IF(Q29="◄","◄",IF(R29="►","►",""))))</f>
        <v>◄</v>
      </c>
      <c r="Q29" s="46" t="str">
        <f>IF(SUM(Q30:Q33)+1=ROWS(Q30:Q33)-COUNTIF(Q30:Q33,"-"),"","◄")</f>
        <v>◄</v>
      </c>
      <c r="R29" s="45" t="str">
        <f>IF(SUM(R30:R33)&gt;0,"►","")</f>
        <v/>
      </c>
      <c r="S29" s="48"/>
      <c r="T29" s="68" t="str">
        <f>IF(COUNTIF(S30:S36,"?")&gt;0,"?",IF(AND(U29="◄",V29="►"),"◄►",IF(U29="◄","◄",IF(V29="►","►",""))))</f>
        <v>◄</v>
      </c>
      <c r="U29" s="46" t="str">
        <f>IF(SUM(U30:U33)+1=ROWS(U30:U33)-COUNTIF(U30:U33,"-"),"","◄")</f>
        <v>◄</v>
      </c>
      <c r="V29" s="45" t="str">
        <f>IF(SUM(V30:V33)&gt;0,"►","")</f>
        <v/>
      </c>
      <c r="W29" s="67">
        <f>ROWS(W30:W33)-1</f>
        <v>3</v>
      </c>
      <c r="X29" s="44">
        <f>SUM(X30:X33)-X33</f>
        <v>0</v>
      </c>
      <c r="Y29" s="43" t="s">
        <v>2</v>
      </c>
      <c r="Z29" s="42"/>
      <c r="AA29" s="44">
        <f>SUM(AA30:AA33)-AA33</f>
        <v>0</v>
      </c>
      <c r="AB29" s="43" t="s">
        <v>2</v>
      </c>
      <c r="AC29" s="42"/>
      <c r="AD29" s="5" t="s">
        <v>0</v>
      </c>
      <c r="AE29" s="41"/>
    </row>
    <row r="30" spans="1:31" x14ac:dyDescent="0.25">
      <c r="A30" s="40"/>
      <c r="B30" s="39" t="str">
        <f>IF(A30=1,"x","")</f>
        <v/>
      </c>
      <c r="C30" s="23"/>
      <c r="D30" s="122"/>
      <c r="E30" s="145" t="s">
        <v>164</v>
      </c>
      <c r="F30" s="144">
        <v>17</v>
      </c>
      <c r="G30" s="166"/>
      <c r="H30" s="154" t="s">
        <v>158</v>
      </c>
      <c r="I30" s="153" t="s">
        <v>1226</v>
      </c>
      <c r="J30" s="119" t="s">
        <v>1227</v>
      </c>
      <c r="K30" s="167">
        <v>12820</v>
      </c>
      <c r="L30" s="164" t="s">
        <v>1267</v>
      </c>
      <c r="M30" s="164" t="s">
        <v>1267</v>
      </c>
      <c r="N30" s="117"/>
      <c r="O30" s="26" t="str">
        <f>IF(P30="?","?","")</f>
        <v/>
      </c>
      <c r="P30" s="26" t="str">
        <f>IF(AND(Q30="",R30&gt;0),"?",IF(Q30="","◄",IF(R30&gt;=1,"►","")))</f>
        <v>◄</v>
      </c>
      <c r="Q30" s="25"/>
      <c r="R30" s="24"/>
      <c r="S30" s="26" t="str">
        <f>IF(T30="?","?","")</f>
        <v/>
      </c>
      <c r="T30" s="26" t="str">
        <f>IF(AND(U30="",V30&gt;0),"?",IF(U30="","◄",IF(V30&gt;=1,"►","")))</f>
        <v>◄</v>
      </c>
      <c r="U30" s="25"/>
      <c r="V30" s="24"/>
      <c r="W30" s="23"/>
      <c r="X30" s="22"/>
      <c r="Y30" s="21">
        <f t="shared" ref="Y30:Z32" si="9">(Q30*X30)</f>
        <v>0</v>
      </c>
      <c r="Z30" s="20">
        <f t="shared" si="9"/>
        <v>0</v>
      </c>
      <c r="AA30" s="19"/>
      <c r="AB30" s="18">
        <f t="shared" ref="AB30:AC32" si="10">(U30*AA30)</f>
        <v>0</v>
      </c>
      <c r="AC30" s="17">
        <f t="shared" si="10"/>
        <v>0</v>
      </c>
      <c r="AD30" s="5" t="s">
        <v>0</v>
      </c>
      <c r="AE30" s="41"/>
    </row>
    <row r="31" spans="1:31" x14ac:dyDescent="0.25">
      <c r="A31" s="40"/>
      <c r="B31" s="39" t="str">
        <f>IF(A31=1,"x","")</f>
        <v/>
      </c>
      <c r="C31" s="23"/>
      <c r="D31" s="122"/>
      <c r="E31" s="145" t="s">
        <v>164</v>
      </c>
      <c r="F31" s="144">
        <v>18</v>
      </c>
      <c r="G31" s="166"/>
      <c r="H31" s="154" t="s">
        <v>158</v>
      </c>
      <c r="I31" s="153" t="s">
        <v>1229</v>
      </c>
      <c r="J31" s="119" t="s">
        <v>1268</v>
      </c>
      <c r="K31" s="167">
        <v>12820</v>
      </c>
      <c r="L31" s="164" t="s">
        <v>1269</v>
      </c>
      <c r="M31" s="164" t="s">
        <v>1269</v>
      </c>
      <c r="N31" s="116"/>
      <c r="O31" s="26" t="str">
        <f>IF(P31="?","?","")</f>
        <v/>
      </c>
      <c r="P31" s="26" t="str">
        <f>IF(AND(Q31="",R31&gt;0),"?",IF(Q31="","◄",IF(R31&gt;=1,"►","")))</f>
        <v>◄</v>
      </c>
      <c r="Q31" s="25"/>
      <c r="R31" s="24"/>
      <c r="S31" s="26" t="str">
        <f>IF(T31="?","?","")</f>
        <v/>
      </c>
      <c r="T31" s="26" t="str">
        <f>IF(AND(U31="",V31&gt;0),"?",IF(U31="","◄",IF(V31&gt;=1,"►","")))</f>
        <v>◄</v>
      </c>
      <c r="U31" s="25"/>
      <c r="V31" s="24"/>
      <c r="W31" s="23"/>
      <c r="X31" s="22"/>
      <c r="Y31" s="21">
        <f t="shared" si="9"/>
        <v>0</v>
      </c>
      <c r="Z31" s="20">
        <f t="shared" si="9"/>
        <v>0</v>
      </c>
      <c r="AA31" s="19"/>
      <c r="AB31" s="18">
        <f t="shared" si="10"/>
        <v>0</v>
      </c>
      <c r="AC31" s="17">
        <f t="shared" si="10"/>
        <v>0</v>
      </c>
      <c r="AD31" s="5" t="s">
        <v>0</v>
      </c>
      <c r="AE31" s="41"/>
    </row>
    <row r="32" spans="1:31" ht="15" thickBot="1" x14ac:dyDescent="0.3">
      <c r="A32" s="40"/>
      <c r="B32" s="39" t="str">
        <f>IF(A32=1,"x","")</f>
        <v/>
      </c>
      <c r="C32" s="23"/>
      <c r="D32" s="122"/>
      <c r="E32" s="145" t="s">
        <v>164</v>
      </c>
      <c r="F32" s="144">
        <v>19</v>
      </c>
      <c r="G32" s="166"/>
      <c r="H32" s="154" t="s">
        <v>158</v>
      </c>
      <c r="I32" s="153" t="s">
        <v>1232</v>
      </c>
      <c r="J32" s="119" t="s">
        <v>1233</v>
      </c>
      <c r="K32" s="167">
        <v>12820</v>
      </c>
      <c r="L32" s="164" t="s">
        <v>1270</v>
      </c>
      <c r="M32" s="164" t="s">
        <v>1270</v>
      </c>
      <c r="N32" s="116"/>
      <c r="O32" s="26" t="str">
        <f>IF(P32="?","?","")</f>
        <v/>
      </c>
      <c r="P32" s="26" t="str">
        <f>IF(AND(Q32="",R32&gt;0),"?",IF(Q32="","◄",IF(R32&gt;=1,"►","")))</f>
        <v>◄</v>
      </c>
      <c r="Q32" s="25"/>
      <c r="R32" s="24"/>
      <c r="S32" s="26" t="str">
        <f>IF(T32="?","?","")</f>
        <v/>
      </c>
      <c r="T32" s="26" t="str">
        <f>IF(AND(U32="",V32&gt;0),"?",IF(U32="","◄",IF(V32&gt;=1,"►","")))</f>
        <v>◄</v>
      </c>
      <c r="U32" s="25"/>
      <c r="V32" s="24"/>
      <c r="W32" s="23"/>
      <c r="X32" s="22"/>
      <c r="Y32" s="21">
        <f t="shared" si="9"/>
        <v>0</v>
      </c>
      <c r="Z32" s="20">
        <f t="shared" si="9"/>
        <v>0</v>
      </c>
      <c r="AA32" s="19"/>
      <c r="AB32" s="18">
        <f t="shared" si="10"/>
        <v>0</v>
      </c>
      <c r="AC32" s="17">
        <f t="shared" si="10"/>
        <v>0</v>
      </c>
      <c r="AD32" s="5" t="s">
        <v>0</v>
      </c>
      <c r="AE32" s="41"/>
    </row>
    <row r="33" spans="1:31" ht="16.8" thickTop="1" thickBot="1" x14ac:dyDescent="0.3">
      <c r="A33" s="148"/>
      <c r="B33" s="50"/>
      <c r="C33" s="14">
        <f>ROWS(C34:C38)-1</f>
        <v>4</v>
      </c>
      <c r="D33" s="149" t="s">
        <v>1271</v>
      </c>
      <c r="E33" s="12"/>
      <c r="F33" s="115"/>
      <c r="G33" s="115"/>
      <c r="H33" s="163"/>
      <c r="I33" s="10"/>
      <c r="J33" s="9"/>
      <c r="K33" s="8"/>
      <c r="L33" s="162"/>
      <c r="M33" s="162"/>
      <c r="N33" s="114"/>
      <c r="O33" s="49"/>
      <c r="P33" s="68" t="str">
        <f>IF(COUNTIF(O34:O38,"?")&gt;0,"?",IF(AND(Q33="◄",R33="►"),"◄►",IF(Q33="◄","◄",IF(R33="►","►",""))))</f>
        <v>◄</v>
      </c>
      <c r="Q33" s="46" t="str">
        <f>IF(SUM(Q34:Q38)+1=ROWS(Q34:Q38)-COUNTIF(Q34:Q38,"-"),"","◄")</f>
        <v>◄</v>
      </c>
      <c r="R33" s="45" t="str">
        <f>IF(SUM(R34:R38)&gt;0,"►","")</f>
        <v/>
      </c>
      <c r="S33" s="48"/>
      <c r="T33" s="68" t="str">
        <f>IF(COUNTIF(S34:S38,"?")&gt;0,"?",IF(AND(U33="◄",V33="►"),"◄►",IF(U33="◄","◄",IF(V33="►","►",""))))</f>
        <v>◄</v>
      </c>
      <c r="U33" s="46" t="str">
        <f>IF(SUM(U34:U38)+1=ROWS(U34:U38)-COUNTIF(U34:U38,"-"),"","◄")</f>
        <v>◄</v>
      </c>
      <c r="V33" s="45" t="str">
        <f>IF(SUM(V34:V38)&gt;0,"►","")</f>
        <v/>
      </c>
      <c r="W33" s="67">
        <f>ROWS(W34:W38)-1</f>
        <v>4</v>
      </c>
      <c r="X33" s="44">
        <f>SUM(X34:X38)-X38</f>
        <v>0</v>
      </c>
      <c r="Y33" s="43" t="s">
        <v>2</v>
      </c>
      <c r="Z33" s="42"/>
      <c r="AA33" s="44">
        <f>SUM(AA34:AA38)-AA38</f>
        <v>0</v>
      </c>
      <c r="AB33" s="43" t="s">
        <v>2</v>
      </c>
      <c r="AC33" s="42"/>
      <c r="AD33" s="5" t="s">
        <v>0</v>
      </c>
      <c r="AE33" s="41"/>
    </row>
    <row r="34" spans="1:31" x14ac:dyDescent="0.25">
      <c r="A34" s="40"/>
      <c r="B34" s="39" t="str">
        <f>IF(A34=1,"x","")</f>
        <v/>
      </c>
      <c r="C34" s="23"/>
      <c r="D34" s="122"/>
      <c r="E34" s="145" t="s">
        <v>164</v>
      </c>
      <c r="F34" s="144">
        <v>20</v>
      </c>
      <c r="G34" s="166"/>
      <c r="H34" s="154" t="s">
        <v>158</v>
      </c>
      <c r="I34" s="153" t="s">
        <v>1247</v>
      </c>
      <c r="J34" s="119" t="s">
        <v>1272</v>
      </c>
      <c r="K34" s="118" t="s">
        <v>1273</v>
      </c>
      <c r="L34" s="164" t="s">
        <v>1274</v>
      </c>
      <c r="M34" s="164" t="s">
        <v>1274</v>
      </c>
      <c r="N34" s="117"/>
      <c r="O34" s="26" t="str">
        <f>IF(P34="?","?","")</f>
        <v/>
      </c>
      <c r="P34" s="26" t="str">
        <f>IF(AND(Q34="",R34&gt;0),"?",IF(Q34="","◄",IF(R34&gt;=1,"►","")))</f>
        <v>◄</v>
      </c>
      <c r="Q34" s="25"/>
      <c r="R34" s="24"/>
      <c r="S34" s="26" t="str">
        <f>IF(T34="?","?","")</f>
        <v/>
      </c>
      <c r="T34" s="26" t="str">
        <f>IF(AND(U34="",V34&gt;0),"?",IF(U34="","◄",IF(V34&gt;=1,"►","")))</f>
        <v>◄</v>
      </c>
      <c r="U34" s="25"/>
      <c r="V34" s="24"/>
      <c r="W34" s="23"/>
      <c r="X34" s="22"/>
      <c r="Y34" s="21">
        <f t="shared" ref="Y34:Z37" si="11">(Q34*X34)</f>
        <v>0</v>
      </c>
      <c r="Z34" s="20">
        <f t="shared" si="11"/>
        <v>0</v>
      </c>
      <c r="AA34" s="19"/>
      <c r="AB34" s="18">
        <f t="shared" ref="AB34:AC37" si="12">(U34*AA34)</f>
        <v>0</v>
      </c>
      <c r="AC34" s="17">
        <f t="shared" si="12"/>
        <v>0</v>
      </c>
      <c r="AD34" s="5" t="s">
        <v>0</v>
      </c>
      <c r="AE34" s="41"/>
    </row>
    <row r="35" spans="1:31" x14ac:dyDescent="0.25">
      <c r="A35" s="40"/>
      <c r="B35" s="39" t="str">
        <f>IF(A35=1,"x","")</f>
        <v/>
      </c>
      <c r="C35" s="23"/>
      <c r="D35" s="122"/>
      <c r="E35" s="145" t="s">
        <v>164</v>
      </c>
      <c r="F35" s="144">
        <v>21</v>
      </c>
      <c r="G35" s="166"/>
      <c r="H35" s="154" t="s">
        <v>157</v>
      </c>
      <c r="I35" s="153" t="s">
        <v>1250</v>
      </c>
      <c r="J35" s="119" t="s">
        <v>1275</v>
      </c>
      <c r="K35" s="118" t="s">
        <v>1276</v>
      </c>
      <c r="L35" s="164" t="s">
        <v>1277</v>
      </c>
      <c r="M35" s="164" t="s">
        <v>1277</v>
      </c>
      <c r="N35" s="116"/>
      <c r="O35" s="26" t="str">
        <f>IF(P35="?","?","")</f>
        <v/>
      </c>
      <c r="P35" s="26" t="str">
        <f>IF(AND(Q35="",R35&gt;0),"?",IF(Q35="","◄",IF(R35&gt;=1,"►","")))</f>
        <v>◄</v>
      </c>
      <c r="Q35" s="25"/>
      <c r="R35" s="24"/>
      <c r="S35" s="26" t="str">
        <f>IF(T35="?","?","")</f>
        <v/>
      </c>
      <c r="T35" s="26" t="str">
        <f>IF(AND(U35="",V35&gt;0),"?",IF(U35="","◄",IF(V35&gt;=1,"►","")))</f>
        <v>◄</v>
      </c>
      <c r="U35" s="25"/>
      <c r="V35" s="24"/>
      <c r="W35" s="23"/>
      <c r="X35" s="22"/>
      <c r="Y35" s="21">
        <f t="shared" si="11"/>
        <v>0</v>
      </c>
      <c r="Z35" s="20">
        <f t="shared" si="11"/>
        <v>0</v>
      </c>
      <c r="AA35" s="19"/>
      <c r="AB35" s="18">
        <f t="shared" si="12"/>
        <v>0</v>
      </c>
      <c r="AC35" s="17">
        <f t="shared" si="12"/>
        <v>0</v>
      </c>
      <c r="AD35" s="5" t="s">
        <v>0</v>
      </c>
      <c r="AE35" s="41"/>
    </row>
    <row r="36" spans="1:31" x14ac:dyDescent="0.25">
      <c r="A36" s="40"/>
      <c r="B36" s="39" t="str">
        <f>IF(A36=1,"x","")</f>
        <v/>
      </c>
      <c r="C36" s="23"/>
      <c r="D36" s="122"/>
      <c r="E36" s="145" t="s">
        <v>164</v>
      </c>
      <c r="F36" s="144">
        <v>22</v>
      </c>
      <c r="G36" s="166"/>
      <c r="H36" s="154" t="s">
        <v>156</v>
      </c>
      <c r="I36" s="153" t="s">
        <v>1213</v>
      </c>
      <c r="J36" s="119" t="s">
        <v>1278</v>
      </c>
      <c r="K36" s="118" t="s">
        <v>1279</v>
      </c>
      <c r="L36" s="164" t="s">
        <v>1280</v>
      </c>
      <c r="M36" s="164" t="s">
        <v>1280</v>
      </c>
      <c r="N36" s="116"/>
      <c r="O36" s="26" t="str">
        <f>IF(P36="?","?","")</f>
        <v/>
      </c>
      <c r="P36" s="26" t="str">
        <f>IF(AND(Q36="",R36&gt;0),"?",IF(Q36="","◄",IF(R36&gt;=1,"►","")))</f>
        <v>◄</v>
      </c>
      <c r="Q36" s="25"/>
      <c r="R36" s="24"/>
      <c r="S36" s="26" t="str">
        <f>IF(T36="?","?","")</f>
        <v/>
      </c>
      <c r="T36" s="26" t="str">
        <f>IF(AND(U36="",V36&gt;0),"?",IF(U36="","◄",IF(V36&gt;=1,"►","")))</f>
        <v>◄</v>
      </c>
      <c r="U36" s="25"/>
      <c r="V36" s="24"/>
      <c r="W36" s="23"/>
      <c r="X36" s="22"/>
      <c r="Y36" s="21">
        <f t="shared" si="11"/>
        <v>0</v>
      </c>
      <c r="Z36" s="20">
        <f t="shared" si="11"/>
        <v>0</v>
      </c>
      <c r="AA36" s="19"/>
      <c r="AB36" s="18">
        <f t="shared" si="12"/>
        <v>0</v>
      </c>
      <c r="AC36" s="17">
        <f t="shared" si="12"/>
        <v>0</v>
      </c>
      <c r="AD36" s="5" t="s">
        <v>0</v>
      </c>
      <c r="AE36" s="41"/>
    </row>
    <row r="37" spans="1:31" ht="15" thickBot="1" x14ac:dyDescent="0.3">
      <c r="A37" s="40"/>
      <c r="B37" s="39" t="str">
        <f>IF(A37=1,"x","")</f>
        <v/>
      </c>
      <c r="C37" s="23"/>
      <c r="D37" s="122"/>
      <c r="E37" s="161" t="s">
        <v>164</v>
      </c>
      <c r="F37" s="160" t="s">
        <v>88</v>
      </c>
      <c r="G37" s="165"/>
      <c r="H37" s="154" t="s">
        <v>156</v>
      </c>
      <c r="I37" s="153" t="s">
        <v>1213</v>
      </c>
      <c r="J37" s="119" t="s">
        <v>1281</v>
      </c>
      <c r="K37" s="118" t="s">
        <v>1282</v>
      </c>
      <c r="L37" s="164" t="s">
        <v>1283</v>
      </c>
      <c r="M37" s="164" t="s">
        <v>1283</v>
      </c>
      <c r="N37" s="116"/>
      <c r="O37" s="26" t="str">
        <f>IF(P37="?","?","")</f>
        <v/>
      </c>
      <c r="P37" s="26" t="str">
        <f>IF(AND(Q37="",R37&gt;0),"?",IF(Q37="","◄",IF(R37&gt;=1,"►","")))</f>
        <v>◄</v>
      </c>
      <c r="Q37" s="25"/>
      <c r="R37" s="24"/>
      <c r="S37" s="26" t="str">
        <f>IF(T37="?","?","")</f>
        <v/>
      </c>
      <c r="T37" s="26" t="str">
        <f>IF(AND(U37="",V37&gt;0),"?",IF(U37="","◄",IF(V37&gt;=1,"►","")))</f>
        <v>◄</v>
      </c>
      <c r="U37" s="25"/>
      <c r="V37" s="24"/>
      <c r="W37" s="23"/>
      <c r="X37" s="22"/>
      <c r="Y37" s="21">
        <f t="shared" si="11"/>
        <v>0</v>
      </c>
      <c r="Z37" s="20">
        <f t="shared" si="11"/>
        <v>0</v>
      </c>
      <c r="AA37" s="19"/>
      <c r="AB37" s="18">
        <f t="shared" si="12"/>
        <v>0</v>
      </c>
      <c r="AC37" s="17">
        <f t="shared" si="12"/>
        <v>0</v>
      </c>
      <c r="AD37" s="5" t="s">
        <v>0</v>
      </c>
      <c r="AE37" s="41"/>
    </row>
    <row r="38" spans="1:31" ht="16.8" thickTop="1" thickBot="1" x14ac:dyDescent="0.3">
      <c r="A38" s="148"/>
      <c r="B38" s="50"/>
      <c r="C38" s="14">
        <f>ROWS(C39:C49)-1</f>
        <v>10</v>
      </c>
      <c r="D38" s="149" t="s">
        <v>1284</v>
      </c>
      <c r="E38" s="12"/>
      <c r="F38" s="115"/>
      <c r="G38" s="115"/>
      <c r="H38" s="163"/>
      <c r="I38" s="10"/>
      <c r="J38" s="9"/>
      <c r="K38" s="114" t="s">
        <v>155</v>
      </c>
      <c r="L38" s="114" t="s">
        <v>154</v>
      </c>
      <c r="M38" s="162"/>
      <c r="N38" s="114" t="s">
        <v>153</v>
      </c>
      <c r="O38" s="49"/>
      <c r="P38" s="68" t="str">
        <f>IF(COUNTIF(O39:O49,"?")&gt;0,"?",IF(AND(Q38="◄",R38="►"),"◄►",IF(Q38="◄","◄",IF(R38="►","►",""))))</f>
        <v>◄</v>
      </c>
      <c r="Q38" s="46" t="str">
        <f>IF(SUM(Q39:Q49)+1=ROWS(Q39:Q49)-COUNTIF(Q39:Q49,"-"),"","◄")</f>
        <v>◄</v>
      </c>
      <c r="R38" s="45" t="str">
        <f>IF(SUM(R39:R49)&gt;0,"►","")</f>
        <v/>
      </c>
      <c r="S38" s="48"/>
      <c r="T38" s="68" t="str">
        <f>IF(COUNTIF(S39:S49,"?")&gt;0,"?",IF(AND(U38="◄",V38="►"),"◄►",IF(U38="◄","◄",IF(V38="►","►",""))))</f>
        <v>◄</v>
      </c>
      <c r="U38" s="46" t="str">
        <f>IF(SUM(U39:U49)+1=ROWS(U39:U49)-COUNTIF(U39:U49,"-"),"","◄")</f>
        <v>◄</v>
      </c>
      <c r="V38" s="45" t="str">
        <f>IF(SUM(V39:V49)&gt;0,"►","")</f>
        <v/>
      </c>
      <c r="W38" s="67">
        <f>ROWS(W39:W49)-1</f>
        <v>10</v>
      </c>
      <c r="X38" s="44">
        <f>SUM(X39:X49)-X49</f>
        <v>0</v>
      </c>
      <c r="Y38" s="43" t="s">
        <v>2</v>
      </c>
      <c r="Z38" s="42"/>
      <c r="AA38" s="44">
        <f>SUM(AA39:AA49)-AA49</f>
        <v>0</v>
      </c>
      <c r="AB38" s="43" t="s">
        <v>2</v>
      </c>
      <c r="AC38" s="42"/>
      <c r="AD38" s="5" t="s">
        <v>0</v>
      </c>
      <c r="AE38" s="41"/>
    </row>
    <row r="39" spans="1:31" ht="18.600000000000001" customHeight="1" x14ac:dyDescent="0.25">
      <c r="A39" s="40"/>
      <c r="B39" s="39" t="str">
        <f t="shared" ref="B39:B48" si="13">IF(A39=1,"x","")</f>
        <v/>
      </c>
      <c r="C39" s="23"/>
      <c r="D39" s="122"/>
      <c r="E39" s="145" t="s">
        <v>164</v>
      </c>
      <c r="F39" s="144">
        <v>23</v>
      </c>
      <c r="G39" s="155" t="s">
        <v>152</v>
      </c>
      <c r="H39" s="154" t="s">
        <v>151</v>
      </c>
      <c r="I39" s="153" t="s">
        <v>1285</v>
      </c>
      <c r="J39" s="119" t="s">
        <v>1285</v>
      </c>
      <c r="K39" s="118" t="s">
        <v>1286</v>
      </c>
      <c r="L39" s="152">
        <v>1701</v>
      </c>
      <c r="M39" s="152">
        <v>1700</v>
      </c>
      <c r="N39" s="116" t="s">
        <v>1287</v>
      </c>
      <c r="O39" s="26" t="str">
        <f t="shared" ref="O39:O48" si="14">IF(P39="?","?","")</f>
        <v/>
      </c>
      <c r="P39" s="26" t="str">
        <f t="shared" ref="P39:P48" si="15">IF(AND(Q39="",R39&gt;0),"?",IF(Q39="","◄",IF(R39&gt;=1,"►","")))</f>
        <v>◄</v>
      </c>
      <c r="Q39" s="25"/>
      <c r="R39" s="24"/>
      <c r="S39" s="26" t="str">
        <f t="shared" ref="S39:S48" si="16">IF(T39="?","?","")</f>
        <v/>
      </c>
      <c r="T39" s="26" t="str">
        <f t="shared" ref="T39:T48" si="17">IF(AND(U39="",V39&gt;0),"?",IF(U39="","◄",IF(V39&gt;=1,"►","")))</f>
        <v>◄</v>
      </c>
      <c r="U39" s="25"/>
      <c r="V39" s="24"/>
      <c r="W39" s="23"/>
      <c r="X39" s="22"/>
      <c r="Y39" s="21">
        <f t="shared" ref="Y39:Y48" si="18">(Q39*X39)</f>
        <v>0</v>
      </c>
      <c r="Z39" s="20">
        <f t="shared" ref="Z39:Z48" si="19">(R39*Y39)</f>
        <v>0</v>
      </c>
      <c r="AA39" s="19"/>
      <c r="AB39" s="18">
        <f t="shared" ref="AB39:AB48" si="20">(U39*AA39)</f>
        <v>0</v>
      </c>
      <c r="AC39" s="17">
        <f t="shared" ref="AC39:AC48" si="21">(V39*AB39)</f>
        <v>0</v>
      </c>
      <c r="AD39" s="5" t="s">
        <v>0</v>
      </c>
      <c r="AE39" s="41"/>
    </row>
    <row r="40" spans="1:31" ht="18.600000000000001" customHeight="1" x14ac:dyDescent="0.25">
      <c r="A40" s="40"/>
      <c r="B40" s="39" t="str">
        <f t="shared" si="13"/>
        <v/>
      </c>
      <c r="C40" s="23"/>
      <c r="D40" s="122"/>
      <c r="E40" s="145" t="s">
        <v>164</v>
      </c>
      <c r="F40" s="144">
        <v>24</v>
      </c>
      <c r="G40" s="155" t="s">
        <v>150</v>
      </c>
      <c r="H40" s="154" t="s">
        <v>151</v>
      </c>
      <c r="I40" s="153" t="s">
        <v>1288</v>
      </c>
      <c r="J40" s="119" t="s">
        <v>1288</v>
      </c>
      <c r="K40" s="118" t="s">
        <v>1286</v>
      </c>
      <c r="L40" s="152" t="s">
        <v>1289</v>
      </c>
      <c r="M40" s="152" t="s">
        <v>1290</v>
      </c>
      <c r="N40" s="116" t="s">
        <v>1291</v>
      </c>
      <c r="O40" s="26" t="str">
        <f t="shared" si="14"/>
        <v/>
      </c>
      <c r="P40" s="26" t="str">
        <f t="shared" si="15"/>
        <v>◄</v>
      </c>
      <c r="Q40" s="25"/>
      <c r="R40" s="24"/>
      <c r="S40" s="26" t="str">
        <f t="shared" si="16"/>
        <v/>
      </c>
      <c r="T40" s="26" t="str">
        <f t="shared" si="17"/>
        <v>◄</v>
      </c>
      <c r="U40" s="25"/>
      <c r="V40" s="24"/>
      <c r="W40" s="23"/>
      <c r="X40" s="22"/>
      <c r="Y40" s="21">
        <f t="shared" si="18"/>
        <v>0</v>
      </c>
      <c r="Z40" s="20">
        <f t="shared" si="19"/>
        <v>0</v>
      </c>
      <c r="AA40" s="19"/>
      <c r="AB40" s="18">
        <f t="shared" si="20"/>
        <v>0</v>
      </c>
      <c r="AC40" s="17">
        <f t="shared" si="21"/>
        <v>0</v>
      </c>
      <c r="AD40" s="5" t="s">
        <v>0</v>
      </c>
      <c r="AE40" s="41"/>
    </row>
    <row r="41" spans="1:31" ht="18.600000000000001" customHeight="1" x14ac:dyDescent="0.25">
      <c r="A41" s="40"/>
      <c r="B41" s="39" t="str">
        <f t="shared" si="13"/>
        <v/>
      </c>
      <c r="C41" s="23"/>
      <c r="D41" s="122"/>
      <c r="E41" s="145" t="s">
        <v>164</v>
      </c>
      <c r="F41" s="144">
        <v>25</v>
      </c>
      <c r="G41" s="155" t="s">
        <v>149</v>
      </c>
      <c r="H41" s="154" t="s">
        <v>151</v>
      </c>
      <c r="I41" s="153" t="s">
        <v>1292</v>
      </c>
      <c r="J41" s="119" t="s">
        <v>1292</v>
      </c>
      <c r="K41" s="118" t="s">
        <v>1286</v>
      </c>
      <c r="L41" s="152" t="s">
        <v>1293</v>
      </c>
      <c r="M41" s="152" t="s">
        <v>1294</v>
      </c>
      <c r="N41" s="116" t="s">
        <v>1295</v>
      </c>
      <c r="O41" s="26" t="str">
        <f t="shared" si="14"/>
        <v/>
      </c>
      <c r="P41" s="26" t="str">
        <f t="shared" si="15"/>
        <v>◄</v>
      </c>
      <c r="Q41" s="25"/>
      <c r="R41" s="24"/>
      <c r="S41" s="26" t="str">
        <f t="shared" si="16"/>
        <v/>
      </c>
      <c r="T41" s="26" t="str">
        <f t="shared" si="17"/>
        <v>◄</v>
      </c>
      <c r="U41" s="25"/>
      <c r="V41" s="24"/>
      <c r="W41" s="23"/>
      <c r="X41" s="22"/>
      <c r="Y41" s="21">
        <f t="shared" si="18"/>
        <v>0</v>
      </c>
      <c r="Z41" s="20">
        <f t="shared" si="19"/>
        <v>0</v>
      </c>
      <c r="AA41" s="19"/>
      <c r="AB41" s="18">
        <f t="shared" si="20"/>
        <v>0</v>
      </c>
      <c r="AC41" s="17">
        <f t="shared" si="21"/>
        <v>0</v>
      </c>
      <c r="AD41" s="5" t="s">
        <v>0</v>
      </c>
      <c r="AE41" s="41"/>
    </row>
    <row r="42" spans="1:31" ht="18.600000000000001" customHeight="1" x14ac:dyDescent="0.25">
      <c r="A42" s="40"/>
      <c r="B42" s="39" t="str">
        <f t="shared" si="13"/>
        <v/>
      </c>
      <c r="C42" s="23"/>
      <c r="D42" s="122"/>
      <c r="E42" s="145" t="s">
        <v>164</v>
      </c>
      <c r="F42" s="144">
        <v>26</v>
      </c>
      <c r="G42" s="155" t="s">
        <v>148</v>
      </c>
      <c r="H42" s="154" t="s">
        <v>151</v>
      </c>
      <c r="I42" s="153" t="s">
        <v>1292</v>
      </c>
      <c r="J42" s="119" t="s">
        <v>1292</v>
      </c>
      <c r="K42" s="118" t="s">
        <v>1286</v>
      </c>
      <c r="L42" s="152">
        <v>1702</v>
      </c>
      <c r="M42" s="152">
        <v>1702</v>
      </c>
      <c r="N42" s="116" t="s">
        <v>1296</v>
      </c>
      <c r="O42" s="26" t="str">
        <f t="shared" si="14"/>
        <v/>
      </c>
      <c r="P42" s="26" t="str">
        <f t="shared" si="15"/>
        <v>◄</v>
      </c>
      <c r="Q42" s="25"/>
      <c r="R42" s="24"/>
      <c r="S42" s="26" t="str">
        <f t="shared" si="16"/>
        <v/>
      </c>
      <c r="T42" s="26" t="str">
        <f t="shared" si="17"/>
        <v>◄</v>
      </c>
      <c r="U42" s="25"/>
      <c r="V42" s="24"/>
      <c r="W42" s="23"/>
      <c r="X42" s="22"/>
      <c r="Y42" s="21">
        <f t="shared" si="18"/>
        <v>0</v>
      </c>
      <c r="Z42" s="20">
        <f t="shared" si="19"/>
        <v>0</v>
      </c>
      <c r="AA42" s="19"/>
      <c r="AB42" s="18">
        <f t="shared" si="20"/>
        <v>0</v>
      </c>
      <c r="AC42" s="17">
        <f t="shared" si="21"/>
        <v>0</v>
      </c>
      <c r="AD42" s="5" t="s">
        <v>0</v>
      </c>
      <c r="AE42" s="41"/>
    </row>
    <row r="43" spans="1:31" ht="18.600000000000001" customHeight="1" x14ac:dyDescent="0.25">
      <c r="A43" s="40"/>
      <c r="B43" s="39" t="str">
        <f t="shared" si="13"/>
        <v/>
      </c>
      <c r="C43" s="23"/>
      <c r="D43" s="122"/>
      <c r="E43" s="145" t="s">
        <v>164</v>
      </c>
      <c r="F43" s="144">
        <v>27</v>
      </c>
      <c r="G43" s="155" t="s">
        <v>147</v>
      </c>
      <c r="H43" s="154" t="s">
        <v>139</v>
      </c>
      <c r="I43" s="153" t="s">
        <v>1297</v>
      </c>
      <c r="J43" s="119" t="s">
        <v>1297</v>
      </c>
      <c r="K43" s="118" t="s">
        <v>1298</v>
      </c>
      <c r="L43" s="152" t="s">
        <v>1299</v>
      </c>
      <c r="M43" s="152" t="s">
        <v>1300</v>
      </c>
      <c r="N43" s="116" t="s">
        <v>1301</v>
      </c>
      <c r="O43" s="26" t="str">
        <f t="shared" si="14"/>
        <v/>
      </c>
      <c r="P43" s="26" t="str">
        <f t="shared" si="15"/>
        <v>◄</v>
      </c>
      <c r="Q43" s="25"/>
      <c r="R43" s="24"/>
      <c r="S43" s="26" t="str">
        <f t="shared" si="16"/>
        <v/>
      </c>
      <c r="T43" s="26" t="str">
        <f t="shared" si="17"/>
        <v>◄</v>
      </c>
      <c r="U43" s="25"/>
      <c r="V43" s="24"/>
      <c r="W43" s="23"/>
      <c r="X43" s="22"/>
      <c r="Y43" s="21">
        <f t="shared" si="18"/>
        <v>0</v>
      </c>
      <c r="Z43" s="20">
        <f t="shared" si="19"/>
        <v>0</v>
      </c>
      <c r="AA43" s="19"/>
      <c r="AB43" s="18">
        <f t="shared" si="20"/>
        <v>0</v>
      </c>
      <c r="AC43" s="17">
        <f t="shared" si="21"/>
        <v>0</v>
      </c>
      <c r="AD43" s="5" t="s">
        <v>0</v>
      </c>
      <c r="AE43" s="41"/>
    </row>
    <row r="44" spans="1:31" ht="18.600000000000001" customHeight="1" x14ac:dyDescent="0.25">
      <c r="A44" s="40"/>
      <c r="B44" s="39" t="str">
        <f t="shared" si="13"/>
        <v/>
      </c>
      <c r="C44" s="23"/>
      <c r="D44" s="122"/>
      <c r="E44" s="161" t="s">
        <v>164</v>
      </c>
      <c r="F44" s="160" t="s">
        <v>146</v>
      </c>
      <c r="G44" s="159" t="s">
        <v>145</v>
      </c>
      <c r="H44" s="158" t="s">
        <v>139</v>
      </c>
      <c r="I44" s="157" t="s">
        <v>1292</v>
      </c>
      <c r="J44" s="156" t="s">
        <v>144</v>
      </c>
      <c r="K44" s="118" t="s">
        <v>1298</v>
      </c>
      <c r="L44" s="152" t="s">
        <v>1302</v>
      </c>
      <c r="M44" s="152" t="s">
        <v>1303</v>
      </c>
      <c r="N44" s="116" t="s">
        <v>1304</v>
      </c>
      <c r="O44" s="26" t="str">
        <f t="shared" si="14"/>
        <v/>
      </c>
      <c r="P44" s="26" t="str">
        <f t="shared" si="15"/>
        <v>◄</v>
      </c>
      <c r="Q44" s="25"/>
      <c r="R44" s="24"/>
      <c r="S44" s="26" t="str">
        <f t="shared" si="16"/>
        <v/>
      </c>
      <c r="T44" s="26" t="str">
        <f t="shared" si="17"/>
        <v>◄</v>
      </c>
      <c r="U44" s="25"/>
      <c r="V44" s="24"/>
      <c r="W44" s="23"/>
      <c r="X44" s="22"/>
      <c r="Y44" s="21">
        <f t="shared" si="18"/>
        <v>0</v>
      </c>
      <c r="Z44" s="20">
        <f t="shared" si="19"/>
        <v>0</v>
      </c>
      <c r="AA44" s="19"/>
      <c r="AB44" s="18">
        <f t="shared" si="20"/>
        <v>0</v>
      </c>
      <c r="AC44" s="17">
        <f t="shared" si="21"/>
        <v>0</v>
      </c>
      <c r="AD44" s="5" t="s">
        <v>0</v>
      </c>
      <c r="AE44" s="41"/>
    </row>
    <row r="45" spans="1:31" ht="18.600000000000001" customHeight="1" x14ac:dyDescent="0.25">
      <c r="A45" s="40"/>
      <c r="B45" s="39" t="str">
        <f t="shared" si="13"/>
        <v/>
      </c>
      <c r="C45" s="23"/>
      <c r="D45" s="122"/>
      <c r="E45" s="145" t="s">
        <v>164</v>
      </c>
      <c r="F45" s="144">
        <v>28</v>
      </c>
      <c r="G45" s="155" t="s">
        <v>143</v>
      </c>
      <c r="H45" s="154" t="s">
        <v>142</v>
      </c>
      <c r="I45" s="153" t="s">
        <v>1297</v>
      </c>
      <c r="J45" s="119" t="s">
        <v>1297</v>
      </c>
      <c r="K45" s="118" t="s">
        <v>1305</v>
      </c>
      <c r="L45" s="152">
        <v>1900</v>
      </c>
      <c r="M45" s="152">
        <v>1900</v>
      </c>
      <c r="N45" s="116" t="s">
        <v>1306</v>
      </c>
      <c r="O45" s="26" t="str">
        <f t="shared" si="14"/>
        <v/>
      </c>
      <c r="P45" s="26" t="str">
        <f t="shared" si="15"/>
        <v>◄</v>
      </c>
      <c r="Q45" s="25"/>
      <c r="R45" s="24"/>
      <c r="S45" s="26" t="str">
        <f t="shared" si="16"/>
        <v/>
      </c>
      <c r="T45" s="26" t="str">
        <f t="shared" si="17"/>
        <v>◄</v>
      </c>
      <c r="U45" s="25"/>
      <c r="V45" s="24"/>
      <c r="W45" s="23"/>
      <c r="X45" s="22"/>
      <c r="Y45" s="21">
        <f t="shared" si="18"/>
        <v>0</v>
      </c>
      <c r="Z45" s="20">
        <f t="shared" si="19"/>
        <v>0</v>
      </c>
      <c r="AA45" s="19"/>
      <c r="AB45" s="18">
        <f t="shared" si="20"/>
        <v>0</v>
      </c>
      <c r="AC45" s="17">
        <f t="shared" si="21"/>
        <v>0</v>
      </c>
      <c r="AD45" s="5" t="s">
        <v>0</v>
      </c>
      <c r="AE45" s="41"/>
    </row>
    <row r="46" spans="1:31" ht="18.600000000000001" customHeight="1" x14ac:dyDescent="0.25">
      <c r="A46" s="40"/>
      <c r="B46" s="39" t="str">
        <f t="shared" si="13"/>
        <v/>
      </c>
      <c r="C46" s="23"/>
      <c r="D46" s="122"/>
      <c r="E46" s="145" t="s">
        <v>164</v>
      </c>
      <c r="F46" s="144">
        <v>29</v>
      </c>
      <c r="G46" s="155" t="s">
        <v>141</v>
      </c>
      <c r="H46" s="154" t="s">
        <v>142</v>
      </c>
      <c r="I46" s="153" t="s">
        <v>1307</v>
      </c>
      <c r="J46" s="119" t="s">
        <v>1307</v>
      </c>
      <c r="K46" s="118" t="s">
        <v>1305</v>
      </c>
      <c r="L46" s="152">
        <v>1901</v>
      </c>
      <c r="M46" s="152">
        <v>1901</v>
      </c>
      <c r="N46" s="116" t="s">
        <v>1308</v>
      </c>
      <c r="O46" s="26" t="str">
        <f t="shared" si="14"/>
        <v/>
      </c>
      <c r="P46" s="26" t="str">
        <f t="shared" si="15"/>
        <v>◄</v>
      </c>
      <c r="Q46" s="25"/>
      <c r="R46" s="24"/>
      <c r="S46" s="26" t="str">
        <f t="shared" si="16"/>
        <v/>
      </c>
      <c r="T46" s="26" t="str">
        <f t="shared" si="17"/>
        <v>◄</v>
      </c>
      <c r="U46" s="25"/>
      <c r="V46" s="24"/>
      <c r="W46" s="23"/>
      <c r="X46" s="22"/>
      <c r="Y46" s="21">
        <f t="shared" si="18"/>
        <v>0</v>
      </c>
      <c r="Z46" s="20">
        <f t="shared" si="19"/>
        <v>0</v>
      </c>
      <c r="AA46" s="19"/>
      <c r="AB46" s="18">
        <f t="shared" si="20"/>
        <v>0</v>
      </c>
      <c r="AC46" s="17">
        <f t="shared" si="21"/>
        <v>0</v>
      </c>
      <c r="AD46" s="5" t="s">
        <v>0</v>
      </c>
      <c r="AE46" s="41"/>
    </row>
    <row r="47" spans="1:31" ht="18.600000000000001" customHeight="1" x14ac:dyDescent="0.25">
      <c r="A47" s="40"/>
      <c r="B47" s="39" t="str">
        <f t="shared" si="13"/>
        <v/>
      </c>
      <c r="C47" s="23"/>
      <c r="D47" s="122"/>
      <c r="E47" s="145" t="s">
        <v>164</v>
      </c>
      <c r="F47" s="144">
        <v>30</v>
      </c>
      <c r="G47" s="155" t="s">
        <v>140</v>
      </c>
      <c r="H47" s="154" t="s">
        <v>139</v>
      </c>
      <c r="I47" s="153" t="s">
        <v>138</v>
      </c>
      <c r="J47" s="119" t="s">
        <v>138</v>
      </c>
      <c r="K47" s="118" t="s">
        <v>1298</v>
      </c>
      <c r="L47" s="152">
        <v>1762</v>
      </c>
      <c r="M47" s="152">
        <v>1763</v>
      </c>
      <c r="N47" s="116" t="s">
        <v>1309</v>
      </c>
      <c r="O47" s="26" t="str">
        <f t="shared" si="14"/>
        <v/>
      </c>
      <c r="P47" s="26" t="str">
        <f t="shared" si="15"/>
        <v>◄</v>
      </c>
      <c r="Q47" s="25"/>
      <c r="R47" s="24"/>
      <c r="S47" s="26" t="str">
        <f t="shared" si="16"/>
        <v/>
      </c>
      <c r="T47" s="26" t="str">
        <f t="shared" si="17"/>
        <v>◄</v>
      </c>
      <c r="U47" s="25"/>
      <c r="V47" s="24"/>
      <c r="W47" s="23"/>
      <c r="X47" s="22"/>
      <c r="Y47" s="21">
        <f t="shared" si="18"/>
        <v>0</v>
      </c>
      <c r="Z47" s="20">
        <f t="shared" si="19"/>
        <v>0</v>
      </c>
      <c r="AA47" s="19"/>
      <c r="AB47" s="18">
        <f t="shared" si="20"/>
        <v>0</v>
      </c>
      <c r="AC47" s="17">
        <f t="shared" si="21"/>
        <v>0</v>
      </c>
      <c r="AD47" s="5" t="s">
        <v>0</v>
      </c>
      <c r="AE47" s="41"/>
    </row>
    <row r="48" spans="1:31" ht="18.600000000000001" customHeight="1" x14ac:dyDescent="0.25">
      <c r="A48" s="40"/>
      <c r="B48" s="39" t="str">
        <f t="shared" si="13"/>
        <v/>
      </c>
      <c r="C48" s="23"/>
      <c r="D48" s="122"/>
      <c r="E48" s="145" t="s">
        <v>164</v>
      </c>
      <c r="F48" s="144">
        <v>31</v>
      </c>
      <c r="G48" s="155" t="s">
        <v>137</v>
      </c>
      <c r="H48" s="154" t="s">
        <v>139</v>
      </c>
      <c r="I48" s="153" t="s">
        <v>136</v>
      </c>
      <c r="J48" s="119" t="s">
        <v>136</v>
      </c>
      <c r="K48" s="118" t="s">
        <v>1298</v>
      </c>
      <c r="L48" s="152">
        <v>1762</v>
      </c>
      <c r="M48" s="152">
        <v>1764</v>
      </c>
      <c r="N48" s="116" t="s">
        <v>1310</v>
      </c>
      <c r="O48" s="26" t="str">
        <f t="shared" si="14"/>
        <v/>
      </c>
      <c r="P48" s="26" t="str">
        <f t="shared" si="15"/>
        <v>◄</v>
      </c>
      <c r="Q48" s="25"/>
      <c r="R48" s="24"/>
      <c r="S48" s="26" t="str">
        <f t="shared" si="16"/>
        <v/>
      </c>
      <c r="T48" s="26" t="str">
        <f t="shared" si="17"/>
        <v>◄</v>
      </c>
      <c r="U48" s="25"/>
      <c r="V48" s="24"/>
      <c r="W48" s="23"/>
      <c r="X48" s="22"/>
      <c r="Y48" s="21">
        <f t="shared" si="18"/>
        <v>0</v>
      </c>
      <c r="Z48" s="20">
        <f t="shared" si="19"/>
        <v>0</v>
      </c>
      <c r="AA48" s="19"/>
      <c r="AB48" s="18">
        <f t="shared" si="20"/>
        <v>0</v>
      </c>
      <c r="AC48" s="17">
        <f t="shared" si="21"/>
        <v>0</v>
      </c>
      <c r="AD48" s="5" t="s">
        <v>0</v>
      </c>
      <c r="AE48" s="41"/>
    </row>
    <row r="49" spans="1:31" x14ac:dyDescent="0.3">
      <c r="A49" s="12"/>
      <c r="B49" s="12"/>
      <c r="C49" s="12"/>
      <c r="D49" s="12"/>
      <c r="E49" s="12"/>
      <c r="F49" s="12"/>
      <c r="G49" s="12"/>
      <c r="H49" s="12"/>
      <c r="I49" s="12"/>
      <c r="J49" s="12"/>
      <c r="K49" s="12"/>
      <c r="L49" s="151"/>
      <c r="M49" s="151"/>
      <c r="N49" s="12"/>
      <c r="O49" s="12"/>
      <c r="P49" s="12"/>
      <c r="Q49" s="12"/>
      <c r="R49" s="12"/>
      <c r="S49" s="12"/>
      <c r="T49" s="12"/>
      <c r="U49" s="12"/>
      <c r="V49" s="12"/>
      <c r="W49" s="12"/>
      <c r="X49" s="12"/>
      <c r="Y49" s="12"/>
      <c r="Z49" s="12"/>
      <c r="AA49" s="12"/>
      <c r="AB49" s="12"/>
      <c r="AC49" s="12"/>
      <c r="AD49" s="5" t="s">
        <v>0</v>
      </c>
      <c r="AE49" s="41"/>
    </row>
    <row r="50" spans="1:31" x14ac:dyDescent="0.3">
      <c r="L50" s="150"/>
      <c r="M50" s="150"/>
    </row>
    <row r="51" spans="1:31" x14ac:dyDescent="0.3">
      <c r="L51" s="150"/>
      <c r="M51" s="150"/>
    </row>
    <row r="52" spans="1:31" x14ac:dyDescent="0.3">
      <c r="L52" s="150"/>
      <c r="M52" s="150"/>
    </row>
    <row r="53" spans="1:31" x14ac:dyDescent="0.3">
      <c r="L53" s="150"/>
      <c r="M53" s="150"/>
    </row>
    <row r="54" spans="1:31" x14ac:dyDescent="0.3">
      <c r="L54" s="150"/>
      <c r="M54" s="150"/>
    </row>
    <row r="55" spans="1:31" x14ac:dyDescent="0.3">
      <c r="L55" s="150"/>
      <c r="M55" s="150"/>
    </row>
    <row r="56" spans="1:31" x14ac:dyDescent="0.3">
      <c r="L56" s="150"/>
      <c r="M56" s="150"/>
    </row>
    <row r="57" spans="1:31" x14ac:dyDescent="0.3">
      <c r="L57" s="150"/>
      <c r="M57" s="150"/>
    </row>
  </sheetData>
  <sheetProtection sheet="1" objects="1" scenarios="1"/>
  <autoFilter ref="C1:AD49" xr:uid="{6C1748B7-AE1A-48C0-A28A-764301F5A510}"/>
  <mergeCells count="32">
    <mergeCell ref="B2:B4"/>
    <mergeCell ref="A5:B7"/>
    <mergeCell ref="X4:Z4"/>
    <mergeCell ref="AA4:AC4"/>
    <mergeCell ref="P4:P6"/>
    <mergeCell ref="Q4:R4"/>
    <mergeCell ref="AB7:AC7"/>
    <mergeCell ref="C2:C6"/>
    <mergeCell ref="D6:I6"/>
    <mergeCell ref="Y6:Z6"/>
    <mergeCell ref="K4:N4"/>
    <mergeCell ref="L5:N5"/>
    <mergeCell ref="L6:M6"/>
    <mergeCell ref="D2:J2"/>
    <mergeCell ref="K2:N2"/>
    <mergeCell ref="K3:N3"/>
    <mergeCell ref="AD2:AD6"/>
    <mergeCell ref="Q3:R3"/>
    <mergeCell ref="U3:V3"/>
    <mergeCell ref="X3:Z3"/>
    <mergeCell ref="AA3:AC3"/>
    <mergeCell ref="Q2:V2"/>
    <mergeCell ref="X2:AC2"/>
    <mergeCell ref="AB6:AC6"/>
    <mergeCell ref="W2:W6"/>
    <mergeCell ref="Q6:Q7"/>
    <mergeCell ref="R6:R7"/>
    <mergeCell ref="U6:U7"/>
    <mergeCell ref="V6:V7"/>
    <mergeCell ref="Y7:Z7"/>
    <mergeCell ref="U4:V4"/>
    <mergeCell ref="T4:T7"/>
  </mergeCells>
  <conditionalFormatting sqref="P7:P8">
    <cfRule type="cellIs" dxfId="1286" priority="1" operator="equal">
      <formula>"◄"</formula>
    </cfRule>
    <cfRule type="cellIs" dxfId="1285" priority="2" operator="equal">
      <formula>"•"</formula>
    </cfRule>
    <cfRule type="cellIs" priority="3" operator="equal">
      <formula>"◄"</formula>
    </cfRule>
    <cfRule type="cellIs" dxfId="1284" priority="4" operator="equal">
      <formula>"►"</formula>
    </cfRule>
  </conditionalFormatting>
  <conditionalFormatting sqref="P11 P22 P25">
    <cfRule type="cellIs" dxfId="1283" priority="40" operator="equal">
      <formula>"►"</formula>
    </cfRule>
    <cfRule type="cellIs" dxfId="1282" priority="37" operator="equal">
      <formula>"◄"</formula>
    </cfRule>
    <cfRule type="cellIs" dxfId="1281" priority="38" operator="equal">
      <formula>"•"</formula>
    </cfRule>
    <cfRule type="cellIs" priority="39" operator="equal">
      <formula>"◄"</formula>
    </cfRule>
  </conditionalFormatting>
  <conditionalFormatting sqref="P27">
    <cfRule type="cellIs" dxfId="1280" priority="17" operator="equal">
      <formula>"◄"</formula>
    </cfRule>
    <cfRule type="cellIs" dxfId="1279" priority="18" operator="equal">
      <formula>"•"</formula>
    </cfRule>
    <cfRule type="cellIs" priority="19" operator="equal">
      <formula>"◄"</formula>
    </cfRule>
    <cfRule type="cellIs" dxfId="1278" priority="20" operator="equal">
      <formula>"►"</formula>
    </cfRule>
  </conditionalFormatting>
  <conditionalFormatting sqref="P29 P33 P38">
    <cfRule type="cellIs" dxfId="1277" priority="25" operator="equal">
      <formula>"◄"</formula>
    </cfRule>
    <cfRule type="cellIs" dxfId="1276" priority="26" operator="equal">
      <formula>"•"</formula>
    </cfRule>
    <cfRule type="cellIs" priority="27" operator="equal">
      <formula>"◄"</formula>
    </cfRule>
    <cfRule type="cellIs" dxfId="1275" priority="28" operator="equal">
      <formula>"►"</formula>
    </cfRule>
  </conditionalFormatting>
  <conditionalFormatting sqref="P49">
    <cfRule type="cellIs" dxfId="1274" priority="9" operator="equal">
      <formula>"◄"</formula>
    </cfRule>
    <cfRule type="cellIs" dxfId="1273" priority="10" operator="equal">
      <formula>"•"</formula>
    </cfRule>
    <cfRule type="cellIs" priority="11" operator="equal">
      <formula>"◄"</formula>
    </cfRule>
    <cfRule type="cellIs" dxfId="1272" priority="12" operator="equal">
      <formula>"►"</formula>
    </cfRule>
  </conditionalFormatting>
  <conditionalFormatting sqref="T8">
    <cfRule type="cellIs" dxfId="1271" priority="29" operator="equal">
      <formula>"◄"</formula>
    </cfRule>
    <cfRule type="cellIs" dxfId="1270" priority="30" operator="equal">
      <formula>"•"</formula>
    </cfRule>
    <cfRule type="cellIs" priority="31" operator="equal">
      <formula>"◄"</formula>
    </cfRule>
    <cfRule type="cellIs" dxfId="1269" priority="32" operator="equal">
      <formula>"►"</formula>
    </cfRule>
  </conditionalFormatting>
  <conditionalFormatting sqref="T11 T22 T25">
    <cfRule type="cellIs" dxfId="1268" priority="33" operator="equal">
      <formula>"◄"</formula>
    </cfRule>
    <cfRule type="cellIs" dxfId="1267" priority="34" operator="equal">
      <formula>"•"</formula>
    </cfRule>
    <cfRule type="cellIs" priority="35" operator="equal">
      <formula>"◄"</formula>
    </cfRule>
    <cfRule type="cellIs" dxfId="1266" priority="36" operator="equal">
      <formula>"►"</formula>
    </cfRule>
  </conditionalFormatting>
  <conditionalFormatting sqref="T27">
    <cfRule type="cellIs" dxfId="1265" priority="13" operator="equal">
      <formula>"◄"</formula>
    </cfRule>
    <cfRule type="cellIs" dxfId="1264" priority="14" operator="equal">
      <formula>"•"</formula>
    </cfRule>
    <cfRule type="cellIs" priority="15" operator="equal">
      <formula>"◄"</formula>
    </cfRule>
    <cfRule type="cellIs" dxfId="1263" priority="16" operator="equal">
      <formula>"►"</formula>
    </cfRule>
  </conditionalFormatting>
  <conditionalFormatting sqref="T29 T33 T38">
    <cfRule type="cellIs" dxfId="1262" priority="22" operator="equal">
      <formula>"•"</formula>
    </cfRule>
    <cfRule type="cellIs" priority="23" operator="equal">
      <formula>"◄"</formula>
    </cfRule>
    <cfRule type="cellIs" dxfId="1261" priority="24" operator="equal">
      <formula>"►"</formula>
    </cfRule>
    <cfRule type="cellIs" dxfId="1260" priority="21" operator="equal">
      <formula>"◄"</formula>
    </cfRule>
  </conditionalFormatting>
  <conditionalFormatting sqref="T49">
    <cfRule type="cellIs" dxfId="1259" priority="5" operator="equal">
      <formula>"◄"</formula>
    </cfRule>
    <cfRule type="cellIs" dxfId="1258" priority="6" operator="equal">
      <formula>"•"</formula>
    </cfRule>
    <cfRule type="cellIs" priority="7" operator="equal">
      <formula>"◄"</formula>
    </cfRule>
    <cfRule type="cellIs" dxfId="1257" priority="8" operator="equal">
      <formula>"►"</formula>
    </cfRule>
  </conditionalFormatting>
  <printOptions horizontalCentered="1"/>
  <pageMargins left="0" right="0" top="0.19685039370078741" bottom="0" header="0" footer="0"/>
  <pageSetup paperSize="9" scale="85" orientation="landscape" horizontalDpi="4294967292" r:id="rId1"/>
  <headerFooter>
    <oddHeader>&amp;L    &amp;A&amp;C&amp;P van &amp;N&amp;R&amp;G</oddHeader>
    <oddFooter>&amp;R&amp;G</oddFooter>
  </headerFooter>
  <rowBreaks count="1" manualBreakCount="1">
    <brk id="37" min="2" max="14"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A9FE-017F-4575-BB30-8E072DA07FCC}">
  <dimension ref="A1:AG48"/>
  <sheetViews>
    <sheetView showZeros="0" zoomScale="80" zoomScaleNormal="80" workbookViewId="0">
      <pane xSplit="3" ySplit="7" topLeftCell="D11" activePane="bottomRight" state="frozen"/>
      <selection pane="topRight" activeCell="D1" sqref="D1"/>
      <selection pane="bottomLeft" activeCell="A8" sqref="A8"/>
      <selection pane="bottomRight" activeCell="T30" sqref="T30"/>
    </sheetView>
  </sheetViews>
  <sheetFormatPr defaultRowHeight="14.4" x14ac:dyDescent="0.3"/>
  <cols>
    <col min="1" max="2" width="4.44140625" style="2" customWidth="1"/>
    <col min="3" max="3" width="3" style="3" customWidth="1"/>
    <col min="4" max="4" width="5.88671875" style="3" customWidth="1"/>
    <col min="5" max="5" width="5.33203125" style="3" customWidth="1"/>
    <col min="6" max="6" width="8.88671875" style="112" customWidth="1"/>
    <col min="7" max="7" width="7.44140625" style="3" customWidth="1"/>
    <col min="8" max="8" width="13.5546875" style="3" customWidth="1"/>
    <col min="9" max="9" width="55.88671875" style="3" customWidth="1"/>
    <col min="10" max="10" width="24.33203125" style="170" customWidth="1"/>
    <col min="11" max="12" width="11.5546875" style="3" customWidth="1"/>
    <col min="13" max="13" width="26.5546875" style="3" customWidth="1"/>
    <col min="14" max="14" width="1.5546875" style="2" customWidth="1"/>
    <col min="15" max="15" width="3.109375" style="2" customWidth="1"/>
    <col min="16" max="16" width="5.6640625" style="2" customWidth="1"/>
    <col min="17" max="17" width="7.44140625" style="2" customWidth="1"/>
    <col min="18" max="18" width="0.6640625" style="2" customWidth="1"/>
    <col min="19" max="19" width="2.44140625" style="2" customWidth="1"/>
    <col min="20" max="20" width="7.21875" style="2" customWidth="1"/>
    <col min="21" max="21" width="5.77734375" style="2" customWidth="1"/>
    <col min="22" max="22" width="3" style="3" customWidth="1"/>
    <col min="23" max="28" width="6.109375" style="2" customWidth="1"/>
    <col min="29" max="29" width="1.33203125" style="2" customWidth="1"/>
    <col min="30" max="16384" width="8.88671875" style="2"/>
  </cols>
  <sheetData>
    <row r="1" spans="1:33" ht="15" customHeight="1" thickBot="1" x14ac:dyDescent="0.35">
      <c r="C1" s="110"/>
      <c r="D1" s="2"/>
      <c r="E1" s="2"/>
      <c r="F1" s="142"/>
      <c r="G1" s="2"/>
      <c r="H1" s="2"/>
      <c r="I1" s="2"/>
      <c r="J1" s="176"/>
      <c r="K1" s="2"/>
      <c r="L1" s="2"/>
      <c r="M1" s="2"/>
      <c r="V1" s="110"/>
    </row>
    <row r="2" spans="1:33" ht="54" customHeight="1" thickTop="1" thickBot="1" x14ac:dyDescent="0.35">
      <c r="A2" s="109"/>
      <c r="B2" s="533" t="s">
        <v>66</v>
      </c>
      <c r="C2" s="540" t="s">
        <v>65</v>
      </c>
      <c r="D2" s="587" t="s">
        <v>174</v>
      </c>
      <c r="E2" s="588"/>
      <c r="F2" s="588"/>
      <c r="G2" s="588"/>
      <c r="H2" s="588"/>
      <c r="I2" s="589"/>
      <c r="J2" s="557" t="s">
        <v>134</v>
      </c>
      <c r="K2" s="558"/>
      <c r="L2" s="559"/>
      <c r="M2" s="560"/>
      <c r="N2" s="49"/>
      <c r="O2" s="108"/>
      <c r="P2" s="529" t="s">
        <v>62</v>
      </c>
      <c r="Q2" s="530"/>
      <c r="R2" s="530"/>
      <c r="S2" s="530"/>
      <c r="T2" s="530"/>
      <c r="U2" s="530"/>
      <c r="V2" s="497" t="s">
        <v>65</v>
      </c>
      <c r="W2" s="520" t="s">
        <v>60</v>
      </c>
      <c r="X2" s="521"/>
      <c r="Y2" s="522"/>
      <c r="Z2" s="522"/>
      <c r="AA2" s="522"/>
      <c r="AB2" s="523"/>
      <c r="AC2" s="514"/>
      <c r="AD2" s="1"/>
    </row>
    <row r="3" spans="1:33" ht="34.799999999999997" customHeight="1" thickTop="1" thickBot="1" x14ac:dyDescent="0.3">
      <c r="A3" s="107"/>
      <c r="B3" s="534"/>
      <c r="C3" s="540"/>
      <c r="D3" s="141"/>
      <c r="E3" s="139" t="s">
        <v>173</v>
      </c>
      <c r="F3" s="140"/>
      <c r="G3" s="139"/>
      <c r="H3" s="139"/>
      <c r="I3" s="138"/>
      <c r="J3" s="547" t="s">
        <v>58</v>
      </c>
      <c r="K3" s="548"/>
      <c r="L3" s="549"/>
      <c r="M3" s="549"/>
      <c r="N3" s="49"/>
      <c r="O3" s="102" t="str">
        <f>IF(COUNTIF(N8:N1611,"?")&gt;=1,"?","")</f>
        <v/>
      </c>
      <c r="P3" s="516" t="s">
        <v>57</v>
      </c>
      <c r="Q3" s="517"/>
      <c r="R3" s="71"/>
      <c r="S3" s="101" t="str">
        <f>IF(COUNTIF(S8:S32,"◄►")&gt;=1,"◄►","")</f>
        <v/>
      </c>
      <c r="T3" s="516" t="s">
        <v>57</v>
      </c>
      <c r="U3" s="517"/>
      <c r="V3" s="498"/>
      <c r="W3" s="518">
        <f>SUM(X8:Y48)</f>
        <v>0</v>
      </c>
      <c r="X3" s="519"/>
      <c r="Y3" s="519"/>
      <c r="Z3" s="518">
        <f>SUM(AA8:AB48)</f>
        <v>0</v>
      </c>
      <c r="AA3" s="519"/>
      <c r="AB3" s="519"/>
      <c r="AC3" s="515"/>
      <c r="AD3" s="1"/>
    </row>
    <row r="4" spans="1:33" ht="48" customHeight="1" thickTop="1" thickBot="1" x14ac:dyDescent="0.35">
      <c r="A4" s="100">
        <f>SUM(A9:A47)</f>
        <v>1</v>
      </c>
      <c r="B4" s="535"/>
      <c r="C4" s="540"/>
      <c r="D4" s="137"/>
      <c r="E4" s="136" t="s">
        <v>56</v>
      </c>
      <c r="F4" s="135"/>
      <c r="G4" s="134"/>
      <c r="H4" s="134"/>
      <c r="I4" s="133"/>
      <c r="J4" s="562" t="s">
        <v>78</v>
      </c>
      <c r="K4" s="554"/>
      <c r="L4" s="554"/>
      <c r="M4" s="554"/>
      <c r="N4" s="49"/>
      <c r="O4" s="509" t="s">
        <v>53</v>
      </c>
      <c r="P4" s="510" t="s">
        <v>54</v>
      </c>
      <c r="Q4" s="511"/>
      <c r="R4" s="71"/>
      <c r="S4" s="509" t="s">
        <v>53</v>
      </c>
      <c r="T4" s="499" t="s">
        <v>52</v>
      </c>
      <c r="U4" s="500"/>
      <c r="V4" s="498"/>
      <c r="W4" s="524" t="s">
        <v>51</v>
      </c>
      <c r="X4" s="525"/>
      <c r="Y4" s="525"/>
      <c r="Z4" s="526" t="s">
        <v>50</v>
      </c>
      <c r="AA4" s="527"/>
      <c r="AB4" s="528"/>
      <c r="AC4" s="515"/>
      <c r="AD4" s="1"/>
    </row>
    <row r="5" spans="1:33" ht="35.4" customHeight="1" thickTop="1" thickBot="1" x14ac:dyDescent="0.3">
      <c r="A5" s="536" t="s">
        <v>49</v>
      </c>
      <c r="B5" s="537"/>
      <c r="C5" s="540"/>
      <c r="D5" s="132"/>
      <c r="E5" s="131" t="s">
        <v>76</v>
      </c>
      <c r="F5" s="130"/>
      <c r="G5" s="129" t="s">
        <v>75</v>
      </c>
      <c r="H5" s="128" t="s">
        <v>46</v>
      </c>
      <c r="I5" s="90" t="s">
        <v>45</v>
      </c>
      <c r="J5" s="175" t="s">
        <v>131</v>
      </c>
      <c r="K5" s="553" t="s">
        <v>43</v>
      </c>
      <c r="L5" s="554"/>
      <c r="M5" s="554"/>
      <c r="N5" s="49"/>
      <c r="O5" s="509"/>
      <c r="P5" s="493">
        <f>SUM(P9:P48)</f>
        <v>0</v>
      </c>
      <c r="Q5" s="494">
        <f>SUM(Q9:Q48)</f>
        <v>0</v>
      </c>
      <c r="R5" s="71"/>
      <c r="S5" s="509"/>
      <c r="T5" s="493">
        <f>SUM(T9:T48)</f>
        <v>0</v>
      </c>
      <c r="U5" s="494">
        <f>SUM(U9:U20)</f>
        <v>0</v>
      </c>
      <c r="V5" s="498"/>
      <c r="W5" s="88" t="s">
        <v>40</v>
      </c>
      <c r="X5" s="85" t="s">
        <v>42</v>
      </c>
      <c r="Y5" s="87" t="s">
        <v>41</v>
      </c>
      <c r="Z5" s="86" t="s">
        <v>40</v>
      </c>
      <c r="AA5" s="85" t="s">
        <v>37</v>
      </c>
      <c r="AB5" s="84" t="s">
        <v>39</v>
      </c>
      <c r="AC5" s="515"/>
      <c r="AD5" s="1"/>
    </row>
    <row r="6" spans="1:33" ht="19.8" customHeight="1" thickTop="1" thickBot="1" x14ac:dyDescent="0.3">
      <c r="A6" s="538"/>
      <c r="B6" s="539"/>
      <c r="C6" s="540"/>
      <c r="D6" s="563"/>
      <c r="E6" s="564"/>
      <c r="F6" s="564"/>
      <c r="G6" s="564"/>
      <c r="H6" s="565"/>
      <c r="I6" s="81"/>
      <c r="J6" s="174" t="s">
        <v>38</v>
      </c>
      <c r="K6" s="79" t="s">
        <v>172</v>
      </c>
      <c r="L6" s="79" t="s">
        <v>171</v>
      </c>
      <c r="M6" s="79" t="s">
        <v>58</v>
      </c>
      <c r="N6" s="49"/>
      <c r="O6" s="509"/>
      <c r="P6" s="505" t="s">
        <v>37</v>
      </c>
      <c r="Q6" s="501" t="s">
        <v>36</v>
      </c>
      <c r="R6" s="71"/>
      <c r="S6" s="509"/>
      <c r="T6" s="505" t="s">
        <v>37</v>
      </c>
      <c r="U6" s="501" t="s">
        <v>36</v>
      </c>
      <c r="V6" s="498"/>
      <c r="W6" s="78" t="s">
        <v>31</v>
      </c>
      <c r="X6" s="512"/>
      <c r="Y6" s="513"/>
      <c r="Z6" s="69" t="s">
        <v>31</v>
      </c>
      <c r="AA6" s="512"/>
      <c r="AB6" s="513"/>
      <c r="AC6" s="515"/>
      <c r="AD6" s="1"/>
      <c r="AF6" s="125"/>
      <c r="AG6" s="125"/>
    </row>
    <row r="7" spans="1:33" ht="15" thickBot="1" x14ac:dyDescent="0.25">
      <c r="A7" s="538"/>
      <c r="B7" s="539"/>
      <c r="C7" s="67"/>
      <c r="D7" s="77" t="s">
        <v>31</v>
      </c>
      <c r="E7" s="76" t="s">
        <v>33</v>
      </c>
      <c r="F7" s="75"/>
      <c r="G7" s="73" t="s">
        <v>33</v>
      </c>
      <c r="H7" s="73" t="s">
        <v>33</v>
      </c>
      <c r="I7" s="74" t="s">
        <v>35</v>
      </c>
      <c r="J7" s="173" t="s">
        <v>33</v>
      </c>
      <c r="K7" s="73" t="s">
        <v>33</v>
      </c>
      <c r="L7" s="73" t="s">
        <v>33</v>
      </c>
      <c r="M7" s="73" t="s">
        <v>33</v>
      </c>
      <c r="N7" s="49"/>
      <c r="O7" s="72"/>
      <c r="P7" s="506"/>
      <c r="Q7" s="502"/>
      <c r="R7" s="71"/>
      <c r="S7" s="509"/>
      <c r="T7" s="506"/>
      <c r="U7" s="502"/>
      <c r="V7" s="70"/>
      <c r="W7" s="69" t="s">
        <v>31</v>
      </c>
      <c r="X7" s="531" t="s">
        <v>30</v>
      </c>
      <c r="Y7" s="532"/>
      <c r="Z7" s="69" t="s">
        <v>31</v>
      </c>
      <c r="AA7" s="531" t="s">
        <v>30</v>
      </c>
      <c r="AB7" s="532"/>
      <c r="AC7" s="5" t="s">
        <v>0</v>
      </c>
      <c r="AD7" s="41"/>
    </row>
    <row r="8" spans="1:33" ht="16.8" thickTop="1" thickBot="1" x14ac:dyDescent="0.3">
      <c r="A8" s="148"/>
      <c r="B8" s="50"/>
      <c r="C8" s="14">
        <f>ROWS(C9:C11)-1</f>
        <v>2</v>
      </c>
      <c r="D8" s="149" t="s">
        <v>1311</v>
      </c>
      <c r="E8" s="12"/>
      <c r="F8" s="115"/>
      <c r="G8" s="10"/>
      <c r="H8" s="10"/>
      <c r="I8" s="9"/>
      <c r="J8" s="8"/>
      <c r="K8" s="8"/>
      <c r="L8" s="8"/>
      <c r="M8" s="114"/>
      <c r="N8" s="49"/>
      <c r="O8" s="68" t="str">
        <f>IF(COUNTIF(N9:N22,"?")&gt;0,"?",IF(AND(P8="◄",Q8="►"),"◄►",IF(P8="◄","◄",IF(Q8="►","►",""))))</f>
        <v>◄</v>
      </c>
      <c r="P8" s="46" t="str">
        <f>IF(SUM(P9:P11)+1=ROWS(P9:P11)-COUNTIF(P9:P11,"-"),"","◄")</f>
        <v>◄</v>
      </c>
      <c r="Q8" s="45" t="str">
        <f>IF(SUM(Q9:Q11)&gt;0,"►","")</f>
        <v/>
      </c>
      <c r="R8" s="48"/>
      <c r="S8" s="68" t="str">
        <f>IF(COUNTIF(R9:R22,"?")&gt;0,"?",IF(AND(T8="◄",U8="►"),"◄►",IF(T8="◄","◄",IF(U8="►","►",""))))</f>
        <v>◄</v>
      </c>
      <c r="T8" s="46" t="str">
        <f>IF(SUM(T9:T11)+1=ROWS(T9:T11)-COUNTIF(T9:T11,"-"),"","◄")</f>
        <v>◄</v>
      </c>
      <c r="U8" s="45" t="str">
        <f>IF(SUM(U9:U11)&gt;0,"►","")</f>
        <v/>
      </c>
      <c r="V8" s="67">
        <f>ROWS(V9:V11)-1</f>
        <v>2</v>
      </c>
      <c r="W8" s="44">
        <f>SUM(W9:W11)-W11</f>
        <v>0</v>
      </c>
      <c r="X8" s="43" t="s">
        <v>2</v>
      </c>
      <c r="Y8" s="42"/>
      <c r="Z8" s="44">
        <f>SUM(Z9:Z11)-Z11</f>
        <v>0</v>
      </c>
      <c r="AA8" s="43" t="s">
        <v>2</v>
      </c>
      <c r="AB8" s="42"/>
      <c r="AC8" s="5" t="s">
        <v>0</v>
      </c>
      <c r="AD8" s="41"/>
    </row>
    <row r="9" spans="1:33" x14ac:dyDescent="0.25">
      <c r="A9" s="40"/>
      <c r="B9" s="39" t="str">
        <f>IF(A9=1,"x","")</f>
        <v/>
      </c>
      <c r="C9" s="23"/>
      <c r="D9" s="122"/>
      <c r="E9" s="145" t="s">
        <v>170</v>
      </c>
      <c r="F9" s="144">
        <v>1</v>
      </c>
      <c r="G9" s="154" t="s">
        <v>163</v>
      </c>
      <c r="H9" s="62" t="s">
        <v>1312</v>
      </c>
      <c r="I9" s="119" t="s">
        <v>1214</v>
      </c>
      <c r="J9" s="172" t="s">
        <v>1215</v>
      </c>
      <c r="K9" s="171" t="s">
        <v>1216</v>
      </c>
      <c r="L9" s="117"/>
      <c r="M9" s="124"/>
      <c r="N9" s="26" t="str">
        <f>IF(O9="?","?","")</f>
        <v/>
      </c>
      <c r="O9" s="26" t="str">
        <f>IF(AND(P9="",Q9&gt;0),"?",IF(P9="","◄",IF(Q9&gt;=1,"►","")))</f>
        <v>◄</v>
      </c>
      <c r="P9" s="25"/>
      <c r="Q9" s="24"/>
      <c r="R9" s="26" t="str">
        <f>IF(S9="?","?","")</f>
        <v/>
      </c>
      <c r="S9" s="26" t="str">
        <f>IF(AND(T9="",U9&gt;0),"?",IF(T9="","◄",IF(U9&gt;=1,"►","")))</f>
        <v>◄</v>
      </c>
      <c r="T9" s="25"/>
      <c r="U9" s="24"/>
      <c r="V9" s="23"/>
      <c r="W9" s="22"/>
      <c r="X9" s="21">
        <f>(P9*W9)</f>
        <v>0</v>
      </c>
      <c r="Y9" s="20">
        <f>(Q9*X9)</f>
        <v>0</v>
      </c>
      <c r="Z9" s="19"/>
      <c r="AA9" s="18">
        <f>(T9*Z9)</f>
        <v>0</v>
      </c>
      <c r="AB9" s="17">
        <f>(U9*AA9)</f>
        <v>0</v>
      </c>
      <c r="AC9" s="5" t="s">
        <v>0</v>
      </c>
      <c r="AD9" s="41"/>
    </row>
    <row r="10" spans="1:33" ht="15" thickBot="1" x14ac:dyDescent="0.3">
      <c r="A10" s="40">
        <v>1</v>
      </c>
      <c r="B10" s="39" t="str">
        <f>IF(A10=1,"x","")</f>
        <v>x</v>
      </c>
      <c r="C10" s="23"/>
      <c r="D10" s="122"/>
      <c r="E10" s="145" t="s">
        <v>170</v>
      </c>
      <c r="F10" s="144">
        <v>2</v>
      </c>
      <c r="G10" s="154" t="s">
        <v>163</v>
      </c>
      <c r="H10" s="62" t="s">
        <v>1217</v>
      </c>
      <c r="I10" s="119" t="s">
        <v>1218</v>
      </c>
      <c r="J10" s="172" t="s">
        <v>1219</v>
      </c>
      <c r="K10" s="171" t="s">
        <v>1220</v>
      </c>
      <c r="L10" s="117"/>
      <c r="M10" s="124"/>
      <c r="N10" s="26" t="str">
        <f>IF(O10="?","?","")</f>
        <v/>
      </c>
      <c r="O10" s="26" t="str">
        <f>IF(AND(P10="",Q10&gt;0),"?",IF(P10="","◄",IF(Q10&gt;=1,"►","")))</f>
        <v>◄</v>
      </c>
      <c r="P10" s="25"/>
      <c r="Q10" s="24"/>
      <c r="R10" s="26" t="str">
        <f>IF(S10="?","?","")</f>
        <v/>
      </c>
      <c r="S10" s="26" t="str">
        <f>IF(AND(T10="",U10&gt;0),"?",IF(T10="","◄",IF(U10&gt;=1,"►","")))</f>
        <v>◄</v>
      </c>
      <c r="T10" s="25"/>
      <c r="U10" s="24"/>
      <c r="V10" s="23"/>
      <c r="W10" s="22"/>
      <c r="X10" s="21">
        <f>(P10*W10)</f>
        <v>0</v>
      </c>
      <c r="Y10" s="20">
        <f>(Q10*X10)</f>
        <v>0</v>
      </c>
      <c r="Z10" s="19"/>
      <c r="AA10" s="18">
        <f>(T10*Z10)</f>
        <v>0</v>
      </c>
      <c r="AB10" s="17">
        <f>(U10*AA10)</f>
        <v>0</v>
      </c>
      <c r="AC10" s="5" t="s">
        <v>0</v>
      </c>
      <c r="AD10" s="41"/>
    </row>
    <row r="11" spans="1:33" ht="16.8" thickTop="1" thickBot="1" x14ac:dyDescent="0.3">
      <c r="A11" s="148"/>
      <c r="B11" s="50"/>
      <c r="C11" s="14">
        <f>ROWS(C12:C22)-1</f>
        <v>10</v>
      </c>
      <c r="D11" s="149" t="s">
        <v>1313</v>
      </c>
      <c r="E11" s="12"/>
      <c r="F11" s="115"/>
      <c r="G11" s="163"/>
      <c r="H11" s="10"/>
      <c r="I11" s="9"/>
      <c r="J11" s="8"/>
      <c r="K11" s="8"/>
      <c r="L11" s="8"/>
      <c r="M11" s="114"/>
      <c r="N11" s="49"/>
      <c r="O11" s="68" t="str">
        <f>IF(COUNTIF(N12:N24,"?")&gt;0,"?",IF(AND(P11="◄",Q11="►"),"◄►",IF(P11="◄","◄",IF(Q11="►","►",""))))</f>
        <v>◄</v>
      </c>
      <c r="P11" s="46" t="str">
        <f>IF(SUM(P12:P22)+1=ROWS(P12:P22)-COUNTIF(P12:P22,"-"),"","◄")</f>
        <v>◄</v>
      </c>
      <c r="Q11" s="45" t="str">
        <f>IF(SUM(Q12:Q22)&gt;0,"►","")</f>
        <v/>
      </c>
      <c r="R11" s="48"/>
      <c r="S11" s="68" t="str">
        <f>IF(COUNTIF(R12:R24,"?")&gt;0,"?",IF(AND(T11="◄",U11="►"),"◄►",IF(T11="◄","◄",IF(U11="►","►",""))))</f>
        <v>◄</v>
      </c>
      <c r="T11" s="46" t="str">
        <f>IF(SUM(T12:T22)+1=ROWS(T12:T22)-COUNTIF(T12:T22,"-"),"","◄")</f>
        <v>◄</v>
      </c>
      <c r="U11" s="45" t="str">
        <f>IF(SUM(U12:U22)&gt;0,"►","")</f>
        <v/>
      </c>
      <c r="V11" s="67">
        <f>ROWS(V12:V22)-1</f>
        <v>10</v>
      </c>
      <c r="W11" s="44">
        <f>SUM(W12:W22)-W22</f>
        <v>0</v>
      </c>
      <c r="X11" s="43" t="s">
        <v>2</v>
      </c>
      <c r="Y11" s="42"/>
      <c r="Z11" s="44">
        <f>SUM(Z12:Z22)-Z22</f>
        <v>0</v>
      </c>
      <c r="AA11" s="43" t="s">
        <v>2</v>
      </c>
      <c r="AB11" s="42"/>
      <c r="AC11" s="5" t="s">
        <v>0</v>
      </c>
      <c r="AD11" s="41"/>
    </row>
    <row r="12" spans="1:33" x14ac:dyDescent="0.25">
      <c r="A12" s="40"/>
      <c r="B12" s="39" t="str">
        <f t="shared" ref="B12:B21" si="0">IF(A12=1,"x","")</f>
        <v/>
      </c>
      <c r="C12" s="23"/>
      <c r="D12" s="122"/>
      <c r="E12" s="145" t="s">
        <v>170</v>
      </c>
      <c r="F12" s="144">
        <v>3</v>
      </c>
      <c r="G12" s="154" t="s">
        <v>162</v>
      </c>
      <c r="H12" s="62" t="s">
        <v>1314</v>
      </c>
      <c r="I12" s="119" t="s">
        <v>1315</v>
      </c>
      <c r="J12" s="172" t="s">
        <v>1224</v>
      </c>
      <c r="K12" s="117" t="s">
        <v>1225</v>
      </c>
      <c r="L12" s="117"/>
      <c r="M12" s="117"/>
      <c r="N12" s="26" t="str">
        <f t="shared" ref="N12:N21" si="1">IF(O12="?","?","")</f>
        <v/>
      </c>
      <c r="O12" s="26" t="str">
        <f t="shared" ref="O12:O21" si="2">IF(AND(P12="",Q12&gt;0),"?",IF(P12="","◄",IF(Q12&gt;=1,"►","")))</f>
        <v>◄</v>
      </c>
      <c r="P12" s="25"/>
      <c r="Q12" s="24"/>
      <c r="R12" s="26" t="str">
        <f t="shared" ref="R12:R21" si="3">IF(S12="?","?","")</f>
        <v/>
      </c>
      <c r="S12" s="26" t="str">
        <f t="shared" ref="S12:S21" si="4">IF(AND(T12="",U12&gt;0),"?",IF(T12="","◄",IF(U12&gt;=1,"►","")))</f>
        <v>◄</v>
      </c>
      <c r="T12" s="25"/>
      <c r="U12" s="24"/>
      <c r="V12" s="23"/>
      <c r="W12" s="22"/>
      <c r="X12" s="21">
        <f t="shared" ref="X12:X21" si="5">(P12*W12)</f>
        <v>0</v>
      </c>
      <c r="Y12" s="20">
        <f t="shared" ref="Y12:Y21" si="6">(Q12*X12)</f>
        <v>0</v>
      </c>
      <c r="Z12" s="19"/>
      <c r="AA12" s="18">
        <f t="shared" ref="AA12:AA21" si="7">(T12*Z12)</f>
        <v>0</v>
      </c>
      <c r="AB12" s="17">
        <f t="shared" ref="AB12:AB21" si="8">(U12*AA12)</f>
        <v>0</v>
      </c>
      <c r="AC12" s="5" t="s">
        <v>0</v>
      </c>
      <c r="AD12" s="41"/>
    </row>
    <row r="13" spans="1:33" x14ac:dyDescent="0.25">
      <c r="A13" s="40"/>
      <c r="B13" s="39" t="str">
        <f t="shared" si="0"/>
        <v/>
      </c>
      <c r="C13" s="23"/>
      <c r="D13" s="122"/>
      <c r="E13" s="145" t="s">
        <v>170</v>
      </c>
      <c r="F13" s="144">
        <v>4</v>
      </c>
      <c r="G13" s="154" t="s">
        <v>162</v>
      </c>
      <c r="H13" s="62" t="s">
        <v>1226</v>
      </c>
      <c r="I13" s="119" t="s">
        <v>1316</v>
      </c>
      <c r="J13" s="172" t="s">
        <v>1224</v>
      </c>
      <c r="K13" s="117" t="s">
        <v>1228</v>
      </c>
      <c r="L13" s="117"/>
      <c r="M13" s="116"/>
      <c r="N13" s="26" t="str">
        <f t="shared" si="1"/>
        <v/>
      </c>
      <c r="O13" s="26" t="str">
        <f t="shared" si="2"/>
        <v>◄</v>
      </c>
      <c r="P13" s="25"/>
      <c r="Q13" s="24"/>
      <c r="R13" s="26" t="str">
        <f t="shared" si="3"/>
        <v/>
      </c>
      <c r="S13" s="26" t="str">
        <f t="shared" si="4"/>
        <v>◄</v>
      </c>
      <c r="T13" s="25"/>
      <c r="U13" s="24"/>
      <c r="V13" s="23"/>
      <c r="W13" s="22"/>
      <c r="X13" s="21">
        <f t="shared" si="5"/>
        <v>0</v>
      </c>
      <c r="Y13" s="20">
        <f t="shared" si="6"/>
        <v>0</v>
      </c>
      <c r="Z13" s="19"/>
      <c r="AA13" s="18">
        <f t="shared" si="7"/>
        <v>0</v>
      </c>
      <c r="AB13" s="17">
        <f t="shared" si="8"/>
        <v>0</v>
      </c>
      <c r="AC13" s="5" t="s">
        <v>0</v>
      </c>
      <c r="AD13" s="41"/>
    </row>
    <row r="14" spans="1:33" x14ac:dyDescent="0.25">
      <c r="A14" s="40"/>
      <c r="B14" s="39" t="str">
        <f t="shared" si="0"/>
        <v/>
      </c>
      <c r="C14" s="23"/>
      <c r="D14" s="122"/>
      <c r="E14" s="145" t="s">
        <v>170</v>
      </c>
      <c r="F14" s="144">
        <v>5</v>
      </c>
      <c r="G14" s="154" t="s">
        <v>162</v>
      </c>
      <c r="H14" s="62" t="s">
        <v>1229</v>
      </c>
      <c r="I14" s="119" t="s">
        <v>1317</v>
      </c>
      <c r="J14" s="172" t="s">
        <v>1224</v>
      </c>
      <c r="K14" s="117" t="s">
        <v>1231</v>
      </c>
      <c r="L14" s="117"/>
      <c r="M14" s="116"/>
      <c r="N14" s="26" t="str">
        <f t="shared" si="1"/>
        <v/>
      </c>
      <c r="O14" s="26" t="str">
        <f t="shared" si="2"/>
        <v>◄</v>
      </c>
      <c r="P14" s="25"/>
      <c r="Q14" s="24"/>
      <c r="R14" s="26" t="str">
        <f t="shared" si="3"/>
        <v/>
      </c>
      <c r="S14" s="26" t="str">
        <f t="shared" si="4"/>
        <v>◄</v>
      </c>
      <c r="T14" s="25"/>
      <c r="U14" s="24"/>
      <c r="V14" s="23"/>
      <c r="W14" s="22"/>
      <c r="X14" s="21">
        <f t="shared" si="5"/>
        <v>0</v>
      </c>
      <c r="Y14" s="20">
        <f t="shared" si="6"/>
        <v>0</v>
      </c>
      <c r="Z14" s="19"/>
      <c r="AA14" s="18">
        <f t="shared" si="7"/>
        <v>0</v>
      </c>
      <c r="AB14" s="17">
        <f t="shared" si="8"/>
        <v>0</v>
      </c>
      <c r="AC14" s="5" t="s">
        <v>0</v>
      </c>
      <c r="AD14" s="41"/>
    </row>
    <row r="15" spans="1:33" x14ac:dyDescent="0.25">
      <c r="A15" s="40"/>
      <c r="B15" s="39" t="str">
        <f t="shared" si="0"/>
        <v/>
      </c>
      <c r="C15" s="23"/>
      <c r="D15" s="122"/>
      <c r="E15" s="145" t="s">
        <v>170</v>
      </c>
      <c r="F15" s="144">
        <v>6</v>
      </c>
      <c r="G15" s="154" t="s">
        <v>162</v>
      </c>
      <c r="H15" s="62" t="s">
        <v>1232</v>
      </c>
      <c r="I15" s="119" t="s">
        <v>1318</v>
      </c>
      <c r="J15" s="172" t="s">
        <v>1224</v>
      </c>
      <c r="K15" s="117" t="s">
        <v>1234</v>
      </c>
      <c r="L15" s="117"/>
      <c r="M15" s="116"/>
      <c r="N15" s="26" t="str">
        <f t="shared" si="1"/>
        <v/>
      </c>
      <c r="O15" s="26" t="str">
        <f t="shared" si="2"/>
        <v>◄</v>
      </c>
      <c r="P15" s="25"/>
      <c r="Q15" s="24"/>
      <c r="R15" s="26" t="str">
        <f t="shared" si="3"/>
        <v/>
      </c>
      <c r="S15" s="26" t="str">
        <f t="shared" si="4"/>
        <v>◄</v>
      </c>
      <c r="T15" s="25"/>
      <c r="U15" s="24"/>
      <c r="V15" s="23"/>
      <c r="W15" s="22"/>
      <c r="X15" s="21">
        <f t="shared" si="5"/>
        <v>0</v>
      </c>
      <c r="Y15" s="20">
        <f t="shared" si="6"/>
        <v>0</v>
      </c>
      <c r="Z15" s="19"/>
      <c r="AA15" s="18">
        <f t="shared" si="7"/>
        <v>0</v>
      </c>
      <c r="AB15" s="17">
        <f t="shared" si="8"/>
        <v>0</v>
      </c>
      <c r="AC15" s="5" t="s">
        <v>0</v>
      </c>
      <c r="AD15" s="41"/>
    </row>
    <row r="16" spans="1:33" x14ac:dyDescent="0.25">
      <c r="A16" s="40"/>
      <c r="B16" s="39" t="str">
        <f t="shared" si="0"/>
        <v/>
      </c>
      <c r="C16" s="23"/>
      <c r="D16" s="122"/>
      <c r="E16" s="145" t="s">
        <v>170</v>
      </c>
      <c r="F16" s="144">
        <v>7</v>
      </c>
      <c r="G16" s="154" t="s">
        <v>161</v>
      </c>
      <c r="H16" s="62" t="s">
        <v>1235</v>
      </c>
      <c r="I16" s="119" t="s">
        <v>1319</v>
      </c>
      <c r="J16" s="172" t="s">
        <v>1237</v>
      </c>
      <c r="K16" s="117" t="s">
        <v>1238</v>
      </c>
      <c r="L16" s="117"/>
      <c r="M16" s="116"/>
      <c r="N16" s="26" t="str">
        <f t="shared" si="1"/>
        <v/>
      </c>
      <c r="O16" s="26" t="str">
        <f t="shared" si="2"/>
        <v>◄</v>
      </c>
      <c r="P16" s="25"/>
      <c r="Q16" s="24"/>
      <c r="R16" s="26" t="str">
        <f t="shared" si="3"/>
        <v/>
      </c>
      <c r="S16" s="26" t="str">
        <f t="shared" si="4"/>
        <v>◄</v>
      </c>
      <c r="T16" s="25"/>
      <c r="U16" s="24"/>
      <c r="V16" s="23"/>
      <c r="W16" s="22"/>
      <c r="X16" s="21">
        <f t="shared" si="5"/>
        <v>0</v>
      </c>
      <c r="Y16" s="20">
        <f t="shared" si="6"/>
        <v>0</v>
      </c>
      <c r="Z16" s="19"/>
      <c r="AA16" s="18">
        <f t="shared" si="7"/>
        <v>0</v>
      </c>
      <c r="AB16" s="17">
        <f t="shared" si="8"/>
        <v>0</v>
      </c>
      <c r="AC16" s="5" t="s">
        <v>0</v>
      </c>
      <c r="AD16" s="41"/>
    </row>
    <row r="17" spans="1:30" x14ac:dyDescent="0.25">
      <c r="A17" s="40"/>
      <c r="B17" s="39" t="str">
        <f t="shared" si="0"/>
        <v/>
      </c>
      <c r="C17" s="23"/>
      <c r="D17" s="122"/>
      <c r="E17" s="145" t="s">
        <v>170</v>
      </c>
      <c r="F17" s="144">
        <v>8</v>
      </c>
      <c r="G17" s="154" t="s">
        <v>162</v>
      </c>
      <c r="H17" s="62" t="s">
        <v>1239</v>
      </c>
      <c r="I17" s="119" t="s">
        <v>1320</v>
      </c>
      <c r="J17" s="172" t="s">
        <v>1241</v>
      </c>
      <c r="K17" s="117" t="s">
        <v>1242</v>
      </c>
      <c r="L17" s="117"/>
      <c r="M17" s="116"/>
      <c r="N17" s="26" t="str">
        <f t="shared" si="1"/>
        <v/>
      </c>
      <c r="O17" s="26" t="str">
        <f t="shared" si="2"/>
        <v>◄</v>
      </c>
      <c r="P17" s="25"/>
      <c r="Q17" s="24"/>
      <c r="R17" s="26" t="str">
        <f t="shared" si="3"/>
        <v/>
      </c>
      <c r="S17" s="26" t="str">
        <f t="shared" si="4"/>
        <v>◄</v>
      </c>
      <c r="T17" s="25"/>
      <c r="U17" s="24"/>
      <c r="V17" s="23"/>
      <c r="W17" s="22"/>
      <c r="X17" s="21">
        <f t="shared" si="5"/>
        <v>0</v>
      </c>
      <c r="Y17" s="20">
        <f t="shared" si="6"/>
        <v>0</v>
      </c>
      <c r="Z17" s="19"/>
      <c r="AA17" s="18">
        <f t="shared" si="7"/>
        <v>0</v>
      </c>
      <c r="AB17" s="17">
        <f t="shared" si="8"/>
        <v>0</v>
      </c>
      <c r="AC17" s="5" t="s">
        <v>0</v>
      </c>
      <c r="AD17" s="41"/>
    </row>
    <row r="18" spans="1:30" x14ac:dyDescent="0.25">
      <c r="A18" s="40"/>
      <c r="B18" s="39" t="str">
        <f t="shared" si="0"/>
        <v/>
      </c>
      <c r="C18" s="23"/>
      <c r="D18" s="122"/>
      <c r="E18" s="145" t="s">
        <v>170</v>
      </c>
      <c r="F18" s="144">
        <v>9</v>
      </c>
      <c r="G18" s="154" t="s">
        <v>161</v>
      </c>
      <c r="H18" s="62" t="s">
        <v>1243</v>
      </c>
      <c r="I18" s="119" t="s">
        <v>1321</v>
      </c>
      <c r="J18" s="172" t="s">
        <v>1322</v>
      </c>
      <c r="K18" s="117" t="s">
        <v>1246</v>
      </c>
      <c r="L18" s="117"/>
      <c r="M18" s="116"/>
      <c r="N18" s="26" t="str">
        <f t="shared" si="1"/>
        <v/>
      </c>
      <c r="O18" s="26" t="str">
        <f t="shared" si="2"/>
        <v>◄</v>
      </c>
      <c r="P18" s="25"/>
      <c r="Q18" s="24"/>
      <c r="R18" s="26" t="str">
        <f t="shared" si="3"/>
        <v/>
      </c>
      <c r="S18" s="26" t="str">
        <f t="shared" si="4"/>
        <v>◄</v>
      </c>
      <c r="T18" s="25"/>
      <c r="U18" s="24"/>
      <c r="V18" s="23"/>
      <c r="W18" s="22"/>
      <c r="X18" s="21">
        <f t="shared" si="5"/>
        <v>0</v>
      </c>
      <c r="Y18" s="20">
        <f t="shared" si="6"/>
        <v>0</v>
      </c>
      <c r="Z18" s="19"/>
      <c r="AA18" s="18">
        <f t="shared" si="7"/>
        <v>0</v>
      </c>
      <c r="AB18" s="17">
        <f t="shared" si="8"/>
        <v>0</v>
      </c>
      <c r="AC18" s="5" t="s">
        <v>0</v>
      </c>
      <c r="AD18" s="41"/>
    </row>
    <row r="19" spans="1:30" x14ac:dyDescent="0.25">
      <c r="A19" s="40"/>
      <c r="B19" s="39" t="str">
        <f t="shared" si="0"/>
        <v/>
      </c>
      <c r="C19" s="23"/>
      <c r="D19" s="122"/>
      <c r="E19" s="145" t="s">
        <v>170</v>
      </c>
      <c r="F19" s="144">
        <v>10</v>
      </c>
      <c r="G19" s="154" t="s">
        <v>161</v>
      </c>
      <c r="H19" s="62" t="s">
        <v>1247</v>
      </c>
      <c r="I19" s="119" t="s">
        <v>1323</v>
      </c>
      <c r="J19" s="172" t="s">
        <v>1237</v>
      </c>
      <c r="K19" s="117" t="s">
        <v>1249</v>
      </c>
      <c r="L19" s="117"/>
      <c r="M19" s="116"/>
      <c r="N19" s="26" t="str">
        <f t="shared" si="1"/>
        <v/>
      </c>
      <c r="O19" s="26" t="str">
        <f t="shared" si="2"/>
        <v>◄</v>
      </c>
      <c r="P19" s="25"/>
      <c r="Q19" s="24"/>
      <c r="R19" s="26" t="str">
        <f t="shared" si="3"/>
        <v/>
      </c>
      <c r="S19" s="26" t="str">
        <f t="shared" si="4"/>
        <v>◄</v>
      </c>
      <c r="T19" s="25"/>
      <c r="U19" s="24"/>
      <c r="V19" s="23"/>
      <c r="W19" s="22"/>
      <c r="X19" s="21">
        <f t="shared" si="5"/>
        <v>0</v>
      </c>
      <c r="Y19" s="20">
        <f t="shared" si="6"/>
        <v>0</v>
      </c>
      <c r="Z19" s="19"/>
      <c r="AA19" s="18">
        <f t="shared" si="7"/>
        <v>0</v>
      </c>
      <c r="AB19" s="17">
        <f t="shared" si="8"/>
        <v>0</v>
      </c>
      <c r="AC19" s="5" t="s">
        <v>0</v>
      </c>
      <c r="AD19" s="41"/>
    </row>
    <row r="20" spans="1:30" x14ac:dyDescent="0.25">
      <c r="A20" s="40"/>
      <c r="B20" s="39" t="str">
        <f t="shared" si="0"/>
        <v/>
      </c>
      <c r="C20" s="23"/>
      <c r="D20" s="122"/>
      <c r="E20" s="145" t="s">
        <v>170</v>
      </c>
      <c r="F20" s="144">
        <v>11</v>
      </c>
      <c r="G20" s="154" t="s">
        <v>161</v>
      </c>
      <c r="H20" s="62" t="s">
        <v>1250</v>
      </c>
      <c r="I20" s="119" t="s">
        <v>1324</v>
      </c>
      <c r="J20" s="172" t="s">
        <v>1322</v>
      </c>
      <c r="K20" s="117" t="s">
        <v>1252</v>
      </c>
      <c r="L20" s="117"/>
      <c r="M20" s="116"/>
      <c r="N20" s="26" t="str">
        <f t="shared" si="1"/>
        <v/>
      </c>
      <c r="O20" s="26" t="str">
        <f t="shared" si="2"/>
        <v>◄</v>
      </c>
      <c r="P20" s="25"/>
      <c r="Q20" s="24"/>
      <c r="R20" s="26" t="str">
        <f t="shared" si="3"/>
        <v/>
      </c>
      <c r="S20" s="26" t="str">
        <f t="shared" si="4"/>
        <v>◄</v>
      </c>
      <c r="T20" s="25"/>
      <c r="U20" s="24"/>
      <c r="V20" s="23"/>
      <c r="W20" s="22"/>
      <c r="X20" s="21">
        <f t="shared" si="5"/>
        <v>0</v>
      </c>
      <c r="Y20" s="20">
        <f t="shared" si="6"/>
        <v>0</v>
      </c>
      <c r="Z20" s="19"/>
      <c r="AA20" s="18">
        <f t="shared" si="7"/>
        <v>0</v>
      </c>
      <c r="AB20" s="17">
        <f t="shared" si="8"/>
        <v>0</v>
      </c>
      <c r="AC20" s="5" t="s">
        <v>0</v>
      </c>
      <c r="AD20" s="41"/>
    </row>
    <row r="21" spans="1:30" ht="15" thickBot="1" x14ac:dyDescent="0.3">
      <c r="A21" s="40"/>
      <c r="B21" s="39" t="str">
        <f t="shared" si="0"/>
        <v/>
      </c>
      <c r="C21" s="23"/>
      <c r="D21" s="122"/>
      <c r="E21" s="145" t="s">
        <v>170</v>
      </c>
      <c r="F21" s="144">
        <v>12</v>
      </c>
      <c r="G21" s="154" t="s">
        <v>160</v>
      </c>
      <c r="H21" s="62" t="s">
        <v>1250</v>
      </c>
      <c r="I21" s="119" t="s">
        <v>1325</v>
      </c>
      <c r="J21" s="172" t="s">
        <v>1326</v>
      </c>
      <c r="K21" s="117" t="s">
        <v>1327</v>
      </c>
      <c r="L21" s="117"/>
      <c r="M21" s="116"/>
      <c r="N21" s="26" t="str">
        <f t="shared" si="1"/>
        <v/>
      </c>
      <c r="O21" s="26" t="str">
        <f t="shared" si="2"/>
        <v>◄</v>
      </c>
      <c r="P21" s="25"/>
      <c r="Q21" s="24"/>
      <c r="R21" s="26" t="str">
        <f t="shared" si="3"/>
        <v/>
      </c>
      <c r="S21" s="26" t="str">
        <f t="shared" si="4"/>
        <v>◄</v>
      </c>
      <c r="T21" s="25"/>
      <c r="U21" s="24"/>
      <c r="V21" s="23"/>
      <c r="W21" s="22"/>
      <c r="X21" s="21">
        <f t="shared" si="5"/>
        <v>0</v>
      </c>
      <c r="Y21" s="20">
        <f t="shared" si="6"/>
        <v>0</v>
      </c>
      <c r="Z21" s="19"/>
      <c r="AA21" s="18">
        <f t="shared" si="7"/>
        <v>0</v>
      </c>
      <c r="AB21" s="17">
        <f t="shared" si="8"/>
        <v>0</v>
      </c>
      <c r="AC21" s="5" t="s">
        <v>0</v>
      </c>
      <c r="AD21" s="41"/>
    </row>
    <row r="22" spans="1:30" ht="16.8" thickTop="1" thickBot="1" x14ac:dyDescent="0.3">
      <c r="A22" s="148"/>
      <c r="B22" s="50"/>
      <c r="C22" s="14">
        <f>ROWS(C23:C25)-1</f>
        <v>2</v>
      </c>
      <c r="D22" s="149" t="s">
        <v>1328</v>
      </c>
      <c r="E22" s="12"/>
      <c r="F22" s="115"/>
      <c r="G22" s="163"/>
      <c r="H22" s="10"/>
      <c r="I22" s="9"/>
      <c r="J22" s="8"/>
      <c r="K22" s="8"/>
      <c r="L22" s="8"/>
      <c r="M22" s="114"/>
      <c r="N22" s="49"/>
      <c r="O22" s="68" t="str">
        <f>IF(COUNTIF(N23:N25,"?")&gt;0,"?",IF(AND(P22="◄",Q22="►"),"◄►",IF(P22="◄","◄",IF(Q22="►","►",""))))</f>
        <v>◄</v>
      </c>
      <c r="P22" s="46" t="str">
        <f>IF(SUM(P23:P25)+1=ROWS(P23:P25)-COUNTIF(P23:P25,"-"),"","◄")</f>
        <v>◄</v>
      </c>
      <c r="Q22" s="45" t="str">
        <f>IF(SUM(Q23:Q25)&gt;0,"►","")</f>
        <v/>
      </c>
      <c r="R22" s="48"/>
      <c r="S22" s="68" t="str">
        <f>IF(COUNTIF(R23:R25,"?")&gt;0,"?",IF(AND(T22="◄",U22="►"),"◄►",IF(T22="◄","◄",IF(U22="►","►",""))))</f>
        <v>◄</v>
      </c>
      <c r="T22" s="46" t="str">
        <f>IF(SUM(T23:T25)+1=ROWS(T23:T25)-COUNTIF(T23:T25,"-"),"","◄")</f>
        <v>◄</v>
      </c>
      <c r="U22" s="45" t="str">
        <f>IF(SUM(U23:U25)&gt;0,"►","")</f>
        <v/>
      </c>
      <c r="V22" s="67">
        <f>ROWS(V23:V25)-1</f>
        <v>2</v>
      </c>
      <c r="W22" s="44">
        <f>SUM(W23:W25)-W25</f>
        <v>0</v>
      </c>
      <c r="X22" s="43" t="s">
        <v>2</v>
      </c>
      <c r="Y22" s="42"/>
      <c r="Z22" s="44">
        <f>SUM(Z23:Z25)-Z25</f>
        <v>0</v>
      </c>
      <c r="AA22" s="43" t="s">
        <v>2</v>
      </c>
      <c r="AB22" s="42"/>
      <c r="AC22" s="5" t="s">
        <v>0</v>
      </c>
      <c r="AD22" s="41"/>
    </row>
    <row r="23" spans="1:30" x14ac:dyDescent="0.25">
      <c r="A23" s="40"/>
      <c r="B23" s="39" t="str">
        <f>IF(A23=1,"x","")</f>
        <v/>
      </c>
      <c r="C23" s="23"/>
      <c r="D23" s="122"/>
      <c r="E23" s="145" t="s">
        <v>170</v>
      </c>
      <c r="F23" s="144">
        <v>13</v>
      </c>
      <c r="G23" s="154" t="s">
        <v>160</v>
      </c>
      <c r="H23" s="62" t="s">
        <v>1226</v>
      </c>
      <c r="I23" s="119" t="s">
        <v>1227</v>
      </c>
      <c r="J23" s="172">
        <v>11841</v>
      </c>
      <c r="K23" s="171" t="s">
        <v>1257</v>
      </c>
      <c r="L23" s="117"/>
      <c r="M23" s="117"/>
      <c r="N23" s="26" t="str">
        <f>IF(O23="?","?","")</f>
        <v/>
      </c>
      <c r="O23" s="26" t="str">
        <f>IF(AND(P23="",Q23&gt;0),"?",IF(P23="","◄",IF(Q23&gt;=1,"►","")))</f>
        <v>◄</v>
      </c>
      <c r="P23" s="25"/>
      <c r="Q23" s="24"/>
      <c r="R23" s="26" t="str">
        <f>IF(S23="?","?","")</f>
        <v/>
      </c>
      <c r="S23" s="26" t="str">
        <f>IF(AND(T23="",U23&gt;0),"?",IF(T23="","◄",IF(U23&gt;=1,"►","")))</f>
        <v>◄</v>
      </c>
      <c r="T23" s="25"/>
      <c r="U23" s="24"/>
      <c r="V23" s="23"/>
      <c r="W23" s="22"/>
      <c r="X23" s="21">
        <f>(P23*W23)</f>
        <v>0</v>
      </c>
      <c r="Y23" s="20">
        <f>(Q23*X23)</f>
        <v>0</v>
      </c>
      <c r="Z23" s="19"/>
      <c r="AA23" s="18">
        <f>(T23*Z23)</f>
        <v>0</v>
      </c>
      <c r="AB23" s="17">
        <f>(U23*AA23)</f>
        <v>0</v>
      </c>
      <c r="AC23" s="5" t="s">
        <v>0</v>
      </c>
      <c r="AD23" s="41"/>
    </row>
    <row r="24" spans="1:30" ht="15" thickBot="1" x14ac:dyDescent="0.3">
      <c r="A24" s="40"/>
      <c r="B24" s="39" t="str">
        <f>IF(A24=1,"x","")</f>
        <v/>
      </c>
      <c r="C24" s="23"/>
      <c r="D24" s="122"/>
      <c r="E24" s="145" t="s">
        <v>170</v>
      </c>
      <c r="F24" s="144">
        <v>14</v>
      </c>
      <c r="G24" s="154" t="s">
        <v>160</v>
      </c>
      <c r="H24" s="62" t="s">
        <v>1229</v>
      </c>
      <c r="I24" s="119" t="s">
        <v>1258</v>
      </c>
      <c r="J24" s="172">
        <v>11841</v>
      </c>
      <c r="K24" s="171" t="s">
        <v>1259</v>
      </c>
      <c r="L24" s="117"/>
      <c r="M24" s="116"/>
      <c r="N24" s="26" t="str">
        <f>IF(O24="?","?","")</f>
        <v/>
      </c>
      <c r="O24" s="26" t="str">
        <f>IF(AND(P24="",Q24&gt;0),"?",IF(P24="","◄",IF(Q24&gt;=1,"►","")))</f>
        <v>◄</v>
      </c>
      <c r="P24" s="25"/>
      <c r="Q24" s="24"/>
      <c r="R24" s="26" t="str">
        <f>IF(S24="?","?","")</f>
        <v/>
      </c>
      <c r="S24" s="26" t="str">
        <f>IF(AND(T24="",U24&gt;0),"?",IF(T24="","◄",IF(U24&gt;=1,"►","")))</f>
        <v>◄</v>
      </c>
      <c r="T24" s="25"/>
      <c r="U24" s="24"/>
      <c r="V24" s="23"/>
      <c r="W24" s="22"/>
      <c r="X24" s="21">
        <f>(P24*W24)</f>
        <v>0</v>
      </c>
      <c r="Y24" s="20">
        <f>(Q24*X24)</f>
        <v>0</v>
      </c>
      <c r="Z24" s="19"/>
      <c r="AA24" s="18">
        <f>(T24*Z24)</f>
        <v>0</v>
      </c>
      <c r="AB24" s="17">
        <f>(U24*AA24)</f>
        <v>0</v>
      </c>
      <c r="AC24" s="5" t="s">
        <v>0</v>
      </c>
      <c r="AD24" s="41"/>
    </row>
    <row r="25" spans="1:30" ht="16.8" thickTop="1" thickBot="1" x14ac:dyDescent="0.3">
      <c r="A25" s="148"/>
      <c r="B25" s="50"/>
      <c r="C25" s="14">
        <f>ROWS(C26:C27)-1</f>
        <v>1</v>
      </c>
      <c r="D25" s="149" t="s">
        <v>1329</v>
      </c>
      <c r="E25" s="12"/>
      <c r="F25" s="115"/>
      <c r="G25" s="163"/>
      <c r="H25" s="10"/>
      <c r="I25" s="9"/>
      <c r="J25" s="8"/>
      <c r="K25" s="8"/>
      <c r="L25" s="8"/>
      <c r="M25" s="114"/>
      <c r="N25" s="49"/>
      <c r="O25" s="68" t="str">
        <f>IF(COUNTIF(N26:N27,"?")&gt;0,"?",IF(AND(P25="◄",Q25="►"),"◄►",IF(P25="◄","◄",IF(Q25="►","►",""))))</f>
        <v>◄</v>
      </c>
      <c r="P25" s="46" t="str">
        <f>IF(SUM(P26:P27)+1=ROWS(P26:P27)-COUNTIF(P26:P27,"-"),"","◄")</f>
        <v>◄</v>
      </c>
      <c r="Q25" s="45" t="str">
        <f>IF(SUM(Q26:Q27)&gt;0,"►","")</f>
        <v/>
      </c>
      <c r="R25" s="48"/>
      <c r="S25" s="68" t="str">
        <f>IF(COUNTIF(R26:R27,"?")&gt;0,"?",IF(AND(T25="◄",U25="►"),"◄►",IF(T25="◄","◄",IF(U25="►","►",""))))</f>
        <v>◄</v>
      </c>
      <c r="T25" s="46" t="str">
        <f>IF(SUM(T26:T27)+1=ROWS(T26:T27)-COUNTIF(T26:T27,"-"),"","◄")</f>
        <v>◄</v>
      </c>
      <c r="U25" s="45" t="str">
        <f>IF(SUM(U26:U27)&gt;0,"►","")</f>
        <v/>
      </c>
      <c r="V25" s="67">
        <f>ROWS(V26:V27)-1</f>
        <v>1</v>
      </c>
      <c r="W25" s="44">
        <f>SUM(W26:W27)-W27</f>
        <v>0</v>
      </c>
      <c r="X25" s="43" t="s">
        <v>2</v>
      </c>
      <c r="Y25" s="42"/>
      <c r="Z25" s="44">
        <f>SUM(Z26:Z27)-Z27</f>
        <v>0</v>
      </c>
      <c r="AA25" s="43" t="s">
        <v>2</v>
      </c>
      <c r="AB25" s="42"/>
      <c r="AC25" s="5" t="s">
        <v>0</v>
      </c>
      <c r="AD25" s="41"/>
    </row>
    <row r="26" spans="1:30" ht="15" thickBot="1" x14ac:dyDescent="0.3">
      <c r="A26" s="40"/>
      <c r="B26" s="39" t="str">
        <f>IF(A26=1,"x","")</f>
        <v/>
      </c>
      <c r="C26" s="23"/>
      <c r="D26" s="122"/>
      <c r="E26" s="145" t="s">
        <v>170</v>
      </c>
      <c r="F26" s="144">
        <v>15</v>
      </c>
      <c r="G26" s="154" t="s">
        <v>160</v>
      </c>
      <c r="H26" s="62" t="s">
        <v>1250</v>
      </c>
      <c r="I26" s="119" t="s">
        <v>1261</v>
      </c>
      <c r="J26" s="172">
        <v>11841</v>
      </c>
      <c r="K26" s="171" t="s">
        <v>1262</v>
      </c>
      <c r="L26" s="117"/>
      <c r="M26" s="117"/>
      <c r="N26" s="26" t="str">
        <f>IF(O26="?","?","")</f>
        <v/>
      </c>
      <c r="O26" s="26" t="str">
        <f>IF(AND(P26="",Q26&gt;0),"?",IF(P26="","◄",IF(Q26&gt;=1,"►","")))</f>
        <v>◄</v>
      </c>
      <c r="P26" s="25"/>
      <c r="Q26" s="24"/>
      <c r="R26" s="26" t="str">
        <f>IF(S26="?","?","")</f>
        <v/>
      </c>
      <c r="S26" s="26" t="str">
        <f>IF(AND(T26="",U26&gt;0),"?",IF(T26="","◄",IF(U26&gt;=1,"►","")))</f>
        <v>◄</v>
      </c>
      <c r="T26" s="25"/>
      <c r="U26" s="24"/>
      <c r="V26" s="23"/>
      <c r="W26" s="22"/>
      <c r="X26" s="21">
        <f>(P26*W26)</f>
        <v>0</v>
      </c>
      <c r="Y26" s="20">
        <f>(Q26*X26)</f>
        <v>0</v>
      </c>
      <c r="Z26" s="19"/>
      <c r="AA26" s="18">
        <f>(T26*Z26)</f>
        <v>0</v>
      </c>
      <c r="AB26" s="17">
        <f>(U26*AA26)</f>
        <v>0</v>
      </c>
      <c r="AC26" s="5" t="s">
        <v>0</v>
      </c>
      <c r="AD26" s="41"/>
    </row>
    <row r="27" spans="1:30" ht="16.8" thickTop="1" thickBot="1" x14ac:dyDescent="0.3">
      <c r="A27" s="148"/>
      <c r="B27" s="50"/>
      <c r="C27" s="14">
        <f>ROWS(C28:C29)-1</f>
        <v>1</v>
      </c>
      <c r="D27" s="149" t="s">
        <v>1330</v>
      </c>
      <c r="E27" s="12"/>
      <c r="F27" s="115"/>
      <c r="G27" s="163"/>
      <c r="H27" s="10"/>
      <c r="I27" s="9"/>
      <c r="J27" s="8"/>
      <c r="K27" s="8"/>
      <c r="L27" s="8"/>
      <c r="M27" s="114"/>
      <c r="N27" s="49"/>
      <c r="O27" s="68" t="str">
        <f>IF(COUNTIF(N28:N33,"?")&gt;0,"?",IF(AND(P27="◄",Q27="►"),"◄►",IF(P27="◄","◄",IF(Q27="►","►",""))))</f>
        <v>◄</v>
      </c>
      <c r="P27" s="46" t="str">
        <f>IF(SUM(P28:P29)+1=ROWS(P28:P29)-COUNTIF(P28:P29,"-"),"","◄")</f>
        <v>◄</v>
      </c>
      <c r="Q27" s="45" t="str">
        <f>IF(SUM(Q28:Q29)&gt;0,"►","")</f>
        <v/>
      </c>
      <c r="R27" s="48"/>
      <c r="S27" s="68" t="str">
        <f>IF(COUNTIF(R28:R33,"?")&gt;0,"?",IF(AND(T27="◄",U27="►"),"◄►",IF(T27="◄","◄",IF(U27="►","►",""))))</f>
        <v>◄</v>
      </c>
      <c r="T27" s="46" t="str">
        <f>IF(SUM(T28:T29)+1=ROWS(T28:T29)-COUNTIF(T28:T29,"-"),"","◄")</f>
        <v>◄</v>
      </c>
      <c r="U27" s="45" t="str">
        <f>IF(SUM(U28:U29)&gt;0,"►","")</f>
        <v/>
      </c>
      <c r="V27" s="67">
        <f>ROWS(V28:V29)-1</f>
        <v>1</v>
      </c>
      <c r="W27" s="44">
        <f>SUM(W28:W29)-W29</f>
        <v>0</v>
      </c>
      <c r="X27" s="43" t="s">
        <v>2</v>
      </c>
      <c r="Y27" s="42"/>
      <c r="Z27" s="44">
        <f>SUM(Z28:Z29)-Z29</f>
        <v>0</v>
      </c>
      <c r="AA27" s="43" t="s">
        <v>2</v>
      </c>
      <c r="AB27" s="42"/>
      <c r="AC27" s="5" t="s">
        <v>0</v>
      </c>
      <c r="AD27" s="41"/>
    </row>
    <row r="28" spans="1:30" ht="15" thickBot="1" x14ac:dyDescent="0.3">
      <c r="A28" s="40"/>
      <c r="B28" s="39" t="str">
        <f>IF(A28=1,"x","")</f>
        <v/>
      </c>
      <c r="C28" s="23"/>
      <c r="D28" s="122"/>
      <c r="E28" s="145" t="s">
        <v>170</v>
      </c>
      <c r="F28" s="144">
        <v>16</v>
      </c>
      <c r="G28" s="154" t="s">
        <v>159</v>
      </c>
      <c r="H28" s="62" t="s">
        <v>1247</v>
      </c>
      <c r="I28" s="119" t="s">
        <v>1264</v>
      </c>
      <c r="J28" s="172">
        <v>12816</v>
      </c>
      <c r="K28" s="171" t="s">
        <v>1265</v>
      </c>
      <c r="L28" s="117"/>
      <c r="M28" s="124"/>
      <c r="N28" s="26" t="str">
        <f>IF(O28="?","?","")</f>
        <v/>
      </c>
      <c r="O28" s="26" t="str">
        <f>IF(AND(P28="",Q28&gt;0),"?",IF(P28="","◄",IF(Q28&gt;=1,"►","")))</f>
        <v>◄</v>
      </c>
      <c r="P28" s="25"/>
      <c r="Q28" s="24"/>
      <c r="R28" s="26" t="str">
        <f>IF(S28="?","?","")</f>
        <v/>
      </c>
      <c r="S28" s="26" t="str">
        <f>IF(AND(T28="",U28&gt;0),"?",IF(T28="","◄",IF(U28&gt;=1,"►","")))</f>
        <v>◄</v>
      </c>
      <c r="T28" s="25"/>
      <c r="U28" s="24"/>
      <c r="V28" s="23"/>
      <c r="W28" s="22"/>
      <c r="X28" s="21">
        <f>(P28*W28)</f>
        <v>0</v>
      </c>
      <c r="Y28" s="20">
        <f>(Q28*X28)</f>
        <v>0</v>
      </c>
      <c r="Z28" s="19"/>
      <c r="AA28" s="18">
        <f>(T28*Z28)</f>
        <v>0</v>
      </c>
      <c r="AB28" s="17">
        <f>(U28*AA28)</f>
        <v>0</v>
      </c>
      <c r="AC28" s="5" t="s">
        <v>0</v>
      </c>
      <c r="AD28" s="41"/>
    </row>
    <row r="29" spans="1:30" ht="16.8" thickTop="1" thickBot="1" x14ac:dyDescent="0.3">
      <c r="A29" s="148"/>
      <c r="B29" s="50"/>
      <c r="C29" s="14">
        <f>ROWS(C30:C33)-1</f>
        <v>3</v>
      </c>
      <c r="D29" s="149" t="s">
        <v>1331</v>
      </c>
      <c r="E29" s="12"/>
      <c r="F29" s="115"/>
      <c r="G29" s="163"/>
      <c r="H29" s="10"/>
      <c r="I29" s="9"/>
      <c r="J29" s="8"/>
      <c r="K29" s="8"/>
      <c r="L29" s="8"/>
      <c r="M29" s="114"/>
      <c r="N29" s="49"/>
      <c r="O29" s="68" t="str">
        <f>IF(COUNTIF(N30:N36,"?")&gt;0,"?",IF(AND(P29="◄",Q29="►"),"◄►",IF(P29="◄","◄",IF(Q29="►","►",""))))</f>
        <v>◄</v>
      </c>
      <c r="P29" s="46" t="str">
        <f>IF(SUM(P30:P33)+1=ROWS(P30:P33)-COUNTIF(P30:P33,"-"),"","◄")</f>
        <v>◄</v>
      </c>
      <c r="Q29" s="45" t="str">
        <f>IF(SUM(Q30:Q33)&gt;0,"►","")</f>
        <v/>
      </c>
      <c r="R29" s="48"/>
      <c r="S29" s="68" t="str">
        <f>IF(COUNTIF(R30:R36,"?")&gt;0,"?",IF(AND(T29="◄",U29="►"),"◄►",IF(T29="◄","◄",IF(U29="►","►",""))))</f>
        <v>◄</v>
      </c>
      <c r="T29" s="46" t="str">
        <f>IF(SUM(T30:T33)+1=ROWS(T30:T33)-COUNTIF(T30:T33,"-"),"","◄")</f>
        <v>◄</v>
      </c>
      <c r="U29" s="45" t="str">
        <f>IF(SUM(U30:U33)&gt;0,"►","")</f>
        <v/>
      </c>
      <c r="V29" s="67">
        <f>ROWS(V30:V33)-1</f>
        <v>3</v>
      </c>
      <c r="W29" s="44">
        <f>SUM(W30:W33)-W33</f>
        <v>0</v>
      </c>
      <c r="X29" s="43" t="s">
        <v>2</v>
      </c>
      <c r="Y29" s="42"/>
      <c r="Z29" s="44">
        <f>SUM(Z30:Z33)-Z33</f>
        <v>0</v>
      </c>
      <c r="AA29" s="43" t="s">
        <v>2</v>
      </c>
      <c r="AB29" s="42"/>
      <c r="AC29" s="5" t="s">
        <v>0</v>
      </c>
      <c r="AD29" s="41"/>
    </row>
    <row r="30" spans="1:30" x14ac:dyDescent="0.25">
      <c r="A30" s="40"/>
      <c r="B30" s="39" t="str">
        <f>IF(A30=1,"x","")</f>
        <v/>
      </c>
      <c r="C30" s="23"/>
      <c r="D30" s="122"/>
      <c r="E30" s="145" t="s">
        <v>170</v>
      </c>
      <c r="F30" s="144">
        <v>17</v>
      </c>
      <c r="G30" s="154" t="s">
        <v>159</v>
      </c>
      <c r="H30" s="62" t="s">
        <v>1226</v>
      </c>
      <c r="I30" s="119" t="s">
        <v>1227</v>
      </c>
      <c r="J30" s="172">
        <v>12820</v>
      </c>
      <c r="K30" s="171" t="s">
        <v>1267</v>
      </c>
      <c r="L30" s="117"/>
      <c r="M30" s="117"/>
      <c r="N30" s="26" t="str">
        <f>IF(O30="?","?","")</f>
        <v/>
      </c>
      <c r="O30" s="26" t="str">
        <f>IF(AND(P30="",Q30&gt;0),"?",IF(P30="","◄",IF(Q30&gt;=1,"►","")))</f>
        <v>◄</v>
      </c>
      <c r="P30" s="25"/>
      <c r="Q30" s="24"/>
      <c r="R30" s="26" t="str">
        <f>IF(S30="?","?","")</f>
        <v/>
      </c>
      <c r="S30" s="26" t="str">
        <f>IF(AND(T30="",U30&gt;0),"?",IF(T30="","◄",IF(U30&gt;=1,"►","")))</f>
        <v>◄</v>
      </c>
      <c r="T30" s="25"/>
      <c r="U30" s="24"/>
      <c r="V30" s="23"/>
      <c r="W30" s="22"/>
      <c r="X30" s="21">
        <f t="shared" ref="X30:Y32" si="9">(P30*W30)</f>
        <v>0</v>
      </c>
      <c r="Y30" s="20">
        <f t="shared" si="9"/>
        <v>0</v>
      </c>
      <c r="Z30" s="19"/>
      <c r="AA30" s="18">
        <f t="shared" ref="AA30:AB32" si="10">(T30*Z30)</f>
        <v>0</v>
      </c>
      <c r="AB30" s="17">
        <f t="shared" si="10"/>
        <v>0</v>
      </c>
      <c r="AC30" s="5" t="s">
        <v>0</v>
      </c>
      <c r="AD30" s="41"/>
    </row>
    <row r="31" spans="1:30" x14ac:dyDescent="0.25">
      <c r="A31" s="40"/>
      <c r="B31" s="39" t="str">
        <f>IF(A31=1,"x","")</f>
        <v/>
      </c>
      <c r="C31" s="23"/>
      <c r="D31" s="122"/>
      <c r="E31" s="145" t="s">
        <v>170</v>
      </c>
      <c r="F31" s="144">
        <v>18</v>
      </c>
      <c r="G31" s="154" t="s">
        <v>159</v>
      </c>
      <c r="H31" s="62" t="s">
        <v>1229</v>
      </c>
      <c r="I31" s="119" t="s">
        <v>1268</v>
      </c>
      <c r="J31" s="172">
        <v>12820</v>
      </c>
      <c r="K31" s="171" t="s">
        <v>1269</v>
      </c>
      <c r="L31" s="117"/>
      <c r="M31" s="116"/>
      <c r="N31" s="26" t="str">
        <f>IF(O31="?","?","")</f>
        <v/>
      </c>
      <c r="O31" s="26" t="str">
        <f>IF(AND(P31="",Q31&gt;0),"?",IF(P31="","◄",IF(Q31&gt;=1,"►","")))</f>
        <v>◄</v>
      </c>
      <c r="P31" s="25"/>
      <c r="Q31" s="24"/>
      <c r="R31" s="26" t="str">
        <f>IF(S31="?","?","")</f>
        <v/>
      </c>
      <c r="S31" s="26" t="str">
        <f>IF(AND(T31="",U31&gt;0),"?",IF(T31="","◄",IF(U31&gt;=1,"►","")))</f>
        <v>◄</v>
      </c>
      <c r="T31" s="25"/>
      <c r="U31" s="24"/>
      <c r="V31" s="23"/>
      <c r="W31" s="22"/>
      <c r="X31" s="21">
        <f t="shared" si="9"/>
        <v>0</v>
      </c>
      <c r="Y31" s="20">
        <f t="shared" si="9"/>
        <v>0</v>
      </c>
      <c r="Z31" s="19"/>
      <c r="AA31" s="18">
        <f t="shared" si="10"/>
        <v>0</v>
      </c>
      <c r="AB31" s="17">
        <f t="shared" si="10"/>
        <v>0</v>
      </c>
      <c r="AC31" s="5" t="s">
        <v>0</v>
      </c>
      <c r="AD31" s="41"/>
    </row>
    <row r="32" spans="1:30" ht="15" thickBot="1" x14ac:dyDescent="0.3">
      <c r="A32" s="40"/>
      <c r="B32" s="39" t="str">
        <f>IF(A32=1,"x","")</f>
        <v/>
      </c>
      <c r="C32" s="23"/>
      <c r="D32" s="122"/>
      <c r="E32" s="145" t="s">
        <v>170</v>
      </c>
      <c r="F32" s="144">
        <v>19</v>
      </c>
      <c r="G32" s="154" t="s">
        <v>159</v>
      </c>
      <c r="H32" s="62" t="s">
        <v>1232</v>
      </c>
      <c r="I32" s="119" t="s">
        <v>1233</v>
      </c>
      <c r="J32" s="172">
        <v>12820</v>
      </c>
      <c r="K32" s="171" t="s">
        <v>1270</v>
      </c>
      <c r="L32" s="117"/>
      <c r="M32" s="116"/>
      <c r="N32" s="26" t="str">
        <f>IF(O32="?","?","")</f>
        <v/>
      </c>
      <c r="O32" s="26" t="str">
        <f>IF(AND(P32="",Q32&gt;0),"?",IF(P32="","◄",IF(Q32&gt;=1,"►","")))</f>
        <v>◄</v>
      </c>
      <c r="P32" s="25"/>
      <c r="Q32" s="24"/>
      <c r="R32" s="26" t="str">
        <f>IF(S32="?","?","")</f>
        <v/>
      </c>
      <c r="S32" s="26" t="str">
        <f>IF(AND(T32="",U32&gt;0),"?",IF(T32="","◄",IF(U32&gt;=1,"►","")))</f>
        <v>◄</v>
      </c>
      <c r="T32" s="25"/>
      <c r="U32" s="24"/>
      <c r="V32" s="23"/>
      <c r="W32" s="22"/>
      <c r="X32" s="21">
        <f t="shared" si="9"/>
        <v>0</v>
      </c>
      <c r="Y32" s="20">
        <f t="shared" si="9"/>
        <v>0</v>
      </c>
      <c r="Z32" s="19"/>
      <c r="AA32" s="18">
        <f t="shared" si="10"/>
        <v>0</v>
      </c>
      <c r="AB32" s="17">
        <f t="shared" si="10"/>
        <v>0</v>
      </c>
      <c r="AC32" s="5" t="s">
        <v>0</v>
      </c>
      <c r="AD32" s="41"/>
    </row>
    <row r="33" spans="1:30" ht="16.8" thickTop="1" thickBot="1" x14ac:dyDescent="0.3">
      <c r="A33" s="148"/>
      <c r="B33" s="50"/>
      <c r="C33" s="14">
        <f>ROWS(C34:C38)-1</f>
        <v>4</v>
      </c>
      <c r="D33" s="149" t="s">
        <v>1332</v>
      </c>
      <c r="E33" s="12"/>
      <c r="F33" s="115"/>
      <c r="G33" s="163"/>
      <c r="H33" s="10"/>
      <c r="I33" s="9"/>
      <c r="J33" s="8"/>
      <c r="K33" s="8"/>
      <c r="L33" s="8"/>
      <c r="M33" s="114"/>
      <c r="N33" s="49"/>
      <c r="O33" s="68" t="str">
        <f>IF(COUNTIF(N34:N38,"?")&gt;0,"?",IF(AND(P33="◄",Q33="►"),"◄►",IF(P33="◄","◄",IF(Q33="►","►",""))))</f>
        <v>◄</v>
      </c>
      <c r="P33" s="46" t="str">
        <f>IF(SUM(P34:P38)+1=ROWS(P34:P38)-COUNTIF(P34:P38,"-"),"","◄")</f>
        <v>◄</v>
      </c>
      <c r="Q33" s="45" t="str">
        <f>IF(SUM(Q34:Q38)&gt;0,"►","")</f>
        <v/>
      </c>
      <c r="R33" s="48"/>
      <c r="S33" s="68" t="str">
        <f>IF(COUNTIF(R34:R38,"?")&gt;0,"?",IF(AND(T33="◄",U33="►"),"◄►",IF(T33="◄","◄",IF(U33="►","►",""))))</f>
        <v>◄</v>
      </c>
      <c r="T33" s="46" t="str">
        <f>IF(SUM(T34:T38)+1=ROWS(T34:T38)-COUNTIF(T34:T38,"-"),"","◄")</f>
        <v>◄</v>
      </c>
      <c r="U33" s="45" t="str">
        <f>IF(SUM(U34:U38)&gt;0,"►","")</f>
        <v/>
      </c>
      <c r="V33" s="67">
        <f>ROWS(V34:V38)-1</f>
        <v>4</v>
      </c>
      <c r="W33" s="44">
        <f>SUM(W34:W38)-W38</f>
        <v>0</v>
      </c>
      <c r="X33" s="43" t="s">
        <v>2</v>
      </c>
      <c r="Y33" s="42"/>
      <c r="Z33" s="44">
        <f>SUM(Z34:Z38)-Z38</f>
        <v>0</v>
      </c>
      <c r="AA33" s="43" t="s">
        <v>2</v>
      </c>
      <c r="AB33" s="42"/>
      <c r="AC33" s="5" t="s">
        <v>0</v>
      </c>
      <c r="AD33" s="41"/>
    </row>
    <row r="34" spans="1:30" x14ac:dyDescent="0.25">
      <c r="A34" s="40"/>
      <c r="B34" s="39" t="str">
        <f>IF(A34=1,"x","")</f>
        <v/>
      </c>
      <c r="C34" s="23"/>
      <c r="D34" s="122"/>
      <c r="E34" s="145" t="s">
        <v>170</v>
      </c>
      <c r="F34" s="144">
        <v>20</v>
      </c>
      <c r="G34" s="154" t="s">
        <v>158</v>
      </c>
      <c r="H34" s="62" t="s">
        <v>1247</v>
      </c>
      <c r="I34" s="119" t="s">
        <v>1272</v>
      </c>
      <c r="J34" s="172" t="s">
        <v>1273</v>
      </c>
      <c r="K34" s="171" t="s">
        <v>1274</v>
      </c>
      <c r="L34" s="117"/>
      <c r="M34" s="117"/>
      <c r="N34" s="26" t="str">
        <f>IF(O34="?","?","")</f>
        <v/>
      </c>
      <c r="O34" s="26" t="str">
        <f>IF(AND(P34="",Q34&gt;0),"?",IF(P34="","◄",IF(Q34&gt;=1,"►","")))</f>
        <v>◄</v>
      </c>
      <c r="P34" s="25"/>
      <c r="Q34" s="24"/>
      <c r="R34" s="26" t="str">
        <f>IF(S34="?","?","")</f>
        <v/>
      </c>
      <c r="S34" s="26" t="str">
        <f>IF(AND(T34="",U34&gt;0),"?",IF(T34="","◄",IF(U34&gt;=1,"►","")))</f>
        <v>◄</v>
      </c>
      <c r="T34" s="25"/>
      <c r="U34" s="24"/>
      <c r="V34" s="23"/>
      <c r="W34" s="22"/>
      <c r="X34" s="21">
        <f t="shared" ref="X34:Y37" si="11">(P34*W34)</f>
        <v>0</v>
      </c>
      <c r="Y34" s="20">
        <f t="shared" si="11"/>
        <v>0</v>
      </c>
      <c r="Z34" s="19"/>
      <c r="AA34" s="18">
        <f t="shared" ref="AA34:AB37" si="12">(T34*Z34)</f>
        <v>0</v>
      </c>
      <c r="AB34" s="17">
        <f t="shared" si="12"/>
        <v>0</v>
      </c>
      <c r="AC34" s="5" t="s">
        <v>0</v>
      </c>
      <c r="AD34" s="41"/>
    </row>
    <row r="35" spans="1:30" x14ac:dyDescent="0.25">
      <c r="A35" s="40"/>
      <c r="B35" s="39" t="str">
        <f>IF(A35=1,"x","")</f>
        <v/>
      </c>
      <c r="C35" s="23"/>
      <c r="D35" s="122"/>
      <c r="E35" s="145" t="s">
        <v>170</v>
      </c>
      <c r="F35" s="144">
        <v>21</v>
      </c>
      <c r="G35" s="154" t="s">
        <v>157</v>
      </c>
      <c r="H35" s="62" t="s">
        <v>1250</v>
      </c>
      <c r="I35" s="119" t="s">
        <v>1275</v>
      </c>
      <c r="J35" s="172" t="s">
        <v>1276</v>
      </c>
      <c r="K35" s="171" t="s">
        <v>1277</v>
      </c>
      <c r="L35" s="117"/>
      <c r="M35" s="116"/>
      <c r="N35" s="26" t="str">
        <f>IF(O35="?","?","")</f>
        <v/>
      </c>
      <c r="O35" s="26" t="str">
        <f>IF(AND(P35="",Q35&gt;0),"?",IF(P35="","◄",IF(Q35&gt;=1,"►","")))</f>
        <v>◄</v>
      </c>
      <c r="P35" s="25"/>
      <c r="Q35" s="24"/>
      <c r="R35" s="26" t="str">
        <f>IF(S35="?","?","")</f>
        <v/>
      </c>
      <c r="S35" s="26" t="str">
        <f>IF(AND(T35="",U35&gt;0),"?",IF(T35="","◄",IF(U35&gt;=1,"►","")))</f>
        <v>◄</v>
      </c>
      <c r="T35" s="25"/>
      <c r="U35" s="24"/>
      <c r="V35" s="23"/>
      <c r="W35" s="22"/>
      <c r="X35" s="21">
        <f t="shared" si="11"/>
        <v>0</v>
      </c>
      <c r="Y35" s="20">
        <f t="shared" si="11"/>
        <v>0</v>
      </c>
      <c r="Z35" s="19"/>
      <c r="AA35" s="18">
        <f t="shared" si="12"/>
        <v>0</v>
      </c>
      <c r="AB35" s="17">
        <f t="shared" si="12"/>
        <v>0</v>
      </c>
      <c r="AC35" s="5" t="s">
        <v>0</v>
      </c>
      <c r="AD35" s="41"/>
    </row>
    <row r="36" spans="1:30" x14ac:dyDescent="0.25">
      <c r="A36" s="40"/>
      <c r="B36" s="39" t="str">
        <f>IF(A36=1,"x","")</f>
        <v/>
      </c>
      <c r="C36" s="23"/>
      <c r="D36" s="122"/>
      <c r="E36" s="145" t="s">
        <v>170</v>
      </c>
      <c r="F36" s="144">
        <v>22</v>
      </c>
      <c r="G36" s="154" t="s">
        <v>156</v>
      </c>
      <c r="H36" s="62" t="s">
        <v>1232</v>
      </c>
      <c r="I36" s="119" t="s">
        <v>1233</v>
      </c>
      <c r="J36" s="172" t="s">
        <v>1279</v>
      </c>
      <c r="K36" s="171" t="s">
        <v>1333</v>
      </c>
      <c r="L36" s="117"/>
      <c r="M36" s="116"/>
      <c r="N36" s="26" t="str">
        <f>IF(O36="?","?","")</f>
        <v/>
      </c>
      <c r="O36" s="26" t="str">
        <f>IF(AND(P36="",Q36&gt;0),"?",IF(P36="","◄",IF(Q36&gt;=1,"►","")))</f>
        <v>◄</v>
      </c>
      <c r="P36" s="25"/>
      <c r="Q36" s="24"/>
      <c r="R36" s="26" t="str">
        <f>IF(S36="?","?","")</f>
        <v/>
      </c>
      <c r="S36" s="26" t="str">
        <f>IF(AND(T36="",U36&gt;0),"?",IF(T36="","◄",IF(U36&gt;=1,"►","")))</f>
        <v>◄</v>
      </c>
      <c r="T36" s="25"/>
      <c r="U36" s="24"/>
      <c r="V36" s="23"/>
      <c r="W36" s="22"/>
      <c r="X36" s="21">
        <f t="shared" si="11"/>
        <v>0</v>
      </c>
      <c r="Y36" s="20">
        <f t="shared" si="11"/>
        <v>0</v>
      </c>
      <c r="Z36" s="19"/>
      <c r="AA36" s="18">
        <f t="shared" si="12"/>
        <v>0</v>
      </c>
      <c r="AB36" s="17">
        <f t="shared" si="12"/>
        <v>0</v>
      </c>
      <c r="AC36" s="5" t="s">
        <v>0</v>
      </c>
      <c r="AD36" s="41"/>
    </row>
    <row r="37" spans="1:30" ht="15" thickBot="1" x14ac:dyDescent="0.3">
      <c r="A37" s="40"/>
      <c r="B37" s="39" t="str">
        <f>IF(A37=1,"x","")</f>
        <v/>
      </c>
      <c r="C37" s="23"/>
      <c r="D37" s="122"/>
      <c r="E37" s="161" t="s">
        <v>170</v>
      </c>
      <c r="F37" s="160" t="s">
        <v>88</v>
      </c>
      <c r="G37" s="154" t="s">
        <v>156</v>
      </c>
      <c r="H37" s="62" t="s">
        <v>1213</v>
      </c>
      <c r="I37" s="119" t="s">
        <v>1281</v>
      </c>
      <c r="J37" s="172" t="s">
        <v>1282</v>
      </c>
      <c r="K37" s="171" t="s">
        <v>1283</v>
      </c>
      <c r="L37" s="117"/>
      <c r="M37" s="116"/>
      <c r="N37" s="26" t="str">
        <f>IF(O37="?","?","")</f>
        <v/>
      </c>
      <c r="O37" s="26" t="str">
        <f>IF(AND(P37="",Q37&gt;0),"?",IF(P37="","◄",IF(Q37&gt;=1,"►","")))</f>
        <v>◄</v>
      </c>
      <c r="P37" s="25"/>
      <c r="Q37" s="24"/>
      <c r="R37" s="26" t="str">
        <f>IF(S37="?","?","")</f>
        <v/>
      </c>
      <c r="S37" s="26" t="str">
        <f>IF(AND(T37="",U37&gt;0),"?",IF(T37="","◄",IF(U37&gt;=1,"►","")))</f>
        <v>◄</v>
      </c>
      <c r="T37" s="25"/>
      <c r="U37" s="24"/>
      <c r="V37" s="23"/>
      <c r="W37" s="22"/>
      <c r="X37" s="21">
        <f t="shared" si="11"/>
        <v>0</v>
      </c>
      <c r="Y37" s="20">
        <f t="shared" si="11"/>
        <v>0</v>
      </c>
      <c r="Z37" s="19"/>
      <c r="AA37" s="18">
        <f t="shared" si="12"/>
        <v>0</v>
      </c>
      <c r="AB37" s="17">
        <f t="shared" si="12"/>
        <v>0</v>
      </c>
      <c r="AC37" s="5" t="s">
        <v>0</v>
      </c>
      <c r="AD37" s="41"/>
    </row>
    <row r="38" spans="1:30" ht="16.8" thickTop="1" thickBot="1" x14ac:dyDescent="0.3">
      <c r="A38" s="148"/>
      <c r="B38" s="50"/>
      <c r="C38" s="14">
        <f>ROWS(C39:C47)-1</f>
        <v>8</v>
      </c>
      <c r="D38" s="149" t="s">
        <v>1334</v>
      </c>
      <c r="E38" s="12"/>
      <c r="F38" s="115"/>
      <c r="G38" s="163"/>
      <c r="H38" s="10"/>
      <c r="I38" s="9"/>
      <c r="J38" s="8" t="s">
        <v>1335</v>
      </c>
      <c r="K38" s="8"/>
      <c r="L38" s="8" t="s">
        <v>169</v>
      </c>
      <c r="M38" s="114"/>
      <c r="N38" s="49"/>
      <c r="O38" s="68" t="str">
        <f>IF(COUNTIF(N39:N47,"?")&gt;0,"?",IF(AND(P38="◄",Q38="►"),"◄►",IF(P38="◄","◄",IF(Q38="►","►",""))))</f>
        <v>◄</v>
      </c>
      <c r="P38" s="46" t="str">
        <f>IF(SUM(P39:P47)+1=ROWS(P39:P47)-COUNTIF(P39:P47,"-"),"","◄")</f>
        <v>◄</v>
      </c>
      <c r="Q38" s="45" t="str">
        <f>IF(SUM(Q39:Q47)&gt;0,"►","")</f>
        <v/>
      </c>
      <c r="R38" s="48"/>
      <c r="S38" s="68" t="str">
        <f>IF(COUNTIF(R39:R47,"?")&gt;0,"?",IF(AND(T38="◄",U38="►"),"◄►",IF(T38="◄","◄",IF(U38="►","►",""))))</f>
        <v>◄</v>
      </c>
      <c r="T38" s="46" t="str">
        <f>IF(SUM(T39:T47)+1=ROWS(T39:T47)-COUNTIF(T39:T47,"-"),"","◄")</f>
        <v>◄</v>
      </c>
      <c r="U38" s="45" t="str">
        <f>IF(SUM(U39:U47)&gt;0,"►","")</f>
        <v/>
      </c>
      <c r="V38" s="67">
        <f>ROWS(V39:V47)-1</f>
        <v>8</v>
      </c>
      <c r="W38" s="44">
        <f>SUM(W39:W47)-W48</f>
        <v>0</v>
      </c>
      <c r="X38" s="43" t="s">
        <v>2</v>
      </c>
      <c r="Y38" s="42"/>
      <c r="Z38" s="44">
        <f>SUM(Z39:Z47)-Z48</f>
        <v>0</v>
      </c>
      <c r="AA38" s="43" t="s">
        <v>2</v>
      </c>
      <c r="AB38" s="42"/>
      <c r="AC38" s="5" t="s">
        <v>0</v>
      </c>
      <c r="AD38" s="41"/>
    </row>
    <row r="39" spans="1:30" x14ac:dyDescent="0.25">
      <c r="A39" s="40"/>
      <c r="B39" s="39" t="str">
        <f t="shared" ref="B39:B47" si="13">IF(A39=1,"x","")</f>
        <v/>
      </c>
      <c r="C39" s="23"/>
      <c r="D39" s="122"/>
      <c r="E39" s="145" t="s">
        <v>170</v>
      </c>
      <c r="F39" s="144">
        <v>23</v>
      </c>
      <c r="G39" s="120">
        <v>26299</v>
      </c>
      <c r="H39" s="62" t="s">
        <v>1336</v>
      </c>
      <c r="I39" s="119" t="s">
        <v>1337</v>
      </c>
      <c r="J39" s="172"/>
      <c r="K39" s="171" t="s">
        <v>1338</v>
      </c>
      <c r="L39" s="117" t="s">
        <v>1339</v>
      </c>
      <c r="M39" s="117"/>
      <c r="N39" s="26" t="str">
        <f t="shared" ref="N39:N47" si="14">IF(O39="?","?","")</f>
        <v/>
      </c>
      <c r="O39" s="26" t="str">
        <f t="shared" ref="O39:O47" si="15">IF(AND(P39="",Q39&gt;0),"?",IF(P39="","◄",IF(Q39&gt;=1,"►","")))</f>
        <v>◄</v>
      </c>
      <c r="P39" s="25"/>
      <c r="Q39" s="24"/>
      <c r="R39" s="26" t="str">
        <f t="shared" ref="R39:R47" si="16">IF(S39="?","?","")</f>
        <v/>
      </c>
      <c r="S39" s="26" t="str">
        <f t="shared" ref="S39:S47" si="17">IF(AND(T39="",U39&gt;0),"?",IF(T39="","◄",IF(U39&gt;=1,"►","")))</f>
        <v>◄</v>
      </c>
      <c r="T39" s="25"/>
      <c r="U39" s="24"/>
      <c r="V39" s="23"/>
      <c r="W39" s="22"/>
      <c r="X39" s="21">
        <f t="shared" ref="X39:X47" si="18">(P39*W39)</f>
        <v>0</v>
      </c>
      <c r="Y39" s="20">
        <f t="shared" ref="Y39:Y47" si="19">(Q39*X39)</f>
        <v>0</v>
      </c>
      <c r="Z39" s="19"/>
      <c r="AA39" s="18">
        <f t="shared" ref="AA39:AA47" si="20">(T39*Z39)</f>
        <v>0</v>
      </c>
      <c r="AB39" s="17">
        <f t="shared" ref="AB39:AB47" si="21">(U39*AA39)</f>
        <v>0</v>
      </c>
      <c r="AC39" s="5" t="s">
        <v>0</v>
      </c>
      <c r="AD39" s="41"/>
    </row>
    <row r="40" spans="1:30" x14ac:dyDescent="0.25">
      <c r="A40" s="40"/>
      <c r="B40" s="39" t="str">
        <f t="shared" si="13"/>
        <v/>
      </c>
      <c r="C40" s="23"/>
      <c r="D40" s="122"/>
      <c r="E40" s="145" t="s">
        <v>170</v>
      </c>
      <c r="F40" s="144">
        <v>24</v>
      </c>
      <c r="G40" s="120">
        <v>26299</v>
      </c>
      <c r="H40" s="62" t="s">
        <v>1340</v>
      </c>
      <c r="I40" s="119" t="s">
        <v>1341</v>
      </c>
      <c r="J40" s="172"/>
      <c r="K40" s="171" t="s">
        <v>1342</v>
      </c>
      <c r="L40" s="117" t="s">
        <v>1343</v>
      </c>
      <c r="M40" s="116"/>
      <c r="N40" s="26" t="str">
        <f t="shared" si="14"/>
        <v/>
      </c>
      <c r="O40" s="26" t="str">
        <f t="shared" si="15"/>
        <v>◄</v>
      </c>
      <c r="P40" s="25"/>
      <c r="Q40" s="24"/>
      <c r="R40" s="26" t="str">
        <f t="shared" si="16"/>
        <v/>
      </c>
      <c r="S40" s="26" t="str">
        <f t="shared" si="17"/>
        <v>◄</v>
      </c>
      <c r="T40" s="25"/>
      <c r="U40" s="24"/>
      <c r="V40" s="23"/>
      <c r="W40" s="22"/>
      <c r="X40" s="21">
        <f t="shared" si="18"/>
        <v>0</v>
      </c>
      <c r="Y40" s="20">
        <f t="shared" si="19"/>
        <v>0</v>
      </c>
      <c r="Z40" s="19"/>
      <c r="AA40" s="18">
        <f t="shared" si="20"/>
        <v>0</v>
      </c>
      <c r="AB40" s="17">
        <f t="shared" si="21"/>
        <v>0</v>
      </c>
      <c r="AC40" s="5" t="s">
        <v>0</v>
      </c>
      <c r="AD40" s="41"/>
    </row>
    <row r="41" spans="1:30" x14ac:dyDescent="0.25">
      <c r="A41" s="40"/>
      <c r="B41" s="39" t="str">
        <f t="shared" si="13"/>
        <v/>
      </c>
      <c r="C41" s="23"/>
      <c r="D41" s="122"/>
      <c r="E41" s="145" t="s">
        <v>170</v>
      </c>
      <c r="F41" s="144">
        <v>25</v>
      </c>
      <c r="G41" s="120">
        <v>26299</v>
      </c>
      <c r="H41" s="62" t="s">
        <v>1344</v>
      </c>
      <c r="I41" s="119" t="s">
        <v>1345</v>
      </c>
      <c r="J41" s="172"/>
      <c r="K41" s="171" t="s">
        <v>1346</v>
      </c>
      <c r="L41" s="117" t="s">
        <v>1347</v>
      </c>
      <c r="M41" s="116"/>
      <c r="N41" s="26" t="str">
        <f t="shared" si="14"/>
        <v/>
      </c>
      <c r="O41" s="26" t="str">
        <f t="shared" si="15"/>
        <v>◄</v>
      </c>
      <c r="P41" s="25"/>
      <c r="Q41" s="24"/>
      <c r="R41" s="26" t="str">
        <f t="shared" si="16"/>
        <v/>
      </c>
      <c r="S41" s="26" t="str">
        <f t="shared" si="17"/>
        <v>◄</v>
      </c>
      <c r="T41" s="25"/>
      <c r="U41" s="24"/>
      <c r="V41" s="23"/>
      <c r="W41" s="22"/>
      <c r="X41" s="21">
        <f t="shared" si="18"/>
        <v>0</v>
      </c>
      <c r="Y41" s="20">
        <f t="shared" si="19"/>
        <v>0</v>
      </c>
      <c r="Z41" s="19"/>
      <c r="AA41" s="18">
        <f t="shared" si="20"/>
        <v>0</v>
      </c>
      <c r="AB41" s="17">
        <f t="shared" si="21"/>
        <v>0</v>
      </c>
      <c r="AC41" s="5" t="s">
        <v>0</v>
      </c>
      <c r="AD41" s="41"/>
    </row>
    <row r="42" spans="1:30" x14ac:dyDescent="0.25">
      <c r="A42" s="40"/>
      <c r="B42" s="39" t="str">
        <f t="shared" si="13"/>
        <v/>
      </c>
      <c r="C42" s="23"/>
      <c r="D42" s="122"/>
      <c r="E42" s="145" t="s">
        <v>170</v>
      </c>
      <c r="F42" s="144">
        <v>26</v>
      </c>
      <c r="G42" s="120">
        <v>26299</v>
      </c>
      <c r="H42" s="62" t="s">
        <v>1348</v>
      </c>
      <c r="I42" s="119" t="s">
        <v>1349</v>
      </c>
      <c r="J42" s="172"/>
      <c r="K42" s="171" t="s">
        <v>1350</v>
      </c>
      <c r="L42" s="117" t="s">
        <v>1351</v>
      </c>
      <c r="M42" s="116"/>
      <c r="N42" s="26" t="str">
        <f t="shared" si="14"/>
        <v/>
      </c>
      <c r="O42" s="26" t="str">
        <f t="shared" si="15"/>
        <v>◄</v>
      </c>
      <c r="P42" s="25"/>
      <c r="Q42" s="24"/>
      <c r="R42" s="26" t="str">
        <f t="shared" si="16"/>
        <v/>
      </c>
      <c r="S42" s="26" t="str">
        <f t="shared" si="17"/>
        <v>◄</v>
      </c>
      <c r="T42" s="25"/>
      <c r="U42" s="24"/>
      <c r="V42" s="23"/>
      <c r="W42" s="22"/>
      <c r="X42" s="21">
        <f t="shared" si="18"/>
        <v>0</v>
      </c>
      <c r="Y42" s="20">
        <f t="shared" si="19"/>
        <v>0</v>
      </c>
      <c r="Z42" s="19"/>
      <c r="AA42" s="18">
        <f t="shared" si="20"/>
        <v>0</v>
      </c>
      <c r="AB42" s="17">
        <f t="shared" si="21"/>
        <v>0</v>
      </c>
      <c r="AC42" s="5" t="s">
        <v>0</v>
      </c>
      <c r="AD42" s="41"/>
    </row>
    <row r="43" spans="1:30" x14ac:dyDescent="0.25">
      <c r="A43" s="40"/>
      <c r="B43" s="39" t="str">
        <f t="shared" si="13"/>
        <v/>
      </c>
      <c r="C43" s="23"/>
      <c r="D43" s="122"/>
      <c r="E43" s="145" t="s">
        <v>170</v>
      </c>
      <c r="F43" s="144">
        <v>27</v>
      </c>
      <c r="G43" s="120">
        <v>26299</v>
      </c>
      <c r="H43" s="62" t="s">
        <v>1352</v>
      </c>
      <c r="I43" s="119" t="s">
        <v>1353</v>
      </c>
      <c r="J43" s="172"/>
      <c r="K43" s="171" t="s">
        <v>1354</v>
      </c>
      <c r="L43" s="117" t="s">
        <v>1355</v>
      </c>
      <c r="M43" s="116"/>
      <c r="N43" s="26" t="str">
        <f t="shared" si="14"/>
        <v/>
      </c>
      <c r="O43" s="26" t="str">
        <f t="shared" si="15"/>
        <v>◄</v>
      </c>
      <c r="P43" s="25"/>
      <c r="Q43" s="24"/>
      <c r="R43" s="26" t="str">
        <f t="shared" si="16"/>
        <v/>
      </c>
      <c r="S43" s="26" t="str">
        <f t="shared" si="17"/>
        <v>◄</v>
      </c>
      <c r="T43" s="25"/>
      <c r="U43" s="24"/>
      <c r="V43" s="23"/>
      <c r="W43" s="22"/>
      <c r="X43" s="21">
        <f t="shared" si="18"/>
        <v>0</v>
      </c>
      <c r="Y43" s="20">
        <f t="shared" si="19"/>
        <v>0</v>
      </c>
      <c r="Z43" s="19"/>
      <c r="AA43" s="18">
        <f t="shared" si="20"/>
        <v>0</v>
      </c>
      <c r="AB43" s="17">
        <f t="shared" si="21"/>
        <v>0</v>
      </c>
      <c r="AC43" s="5" t="s">
        <v>0</v>
      </c>
      <c r="AD43" s="41"/>
    </row>
    <row r="44" spans="1:30" x14ac:dyDescent="0.25">
      <c r="A44" s="40"/>
      <c r="B44" s="39" t="str">
        <f t="shared" si="13"/>
        <v/>
      </c>
      <c r="C44" s="23"/>
      <c r="D44" s="122"/>
      <c r="E44" s="145" t="s">
        <v>170</v>
      </c>
      <c r="F44" s="144">
        <v>28</v>
      </c>
      <c r="G44" s="120">
        <v>26299</v>
      </c>
      <c r="H44" s="62" t="s">
        <v>1356</v>
      </c>
      <c r="I44" s="119" t="s">
        <v>1357</v>
      </c>
      <c r="J44" s="172"/>
      <c r="K44" s="171" t="s">
        <v>1358</v>
      </c>
      <c r="L44" s="117" t="s">
        <v>1359</v>
      </c>
      <c r="M44" s="116"/>
      <c r="N44" s="26" t="str">
        <f t="shared" si="14"/>
        <v/>
      </c>
      <c r="O44" s="26" t="str">
        <f t="shared" si="15"/>
        <v>◄</v>
      </c>
      <c r="P44" s="25"/>
      <c r="Q44" s="24"/>
      <c r="R44" s="26" t="str">
        <f t="shared" si="16"/>
        <v/>
      </c>
      <c r="S44" s="26" t="str">
        <f t="shared" si="17"/>
        <v>◄</v>
      </c>
      <c r="T44" s="25"/>
      <c r="U44" s="24"/>
      <c r="V44" s="23"/>
      <c r="W44" s="22"/>
      <c r="X44" s="21">
        <f t="shared" si="18"/>
        <v>0</v>
      </c>
      <c r="Y44" s="20">
        <f t="shared" si="19"/>
        <v>0</v>
      </c>
      <c r="Z44" s="19"/>
      <c r="AA44" s="18">
        <f t="shared" si="20"/>
        <v>0</v>
      </c>
      <c r="AB44" s="17">
        <f t="shared" si="21"/>
        <v>0</v>
      </c>
      <c r="AC44" s="5" t="s">
        <v>0</v>
      </c>
      <c r="AD44" s="41"/>
    </row>
    <row r="45" spans="1:30" x14ac:dyDescent="0.25">
      <c r="A45" s="40"/>
      <c r="B45" s="39" t="str">
        <f t="shared" si="13"/>
        <v/>
      </c>
      <c r="C45" s="23"/>
      <c r="D45" s="122"/>
      <c r="E45" s="145" t="s">
        <v>170</v>
      </c>
      <c r="F45" s="144">
        <v>29</v>
      </c>
      <c r="G45" s="120">
        <v>26299</v>
      </c>
      <c r="H45" s="62" t="s">
        <v>1360</v>
      </c>
      <c r="I45" s="119" t="s">
        <v>1361</v>
      </c>
      <c r="J45" s="172"/>
      <c r="K45" s="171" t="s">
        <v>1362</v>
      </c>
      <c r="L45" s="117" t="s">
        <v>1363</v>
      </c>
      <c r="M45" s="116"/>
      <c r="N45" s="26" t="str">
        <f t="shared" si="14"/>
        <v/>
      </c>
      <c r="O45" s="26" t="str">
        <f t="shared" si="15"/>
        <v>◄</v>
      </c>
      <c r="P45" s="25"/>
      <c r="Q45" s="24"/>
      <c r="R45" s="26" t="str">
        <f t="shared" si="16"/>
        <v/>
      </c>
      <c r="S45" s="26" t="str">
        <f t="shared" si="17"/>
        <v>◄</v>
      </c>
      <c r="T45" s="25"/>
      <c r="U45" s="24"/>
      <c r="V45" s="23"/>
      <c r="W45" s="22"/>
      <c r="X45" s="21">
        <f t="shared" si="18"/>
        <v>0</v>
      </c>
      <c r="Y45" s="20">
        <f t="shared" si="19"/>
        <v>0</v>
      </c>
      <c r="Z45" s="19"/>
      <c r="AA45" s="18">
        <f t="shared" si="20"/>
        <v>0</v>
      </c>
      <c r="AB45" s="17">
        <f t="shared" si="21"/>
        <v>0</v>
      </c>
      <c r="AC45" s="5" t="s">
        <v>0</v>
      </c>
      <c r="AD45" s="41"/>
    </row>
    <row r="46" spans="1:30" x14ac:dyDescent="0.25">
      <c r="A46" s="40"/>
      <c r="B46" s="39" t="str">
        <f t="shared" si="13"/>
        <v/>
      </c>
      <c r="C46" s="23"/>
      <c r="D46" s="122"/>
      <c r="E46" s="145" t="s">
        <v>170</v>
      </c>
      <c r="F46" s="144">
        <v>30</v>
      </c>
      <c r="G46" s="120">
        <v>26299</v>
      </c>
      <c r="H46" s="62" t="s">
        <v>1364</v>
      </c>
      <c r="I46" s="119" t="s">
        <v>1365</v>
      </c>
      <c r="J46" s="172"/>
      <c r="K46" s="171" t="s">
        <v>1366</v>
      </c>
      <c r="L46" s="117" t="s">
        <v>1367</v>
      </c>
      <c r="M46" s="116"/>
      <c r="N46" s="26" t="str">
        <f t="shared" si="14"/>
        <v/>
      </c>
      <c r="O46" s="26" t="str">
        <f t="shared" si="15"/>
        <v>◄</v>
      </c>
      <c r="P46" s="25"/>
      <c r="Q46" s="24"/>
      <c r="R46" s="26" t="str">
        <f t="shared" si="16"/>
        <v/>
      </c>
      <c r="S46" s="26" t="str">
        <f t="shared" si="17"/>
        <v>◄</v>
      </c>
      <c r="T46" s="25"/>
      <c r="U46" s="24"/>
      <c r="V46" s="23"/>
      <c r="W46" s="22"/>
      <c r="X46" s="21">
        <f t="shared" si="18"/>
        <v>0</v>
      </c>
      <c r="Y46" s="20">
        <f t="shared" si="19"/>
        <v>0</v>
      </c>
      <c r="Z46" s="19"/>
      <c r="AA46" s="18">
        <f t="shared" si="20"/>
        <v>0</v>
      </c>
      <c r="AB46" s="17">
        <f t="shared" si="21"/>
        <v>0</v>
      </c>
      <c r="AC46" s="5" t="s">
        <v>0</v>
      </c>
      <c r="AD46" s="41"/>
    </row>
    <row r="47" spans="1:30" x14ac:dyDescent="0.25">
      <c r="A47" s="40"/>
      <c r="B47" s="39" t="str">
        <f t="shared" si="13"/>
        <v/>
      </c>
      <c r="C47" s="23"/>
      <c r="D47" s="122"/>
      <c r="E47" s="145" t="s">
        <v>170</v>
      </c>
      <c r="F47" s="144">
        <v>31</v>
      </c>
      <c r="G47" s="120">
        <v>26299</v>
      </c>
      <c r="H47" s="62" t="s">
        <v>1368</v>
      </c>
      <c r="I47" s="119" t="s">
        <v>1369</v>
      </c>
      <c r="J47" s="172"/>
      <c r="K47" s="171" t="s">
        <v>1370</v>
      </c>
      <c r="L47" s="117" t="s">
        <v>1371</v>
      </c>
      <c r="M47" s="116"/>
      <c r="N47" s="26" t="str">
        <f t="shared" si="14"/>
        <v/>
      </c>
      <c r="O47" s="26" t="str">
        <f t="shared" si="15"/>
        <v>◄</v>
      </c>
      <c r="P47" s="25"/>
      <c r="Q47" s="24"/>
      <c r="R47" s="26" t="str">
        <f t="shared" si="16"/>
        <v/>
      </c>
      <c r="S47" s="26" t="str">
        <f t="shared" si="17"/>
        <v>◄</v>
      </c>
      <c r="T47" s="25"/>
      <c r="U47" s="24"/>
      <c r="V47" s="23"/>
      <c r="W47" s="22"/>
      <c r="X47" s="21">
        <f t="shared" si="18"/>
        <v>0</v>
      </c>
      <c r="Y47" s="20">
        <f t="shared" si="19"/>
        <v>0</v>
      </c>
      <c r="Z47" s="19"/>
      <c r="AA47" s="18">
        <f t="shared" si="20"/>
        <v>0</v>
      </c>
      <c r="AB47" s="17">
        <f t="shared" si="21"/>
        <v>0</v>
      </c>
      <c r="AC47" s="5" t="s">
        <v>0</v>
      </c>
      <c r="AD47" s="41"/>
    </row>
    <row r="48" spans="1:30" x14ac:dyDescent="0.3">
      <c r="A48" s="14"/>
      <c r="B48" s="14"/>
      <c r="C48" s="14"/>
      <c r="D48" s="14"/>
      <c r="E48" s="12"/>
      <c r="F48" s="115"/>
      <c r="G48" s="10"/>
      <c r="H48" s="10"/>
      <c r="I48" s="9"/>
      <c r="J48" s="8"/>
      <c r="K48" s="8"/>
      <c r="L48" s="8"/>
      <c r="M48" s="114"/>
      <c r="N48" s="114"/>
      <c r="O48" s="114"/>
      <c r="P48" s="114"/>
      <c r="Q48" s="114"/>
      <c r="R48" s="114"/>
      <c r="S48" s="114"/>
      <c r="T48" s="114"/>
      <c r="U48" s="114"/>
      <c r="V48" s="114"/>
      <c r="W48" s="114"/>
      <c r="X48" s="114"/>
      <c r="Y48" s="114"/>
      <c r="Z48" s="114"/>
      <c r="AA48" s="114"/>
      <c r="AB48" s="114"/>
      <c r="AC48" s="5"/>
      <c r="AD48" s="41"/>
    </row>
  </sheetData>
  <sheetProtection sheet="1" objects="1" scenarios="1"/>
  <autoFilter ref="C1:AC47" xr:uid="{6C1748B7-AE1A-48C0-A28A-764301F5A510}"/>
  <mergeCells count="31">
    <mergeCell ref="B2:B4"/>
    <mergeCell ref="A5:B7"/>
    <mergeCell ref="W4:Y4"/>
    <mergeCell ref="Z4:AB4"/>
    <mergeCell ref="O4:O6"/>
    <mergeCell ref="P4:Q4"/>
    <mergeCell ref="AA7:AB7"/>
    <mergeCell ref="C2:C6"/>
    <mergeCell ref="D6:H6"/>
    <mergeCell ref="X6:Y6"/>
    <mergeCell ref="J4:M4"/>
    <mergeCell ref="K5:M5"/>
    <mergeCell ref="D2:I2"/>
    <mergeCell ref="J2:M2"/>
    <mergeCell ref="J3:M3"/>
    <mergeCell ref="AC2:AC6"/>
    <mergeCell ref="P3:Q3"/>
    <mergeCell ref="T3:U3"/>
    <mergeCell ref="W3:Y3"/>
    <mergeCell ref="Z3:AB3"/>
    <mergeCell ref="P2:U2"/>
    <mergeCell ref="W2:AB2"/>
    <mergeCell ref="AA6:AB6"/>
    <mergeCell ref="V2:V6"/>
    <mergeCell ref="P6:P7"/>
    <mergeCell ref="Q6:Q7"/>
    <mergeCell ref="T6:T7"/>
    <mergeCell ref="U6:U7"/>
    <mergeCell ref="X7:Y7"/>
    <mergeCell ref="T4:U4"/>
    <mergeCell ref="S4:S7"/>
  </mergeCells>
  <conditionalFormatting sqref="O7:O8">
    <cfRule type="cellIs" dxfId="1256" priority="1" operator="equal">
      <formula>"◄"</formula>
    </cfRule>
    <cfRule type="cellIs" dxfId="1255" priority="2" operator="equal">
      <formula>"•"</formula>
    </cfRule>
    <cfRule type="cellIs" priority="3" operator="equal">
      <formula>"◄"</formula>
    </cfRule>
    <cfRule type="cellIs" dxfId="1254" priority="4" operator="equal">
      <formula>"►"</formula>
    </cfRule>
  </conditionalFormatting>
  <conditionalFormatting sqref="O11 O22 O25">
    <cfRule type="cellIs" dxfId="1253" priority="40" operator="equal">
      <formula>"►"</formula>
    </cfRule>
    <cfRule type="cellIs" dxfId="1252" priority="37" operator="equal">
      <formula>"◄"</formula>
    </cfRule>
    <cfRule type="cellIs" dxfId="1251" priority="38" operator="equal">
      <formula>"•"</formula>
    </cfRule>
    <cfRule type="cellIs" priority="39" operator="equal">
      <formula>"◄"</formula>
    </cfRule>
  </conditionalFormatting>
  <conditionalFormatting sqref="O27">
    <cfRule type="cellIs" dxfId="1250" priority="17" operator="equal">
      <formula>"◄"</formula>
    </cfRule>
    <cfRule type="cellIs" dxfId="1249" priority="18" operator="equal">
      <formula>"•"</formula>
    </cfRule>
    <cfRule type="cellIs" priority="19" operator="equal">
      <formula>"◄"</formula>
    </cfRule>
    <cfRule type="cellIs" dxfId="1248" priority="20" operator="equal">
      <formula>"►"</formula>
    </cfRule>
  </conditionalFormatting>
  <conditionalFormatting sqref="O29 O33 O38">
    <cfRule type="cellIs" dxfId="1247" priority="25" operator="equal">
      <formula>"◄"</formula>
    </cfRule>
    <cfRule type="cellIs" dxfId="1246" priority="26" operator="equal">
      <formula>"•"</formula>
    </cfRule>
    <cfRule type="cellIs" priority="27" operator="equal">
      <formula>"◄"</formula>
    </cfRule>
    <cfRule type="cellIs" dxfId="1245" priority="28" operator="equal">
      <formula>"►"</formula>
    </cfRule>
  </conditionalFormatting>
  <conditionalFormatting sqref="O48">
    <cfRule type="cellIs" dxfId="1244" priority="9" operator="equal">
      <formula>"◄"</formula>
    </cfRule>
    <cfRule type="cellIs" dxfId="1243" priority="10" operator="equal">
      <formula>"•"</formula>
    </cfRule>
    <cfRule type="cellIs" priority="11" operator="equal">
      <formula>"◄"</formula>
    </cfRule>
    <cfRule type="cellIs" dxfId="1242" priority="12" operator="equal">
      <formula>"►"</formula>
    </cfRule>
  </conditionalFormatting>
  <conditionalFormatting sqref="S8">
    <cfRule type="cellIs" dxfId="1241" priority="29" operator="equal">
      <formula>"◄"</formula>
    </cfRule>
    <cfRule type="cellIs" dxfId="1240" priority="30" operator="equal">
      <formula>"•"</formula>
    </cfRule>
    <cfRule type="cellIs" priority="31" operator="equal">
      <formula>"◄"</formula>
    </cfRule>
    <cfRule type="cellIs" dxfId="1239" priority="32" operator="equal">
      <formula>"►"</formula>
    </cfRule>
  </conditionalFormatting>
  <conditionalFormatting sqref="S11 S22 S25">
    <cfRule type="cellIs" dxfId="1238" priority="33" operator="equal">
      <formula>"◄"</formula>
    </cfRule>
    <cfRule type="cellIs" dxfId="1237" priority="34" operator="equal">
      <formula>"•"</formula>
    </cfRule>
    <cfRule type="cellIs" priority="35" operator="equal">
      <formula>"◄"</formula>
    </cfRule>
    <cfRule type="cellIs" dxfId="1236" priority="36" operator="equal">
      <formula>"►"</formula>
    </cfRule>
  </conditionalFormatting>
  <conditionalFormatting sqref="S27">
    <cfRule type="cellIs" dxfId="1235" priority="13" operator="equal">
      <formula>"◄"</formula>
    </cfRule>
    <cfRule type="cellIs" dxfId="1234" priority="14" operator="equal">
      <formula>"•"</formula>
    </cfRule>
    <cfRule type="cellIs" priority="15" operator="equal">
      <formula>"◄"</formula>
    </cfRule>
    <cfRule type="cellIs" dxfId="1233" priority="16" operator="equal">
      <formula>"►"</formula>
    </cfRule>
  </conditionalFormatting>
  <conditionalFormatting sqref="S29 S33 S38">
    <cfRule type="cellIs" dxfId="1232" priority="22" operator="equal">
      <formula>"•"</formula>
    </cfRule>
    <cfRule type="cellIs" priority="23" operator="equal">
      <formula>"◄"</formula>
    </cfRule>
    <cfRule type="cellIs" dxfId="1231" priority="24" operator="equal">
      <formula>"►"</formula>
    </cfRule>
    <cfRule type="cellIs" dxfId="1230" priority="21" operator="equal">
      <formula>"◄"</formula>
    </cfRule>
  </conditionalFormatting>
  <conditionalFormatting sqref="S48">
    <cfRule type="cellIs" dxfId="1229" priority="5" operator="equal">
      <formula>"◄"</formula>
    </cfRule>
    <cfRule type="cellIs" dxfId="1228" priority="6" operator="equal">
      <formula>"•"</formula>
    </cfRule>
    <cfRule type="cellIs" priority="7" operator="equal">
      <formula>"◄"</formula>
    </cfRule>
    <cfRule type="cellIs" dxfId="1227" priority="8" operator="equal">
      <formula>"►"</formula>
    </cfRule>
  </conditionalFormatting>
  <printOptions horizontalCentered="1"/>
  <pageMargins left="0" right="0" top="0.19685039370078741" bottom="0" header="0" footer="0"/>
  <pageSetup paperSize="9" scale="83" orientation="landscape" horizontalDpi="4294967292" r:id="rId1"/>
  <headerFooter>
    <oddHeader>&amp;L    &amp;A&amp;C&amp;P van &amp;N&amp;R&amp;G</oddHeader>
    <oddFooter>&amp;R&amp;G</oddFooter>
  </headerFooter>
  <rowBreaks count="1" manualBreakCount="1">
    <brk id="37" min="2" max="13"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1AFE4-5823-416E-93CF-AC5B8C55880D}">
  <dimension ref="A1:AG17"/>
  <sheetViews>
    <sheetView showZeros="0" view="pageBreakPreview" zoomScale="60" zoomScaleNormal="80" workbookViewId="0">
      <pane xSplit="3" ySplit="7" topLeftCell="D8" activePane="bottomRight" state="frozen"/>
      <selection pane="topRight" activeCell="D1" sqref="D1"/>
      <selection pane="bottomLeft" activeCell="A8" sqref="A8"/>
      <selection pane="bottomRight" activeCell="C2" sqref="C2:N17"/>
    </sheetView>
  </sheetViews>
  <sheetFormatPr defaultRowHeight="14.4" x14ac:dyDescent="0.3"/>
  <cols>
    <col min="1" max="1" width="3.44140625" style="2" customWidth="1"/>
    <col min="2" max="2" width="3.5546875" style="2" customWidth="1"/>
    <col min="3" max="3" width="3" style="3" customWidth="1"/>
    <col min="4" max="4" width="5.88671875" style="3" customWidth="1"/>
    <col min="5" max="5" width="5.33203125" style="3" customWidth="1"/>
    <col min="6" max="6" width="8.88671875" style="112" customWidth="1"/>
    <col min="7" max="7" width="7.44140625" style="3" customWidth="1"/>
    <col min="8" max="8" width="10.44140625" style="3" customWidth="1"/>
    <col min="9" max="9" width="55.44140625" style="3" customWidth="1"/>
    <col min="10" max="11" width="24.33203125" style="3" customWidth="1"/>
    <col min="12" max="12" width="11.77734375" style="3" customWidth="1"/>
    <col min="13" max="13" width="18.6640625" style="3" customWidth="1"/>
    <col min="14" max="14" width="0.88671875" style="2" customWidth="1"/>
    <col min="15" max="15" width="3.109375" style="2" customWidth="1"/>
    <col min="16" max="16" width="7.21875" style="2" customWidth="1"/>
    <col min="17" max="17" width="8.33203125" style="2" customWidth="1"/>
    <col min="18" max="18" width="0.6640625" style="2" customWidth="1"/>
    <col min="19" max="19" width="2.44140625" style="2" customWidth="1"/>
    <col min="20" max="21" width="7.21875" style="2" customWidth="1"/>
    <col min="22" max="22" width="3" style="3" customWidth="1"/>
    <col min="23" max="28" width="6.109375" style="2" customWidth="1"/>
    <col min="29" max="29" width="1.33203125" style="2" customWidth="1"/>
    <col min="30" max="16384" width="8.88671875" style="2"/>
  </cols>
  <sheetData>
    <row r="1" spans="1:33" ht="15" customHeight="1" thickBot="1" x14ac:dyDescent="0.35">
      <c r="C1" s="110"/>
      <c r="D1" s="2"/>
      <c r="E1" s="2"/>
      <c r="F1" s="142"/>
      <c r="G1" s="2"/>
      <c r="H1" s="2"/>
      <c r="I1" s="2"/>
      <c r="J1" s="2"/>
      <c r="K1" s="2"/>
      <c r="L1" s="2"/>
      <c r="M1" s="2"/>
      <c r="V1" s="110"/>
    </row>
    <row r="2" spans="1:33" ht="54" customHeight="1" thickTop="1" thickBot="1" x14ac:dyDescent="0.35">
      <c r="A2" s="109"/>
      <c r="B2" s="533" t="s">
        <v>66</v>
      </c>
      <c r="C2" s="540" t="s">
        <v>65</v>
      </c>
      <c r="D2" s="587" t="s">
        <v>181</v>
      </c>
      <c r="E2" s="588"/>
      <c r="F2" s="588"/>
      <c r="G2" s="588"/>
      <c r="H2" s="588"/>
      <c r="I2" s="589"/>
      <c r="J2" s="557" t="s">
        <v>180</v>
      </c>
      <c r="K2" s="558"/>
      <c r="L2" s="559"/>
      <c r="M2" s="560"/>
      <c r="N2" s="49"/>
      <c r="O2" s="108"/>
      <c r="P2" s="529" t="s">
        <v>62</v>
      </c>
      <c r="Q2" s="530"/>
      <c r="R2" s="530"/>
      <c r="S2" s="530"/>
      <c r="T2" s="530"/>
      <c r="U2" s="530"/>
      <c r="V2" s="497" t="s">
        <v>65</v>
      </c>
      <c r="W2" s="520" t="s">
        <v>60</v>
      </c>
      <c r="X2" s="521"/>
      <c r="Y2" s="522"/>
      <c r="Z2" s="522"/>
      <c r="AA2" s="522"/>
      <c r="AB2" s="523"/>
      <c r="AC2" s="514"/>
      <c r="AD2" s="1"/>
    </row>
    <row r="3" spans="1:33" ht="43.8" customHeight="1" thickTop="1" thickBot="1" x14ac:dyDescent="0.3">
      <c r="A3" s="107"/>
      <c r="B3" s="534"/>
      <c r="C3" s="540"/>
      <c r="D3" s="141"/>
      <c r="E3" s="139" t="s">
        <v>179</v>
      </c>
      <c r="F3" s="140"/>
      <c r="G3" s="139"/>
      <c r="H3" s="139"/>
      <c r="I3" s="138"/>
      <c r="J3" s="547" t="s">
        <v>58</v>
      </c>
      <c r="K3" s="548"/>
      <c r="L3" s="549"/>
      <c r="M3" s="549"/>
      <c r="N3" s="49"/>
      <c r="O3" s="102" t="str">
        <f>IF(COUNTIF(N8:N1731,"?")&gt;=1,"?","")</f>
        <v/>
      </c>
      <c r="P3" s="516" t="s">
        <v>57</v>
      </c>
      <c r="Q3" s="517"/>
      <c r="R3" s="71"/>
      <c r="S3" s="101" t="str">
        <f>IF(COUNTIF(S8:S63,"◄►")&gt;=1,"◄►","")</f>
        <v/>
      </c>
      <c r="T3" s="516" t="s">
        <v>57</v>
      </c>
      <c r="U3" s="517"/>
      <c r="V3" s="498"/>
      <c r="W3" s="518">
        <f>SUM(X8:Y17)</f>
        <v>0</v>
      </c>
      <c r="X3" s="519"/>
      <c r="Y3" s="519"/>
      <c r="Z3" s="518">
        <f>SUM(AA8:AB17)</f>
        <v>0</v>
      </c>
      <c r="AA3" s="519"/>
      <c r="AB3" s="519"/>
      <c r="AC3" s="515"/>
      <c r="AD3" s="1"/>
    </row>
    <row r="4" spans="1:33" ht="54" customHeight="1" thickTop="1" thickBot="1" x14ac:dyDescent="0.35">
      <c r="A4" s="100">
        <f>SUM(A11:A17)</f>
        <v>0</v>
      </c>
      <c r="B4" s="535"/>
      <c r="C4" s="540"/>
      <c r="D4" s="137"/>
      <c r="E4" s="136" t="s">
        <v>56</v>
      </c>
      <c r="F4" s="135"/>
      <c r="G4" s="134"/>
      <c r="H4" s="134"/>
      <c r="I4" s="133"/>
      <c r="J4" s="562" t="s">
        <v>78</v>
      </c>
      <c r="K4" s="554"/>
      <c r="L4" s="554"/>
      <c r="M4" s="554"/>
      <c r="N4" s="49"/>
      <c r="O4" s="509" t="s">
        <v>53</v>
      </c>
      <c r="P4" s="510" t="s">
        <v>54</v>
      </c>
      <c r="Q4" s="511"/>
      <c r="R4" s="71"/>
      <c r="S4" s="509" t="s">
        <v>53</v>
      </c>
      <c r="T4" s="499" t="s">
        <v>52</v>
      </c>
      <c r="U4" s="500"/>
      <c r="V4" s="498"/>
      <c r="W4" s="524" t="s">
        <v>51</v>
      </c>
      <c r="X4" s="525"/>
      <c r="Y4" s="525"/>
      <c r="Z4" s="526" t="s">
        <v>50</v>
      </c>
      <c r="AA4" s="527"/>
      <c r="AB4" s="528"/>
      <c r="AC4" s="515"/>
      <c r="AD4" s="1"/>
    </row>
    <row r="5" spans="1:33" ht="35.4" customHeight="1" thickTop="1" thickBot="1" x14ac:dyDescent="0.3">
      <c r="A5" s="536" t="s">
        <v>77</v>
      </c>
      <c r="B5" s="537"/>
      <c r="C5" s="540"/>
      <c r="D5" s="132"/>
      <c r="E5" s="131" t="s">
        <v>76</v>
      </c>
      <c r="F5" s="130"/>
      <c r="G5" s="129" t="s">
        <v>75</v>
      </c>
      <c r="H5" s="128" t="s">
        <v>46</v>
      </c>
      <c r="I5" s="90" t="s">
        <v>45</v>
      </c>
      <c r="J5" s="89" t="s">
        <v>131</v>
      </c>
      <c r="K5" s="553" t="s">
        <v>43</v>
      </c>
      <c r="L5" s="554"/>
      <c r="M5" s="554"/>
      <c r="N5" s="49"/>
      <c r="O5" s="509"/>
      <c r="P5" s="493">
        <f>SUM(P9:P17)</f>
        <v>0</v>
      </c>
      <c r="Q5" s="494">
        <f>SUM(Q9:Q17)</f>
        <v>0</v>
      </c>
      <c r="R5" s="71"/>
      <c r="S5" s="509"/>
      <c r="T5" s="493">
        <f>SUM(T9:T17)</f>
        <v>0</v>
      </c>
      <c r="U5" s="494">
        <f>SUM(U9:U17)</f>
        <v>0</v>
      </c>
      <c r="V5" s="498"/>
      <c r="W5" s="88" t="s">
        <v>40</v>
      </c>
      <c r="X5" s="85" t="s">
        <v>42</v>
      </c>
      <c r="Y5" s="87" t="s">
        <v>41</v>
      </c>
      <c r="Z5" s="86" t="s">
        <v>40</v>
      </c>
      <c r="AA5" s="85" t="s">
        <v>37</v>
      </c>
      <c r="AB5" s="84" t="s">
        <v>39</v>
      </c>
      <c r="AC5" s="515"/>
      <c r="AD5" s="1"/>
    </row>
    <row r="6" spans="1:33" ht="19.8" customHeight="1" thickTop="1" thickBot="1" x14ac:dyDescent="0.3">
      <c r="A6" s="538"/>
      <c r="B6" s="539"/>
      <c r="C6" s="540"/>
      <c r="D6" s="563"/>
      <c r="E6" s="564"/>
      <c r="F6" s="564"/>
      <c r="G6" s="564"/>
      <c r="H6" s="565"/>
      <c r="I6" s="81"/>
      <c r="J6" s="573" t="s">
        <v>130</v>
      </c>
      <c r="K6" s="574"/>
      <c r="L6" s="575"/>
      <c r="M6" s="79" t="s">
        <v>58</v>
      </c>
      <c r="N6" s="49"/>
      <c r="O6" s="509"/>
      <c r="P6" s="505" t="s">
        <v>37</v>
      </c>
      <c r="Q6" s="501" t="s">
        <v>36</v>
      </c>
      <c r="R6" s="71"/>
      <c r="S6" s="509"/>
      <c r="T6" s="505" t="s">
        <v>37</v>
      </c>
      <c r="U6" s="501" t="s">
        <v>36</v>
      </c>
      <c r="V6" s="498"/>
      <c r="W6" s="78" t="s">
        <v>31</v>
      </c>
      <c r="X6" s="512"/>
      <c r="Y6" s="513"/>
      <c r="Z6" s="69" t="s">
        <v>31</v>
      </c>
      <c r="AA6" s="512"/>
      <c r="AB6" s="513"/>
      <c r="AC6" s="515"/>
      <c r="AD6" s="1"/>
      <c r="AF6" s="125"/>
      <c r="AG6" s="125"/>
    </row>
    <row r="7" spans="1:33" ht="15" thickBot="1" x14ac:dyDescent="0.25">
      <c r="A7" s="538"/>
      <c r="B7" s="539"/>
      <c r="C7" s="67"/>
      <c r="D7" s="77" t="s">
        <v>31</v>
      </c>
      <c r="E7" s="76" t="s">
        <v>33</v>
      </c>
      <c r="F7" s="75"/>
      <c r="G7" s="73" t="s">
        <v>33</v>
      </c>
      <c r="H7" s="73" t="s">
        <v>33</v>
      </c>
      <c r="I7" s="74" t="s">
        <v>35</v>
      </c>
      <c r="J7" s="181" t="s">
        <v>33</v>
      </c>
      <c r="K7" s="181"/>
      <c r="L7" s="181"/>
      <c r="M7" s="181" t="s">
        <v>33</v>
      </c>
      <c r="N7" s="49"/>
      <c r="O7" s="180"/>
      <c r="P7" s="506"/>
      <c r="Q7" s="502"/>
      <c r="R7" s="71"/>
      <c r="S7" s="509"/>
      <c r="T7" s="506"/>
      <c r="U7" s="502"/>
      <c r="V7" s="70"/>
      <c r="W7" s="69" t="s">
        <v>31</v>
      </c>
      <c r="X7" s="531" t="s">
        <v>30</v>
      </c>
      <c r="Y7" s="532"/>
      <c r="Z7" s="69" t="s">
        <v>31</v>
      </c>
      <c r="AA7" s="531" t="s">
        <v>30</v>
      </c>
      <c r="AB7" s="532"/>
      <c r="AC7" s="5" t="s">
        <v>0</v>
      </c>
      <c r="AD7" s="41"/>
    </row>
    <row r="8" spans="1:33" ht="16.8" thickTop="1" thickBot="1" x14ac:dyDescent="0.3">
      <c r="A8" s="51"/>
      <c r="B8" s="50"/>
      <c r="C8" s="14">
        <f>ROWS(C9:C12)-1</f>
        <v>3</v>
      </c>
      <c r="D8" s="149" t="s">
        <v>1372</v>
      </c>
      <c r="E8" s="12"/>
      <c r="F8" s="115"/>
      <c r="G8" s="10"/>
      <c r="H8" s="10"/>
      <c r="I8" s="9"/>
      <c r="J8" s="8">
        <v>24670</v>
      </c>
      <c r="K8" s="8"/>
      <c r="L8" s="8"/>
      <c r="M8" s="114"/>
      <c r="N8" s="49"/>
      <c r="O8" s="68" t="str">
        <f>IF(COUNTIF(N9:N17,"?")&gt;0,"?",IF(AND(P8="◄",Q8="►"),"◄►",IF(P8="◄","◄",IF(Q8="►","►",""))))</f>
        <v>◄</v>
      </c>
      <c r="P8" s="46" t="str">
        <f>IF(SUM(P9:P12)+1=ROWS(P9:P12)-COUNTIF(P9:P12,"-"),"","◄")</f>
        <v>◄</v>
      </c>
      <c r="Q8" s="45" t="str">
        <f>IF(SUM(Q9:Q12)&gt;0,"►","")</f>
        <v/>
      </c>
      <c r="R8" s="48"/>
      <c r="S8" s="68" t="str">
        <f>IF(COUNTIF(R9:R17,"?")&gt;0,"?",IF(AND(T8="◄",U8="►"),"◄►",IF(T8="◄","◄",IF(U8="►","►",""))))</f>
        <v>◄</v>
      </c>
      <c r="T8" s="46" t="str">
        <f>IF(SUM(T9:T12)+1=ROWS(T9:T12)-COUNTIF(T9:T12,"-"),"","◄")</f>
        <v>◄</v>
      </c>
      <c r="U8" s="45" t="str">
        <f>IF(SUM(U9:U12)&gt;0,"►","")</f>
        <v/>
      </c>
      <c r="V8" s="67">
        <f>ROWS(V9:V12)-1</f>
        <v>3</v>
      </c>
      <c r="W8" s="44">
        <f>SUM(W9:W12)-W12</f>
        <v>0</v>
      </c>
      <c r="X8" s="43" t="s">
        <v>2</v>
      </c>
      <c r="Y8" s="42"/>
      <c r="Z8" s="44">
        <f>SUM(Z9:Z12)-Z12</f>
        <v>0</v>
      </c>
      <c r="AA8" s="43" t="s">
        <v>2</v>
      </c>
      <c r="AB8" s="42"/>
      <c r="AC8" s="5" t="s">
        <v>0</v>
      </c>
      <c r="AD8" s="41"/>
    </row>
    <row r="9" spans="1:33" x14ac:dyDescent="0.25">
      <c r="A9" s="40"/>
      <c r="B9" s="39" t="str">
        <f>IF(A9=1,"x","")</f>
        <v/>
      </c>
      <c r="C9" s="23"/>
      <c r="D9" s="122"/>
      <c r="E9" s="145" t="s">
        <v>175</v>
      </c>
      <c r="F9" s="144">
        <v>1</v>
      </c>
      <c r="G9" s="120">
        <v>24670</v>
      </c>
      <c r="H9" s="62">
        <v>1.5</v>
      </c>
      <c r="I9" s="119" t="s">
        <v>1373</v>
      </c>
      <c r="J9" s="118"/>
      <c r="K9" s="117"/>
      <c r="L9" s="117"/>
      <c r="M9" s="124"/>
      <c r="N9" s="26" t="str">
        <f>IF(O9="?","?","")</f>
        <v/>
      </c>
      <c r="O9" s="26" t="str">
        <f>IF(AND(P9="",Q9&gt;0),"?",IF(P9="","◄",IF(Q9&gt;=1,"►","")))</f>
        <v>◄</v>
      </c>
      <c r="P9" s="25"/>
      <c r="Q9" s="24"/>
      <c r="R9" s="26" t="str">
        <f>IF(S9="?","?","")</f>
        <v/>
      </c>
      <c r="S9" s="26" t="str">
        <f>IF(AND(T9="",U9&gt;0),"?",IF(T9="","◄",IF(U9&gt;=1,"►","")))</f>
        <v>◄</v>
      </c>
      <c r="T9" s="25"/>
      <c r="U9" s="24"/>
      <c r="V9" s="23"/>
      <c r="W9" s="22"/>
      <c r="X9" s="21">
        <f t="shared" ref="X9:Y11" si="0">(P9*W9)</f>
        <v>0</v>
      </c>
      <c r="Y9" s="20">
        <f t="shared" si="0"/>
        <v>0</v>
      </c>
      <c r="Z9" s="19"/>
      <c r="AA9" s="18">
        <f t="shared" ref="AA9:AB11" si="1">(T9*Z9)</f>
        <v>0</v>
      </c>
      <c r="AB9" s="17">
        <f t="shared" si="1"/>
        <v>0</v>
      </c>
      <c r="AC9" s="5" t="s">
        <v>0</v>
      </c>
      <c r="AD9" s="41"/>
    </row>
    <row r="10" spans="1:33" x14ac:dyDescent="0.25">
      <c r="A10" s="40"/>
      <c r="B10" s="39" t="str">
        <f>IF(A10=1,"x","")</f>
        <v/>
      </c>
      <c r="C10" s="23"/>
      <c r="D10" s="122"/>
      <c r="E10" s="179" t="s">
        <v>175</v>
      </c>
      <c r="F10" s="178" t="s">
        <v>178</v>
      </c>
      <c r="G10" s="120">
        <v>24670</v>
      </c>
      <c r="H10" s="62">
        <v>1.5</v>
      </c>
      <c r="I10" s="119" t="s">
        <v>1374</v>
      </c>
      <c r="J10" s="118"/>
      <c r="K10" s="117"/>
      <c r="L10" s="117"/>
      <c r="M10" s="124"/>
      <c r="N10" s="26" t="str">
        <f>IF(O10="?","?","")</f>
        <v/>
      </c>
      <c r="O10" s="26" t="str">
        <f>IF(AND(P10="",Q10&gt;0),"?",IF(P10="","◄",IF(Q10&gt;=1,"►","")))</f>
        <v>◄</v>
      </c>
      <c r="P10" s="25"/>
      <c r="Q10" s="24"/>
      <c r="R10" s="26" t="str">
        <f>IF(S10="?","?","")</f>
        <v/>
      </c>
      <c r="S10" s="26" t="str">
        <f>IF(AND(T10="",U10&gt;0),"?",IF(T10="","◄",IF(U10&gt;=1,"►","")))</f>
        <v>◄</v>
      </c>
      <c r="T10" s="25"/>
      <c r="U10" s="24"/>
      <c r="V10" s="23"/>
      <c r="W10" s="22"/>
      <c r="X10" s="21">
        <f t="shared" si="0"/>
        <v>0</v>
      </c>
      <c r="Y10" s="20">
        <f t="shared" si="0"/>
        <v>0</v>
      </c>
      <c r="Z10" s="19"/>
      <c r="AA10" s="18">
        <f t="shared" si="1"/>
        <v>0</v>
      </c>
      <c r="AB10" s="17">
        <f t="shared" si="1"/>
        <v>0</v>
      </c>
      <c r="AC10" s="5" t="s">
        <v>0</v>
      </c>
      <c r="AD10" s="41"/>
    </row>
    <row r="11" spans="1:33" ht="15" thickBot="1" x14ac:dyDescent="0.3">
      <c r="A11" s="40"/>
      <c r="B11" s="39" t="str">
        <f>IF(A11=1,"x","")</f>
        <v/>
      </c>
      <c r="C11" s="23"/>
      <c r="D11" s="122"/>
      <c r="E11" s="145" t="s">
        <v>175</v>
      </c>
      <c r="F11" s="144" t="s">
        <v>177</v>
      </c>
      <c r="G11" s="120">
        <v>0</v>
      </c>
      <c r="H11" s="62">
        <v>1.5</v>
      </c>
      <c r="I11" s="119" t="s">
        <v>1373</v>
      </c>
      <c r="J11" s="118" t="s">
        <v>1375</v>
      </c>
      <c r="K11" s="117"/>
      <c r="L11" s="117"/>
      <c r="M11" s="124"/>
      <c r="N11" s="26" t="str">
        <f>IF(O11="?","?","")</f>
        <v/>
      </c>
      <c r="O11" s="26" t="str">
        <f>IF(AND(P11="",Q11&gt;0),"?",IF(P11="","◄",IF(Q11&gt;=1,"►","")))</f>
        <v>◄</v>
      </c>
      <c r="P11" s="25"/>
      <c r="Q11" s="24"/>
      <c r="R11" s="26" t="str">
        <f>IF(S11="?","?","")</f>
        <v/>
      </c>
      <c r="S11" s="26" t="str">
        <f>IF(AND(T11="",U11&gt;0),"?",IF(T11="","◄",IF(U11&gt;=1,"►","")))</f>
        <v>◄</v>
      </c>
      <c r="T11" s="25"/>
      <c r="U11" s="24"/>
      <c r="V11" s="23"/>
      <c r="W11" s="22"/>
      <c r="X11" s="21">
        <f t="shared" si="0"/>
        <v>0</v>
      </c>
      <c r="Y11" s="20">
        <f t="shared" si="0"/>
        <v>0</v>
      </c>
      <c r="Z11" s="19"/>
      <c r="AA11" s="18">
        <f t="shared" si="1"/>
        <v>0</v>
      </c>
      <c r="AB11" s="17">
        <f t="shared" si="1"/>
        <v>0</v>
      </c>
      <c r="AC11" s="5" t="s">
        <v>0</v>
      </c>
      <c r="AD11" s="41"/>
    </row>
    <row r="12" spans="1:33" ht="28.2" customHeight="1" thickTop="1" thickBot="1" x14ac:dyDescent="0.35">
      <c r="A12" s="177"/>
      <c r="B12" s="14"/>
      <c r="C12" s="14">
        <f>ROWS(C13:C17)-1</f>
        <v>4</v>
      </c>
      <c r="D12" s="582" t="s">
        <v>1376</v>
      </c>
      <c r="E12" s="583"/>
      <c r="F12" s="583"/>
      <c r="G12" s="583"/>
      <c r="H12" s="583"/>
      <c r="I12" s="583"/>
      <c r="J12" s="8" t="s">
        <v>176</v>
      </c>
      <c r="K12" s="8"/>
      <c r="L12" s="8"/>
      <c r="M12" s="114"/>
      <c r="N12" s="49"/>
      <c r="O12" s="68" t="str">
        <f>IF(COUNTIF(N13:N17,"?")&gt;0,"?",IF(AND(P12="◄",Q12="►"),"◄►",IF(P12="◄","◄",IF(Q12="►","►",""))))</f>
        <v>◄</v>
      </c>
      <c r="P12" s="46" t="str">
        <f>IF(SUM(P13:P17)+1=ROWS(P13:P17)-COUNTIF(P13:P17,"-"),"","◄")</f>
        <v>◄</v>
      </c>
      <c r="Q12" s="45" t="str">
        <f>IF(SUM(Q13:Q17)&gt;0,"►","")</f>
        <v/>
      </c>
      <c r="R12" s="48"/>
      <c r="S12" s="68" t="str">
        <f>IF(COUNTIF(R13:R17,"?")&gt;0,"?",IF(AND(T12="◄",U12="►"),"◄►",IF(T12="◄","◄",IF(U12="►","►",""))))</f>
        <v>◄</v>
      </c>
      <c r="T12" s="46" t="str">
        <f>IF(SUM(T13:T17)+1=ROWS(T13:T17)-COUNTIF(T13:T17,"-"),"","◄")</f>
        <v>◄</v>
      </c>
      <c r="U12" s="45" t="str">
        <f>IF(SUM(U13:U17)&gt;0,"►","")</f>
        <v/>
      </c>
      <c r="V12" s="67">
        <f>ROWS(V13:V17)-1</f>
        <v>4</v>
      </c>
      <c r="W12" s="44">
        <f>SUM(W13:W17)-W17</f>
        <v>0</v>
      </c>
      <c r="X12" s="43" t="s">
        <v>2</v>
      </c>
      <c r="Y12" s="42"/>
      <c r="Z12" s="44">
        <f>SUM(Z13:Z17)-Z17</f>
        <v>0</v>
      </c>
      <c r="AA12" s="43" t="s">
        <v>2</v>
      </c>
      <c r="AB12" s="42"/>
      <c r="AC12" s="5" t="s">
        <v>0</v>
      </c>
      <c r="AD12" s="41"/>
    </row>
    <row r="13" spans="1:33" x14ac:dyDescent="0.25">
      <c r="A13" s="40"/>
      <c r="B13" s="39" t="str">
        <f>IF(A13=1,"x","")</f>
        <v/>
      </c>
      <c r="C13" s="23"/>
      <c r="D13" s="122"/>
      <c r="E13" s="145" t="s">
        <v>175</v>
      </c>
      <c r="F13" s="144">
        <v>2</v>
      </c>
      <c r="G13" s="120">
        <v>24670</v>
      </c>
      <c r="H13" s="62">
        <v>2.5299999999999998</v>
      </c>
      <c r="I13" s="119" t="s">
        <v>1377</v>
      </c>
      <c r="J13" s="118"/>
      <c r="K13" s="117"/>
      <c r="L13" s="117"/>
      <c r="M13" s="117"/>
      <c r="N13" s="26" t="str">
        <f>IF(O13="?","?","")</f>
        <v/>
      </c>
      <c r="O13" s="26" t="str">
        <f>IF(AND(P13="",Q13&gt;0),"?",IF(P13="","◄",IF(Q13&gt;=1,"►","")))</f>
        <v>◄</v>
      </c>
      <c r="P13" s="25"/>
      <c r="Q13" s="24"/>
      <c r="R13" s="26" t="str">
        <f>IF(S13="?","?","")</f>
        <v/>
      </c>
      <c r="S13" s="26" t="str">
        <f>IF(AND(T13="",U13&gt;0),"?",IF(T13="","◄",IF(U13&gt;=1,"►","")))</f>
        <v>◄</v>
      </c>
      <c r="T13" s="25"/>
      <c r="U13" s="24"/>
      <c r="V13" s="23"/>
      <c r="W13" s="22"/>
      <c r="X13" s="21">
        <f t="shared" ref="X13:Y16" si="2">(P13*W13)</f>
        <v>0</v>
      </c>
      <c r="Y13" s="20">
        <f t="shared" si="2"/>
        <v>0</v>
      </c>
      <c r="Z13" s="19"/>
      <c r="AA13" s="18">
        <f t="shared" ref="AA13:AB16" si="3">(T13*Z13)</f>
        <v>0</v>
      </c>
      <c r="AB13" s="17">
        <f t="shared" si="3"/>
        <v>0</v>
      </c>
      <c r="AC13" s="5" t="s">
        <v>0</v>
      </c>
      <c r="AD13" s="41"/>
    </row>
    <row r="14" spans="1:33" x14ac:dyDescent="0.25">
      <c r="A14" s="40"/>
      <c r="B14" s="39" t="str">
        <f>IF(A14=1,"x","")</f>
        <v/>
      </c>
      <c r="C14" s="23"/>
      <c r="D14" s="122"/>
      <c r="E14" s="145" t="s">
        <v>175</v>
      </c>
      <c r="F14" s="144">
        <v>3</v>
      </c>
      <c r="G14" s="123">
        <v>24670</v>
      </c>
      <c r="H14" s="62">
        <v>2.5299999999999998</v>
      </c>
      <c r="I14" s="119" t="s">
        <v>1378</v>
      </c>
      <c r="J14" s="118"/>
      <c r="K14" s="117"/>
      <c r="L14" s="117"/>
      <c r="M14" s="116"/>
      <c r="N14" s="26" t="str">
        <f>IF(O14="?","?","")</f>
        <v/>
      </c>
      <c r="O14" s="26" t="str">
        <f>IF(AND(P14="",Q14&gt;0),"?",IF(P14="","◄",IF(Q14&gt;=1,"►","")))</f>
        <v>◄</v>
      </c>
      <c r="P14" s="25"/>
      <c r="Q14" s="24"/>
      <c r="R14" s="26" t="str">
        <f>IF(S14="?","?","")</f>
        <v/>
      </c>
      <c r="S14" s="26" t="str">
        <f>IF(AND(T14="",U14&gt;0),"?",IF(T14="","◄",IF(U14&gt;=1,"►","")))</f>
        <v>◄</v>
      </c>
      <c r="T14" s="25"/>
      <c r="U14" s="24"/>
      <c r="V14" s="23"/>
      <c r="W14" s="22"/>
      <c r="X14" s="21">
        <f t="shared" si="2"/>
        <v>0</v>
      </c>
      <c r="Y14" s="20">
        <f t="shared" si="2"/>
        <v>0</v>
      </c>
      <c r="Z14" s="19"/>
      <c r="AA14" s="18">
        <f t="shared" si="3"/>
        <v>0</v>
      </c>
      <c r="AB14" s="17">
        <f t="shared" si="3"/>
        <v>0</v>
      </c>
      <c r="AC14" s="5" t="s">
        <v>0</v>
      </c>
      <c r="AD14" s="41"/>
    </row>
    <row r="15" spans="1:33" x14ac:dyDescent="0.25">
      <c r="A15" s="40"/>
      <c r="B15" s="39" t="str">
        <f>IF(A15=1,"x","")</f>
        <v/>
      </c>
      <c r="C15" s="23"/>
      <c r="D15" s="122"/>
      <c r="E15" s="145" t="s">
        <v>175</v>
      </c>
      <c r="F15" s="144">
        <v>4</v>
      </c>
      <c r="G15" s="123">
        <v>24670</v>
      </c>
      <c r="H15" s="62">
        <v>2.5299999999999998</v>
      </c>
      <c r="I15" s="119" t="s">
        <v>1379</v>
      </c>
      <c r="J15" s="118"/>
      <c r="K15" s="117"/>
      <c r="L15" s="117"/>
      <c r="M15" s="116"/>
      <c r="N15" s="26" t="str">
        <f>IF(O15="?","?","")</f>
        <v/>
      </c>
      <c r="O15" s="26" t="str">
        <f>IF(AND(P15="",Q15&gt;0),"?",IF(P15="","◄",IF(Q15&gt;=1,"►","")))</f>
        <v>◄</v>
      </c>
      <c r="P15" s="25"/>
      <c r="Q15" s="24"/>
      <c r="R15" s="26" t="str">
        <f>IF(S15="?","?","")</f>
        <v/>
      </c>
      <c r="S15" s="26" t="str">
        <f>IF(AND(T15="",U15&gt;0),"?",IF(T15="","◄",IF(U15&gt;=1,"►","")))</f>
        <v>◄</v>
      </c>
      <c r="T15" s="25"/>
      <c r="U15" s="24"/>
      <c r="V15" s="23"/>
      <c r="W15" s="22"/>
      <c r="X15" s="21">
        <f t="shared" si="2"/>
        <v>0</v>
      </c>
      <c r="Y15" s="20">
        <f t="shared" si="2"/>
        <v>0</v>
      </c>
      <c r="Z15" s="19"/>
      <c r="AA15" s="18">
        <f t="shared" si="3"/>
        <v>0</v>
      </c>
      <c r="AB15" s="17">
        <f t="shared" si="3"/>
        <v>0</v>
      </c>
      <c r="AC15" s="5" t="s">
        <v>0</v>
      </c>
      <c r="AD15" s="41"/>
    </row>
    <row r="16" spans="1:33" x14ac:dyDescent="0.25">
      <c r="A16" s="40"/>
      <c r="B16" s="39" t="str">
        <f>IF(A16=1,"x","")</f>
        <v/>
      </c>
      <c r="C16" s="23"/>
      <c r="D16" s="122"/>
      <c r="E16" s="145" t="s">
        <v>175</v>
      </c>
      <c r="F16" s="144">
        <v>5</v>
      </c>
      <c r="G16" s="123">
        <v>24670</v>
      </c>
      <c r="H16" s="62">
        <v>2.5299999999999998</v>
      </c>
      <c r="I16" s="119" t="s">
        <v>1380</v>
      </c>
      <c r="J16" s="118"/>
      <c r="K16" s="117"/>
      <c r="L16" s="117"/>
      <c r="M16" s="116"/>
      <c r="N16" s="26" t="str">
        <f>IF(O16="?","?","")</f>
        <v/>
      </c>
      <c r="O16" s="26" t="str">
        <f>IF(AND(P16="",Q16&gt;0),"?",IF(P16="","◄",IF(Q16&gt;=1,"►","")))</f>
        <v>◄</v>
      </c>
      <c r="P16" s="25"/>
      <c r="Q16" s="24"/>
      <c r="R16" s="26" t="str">
        <f>IF(S16="?","?","")</f>
        <v/>
      </c>
      <c r="S16" s="26" t="str">
        <f>IF(AND(T16="",U16&gt;0),"?",IF(T16="","◄",IF(U16&gt;=1,"►","")))</f>
        <v>◄</v>
      </c>
      <c r="T16" s="25"/>
      <c r="U16" s="24"/>
      <c r="V16" s="23"/>
      <c r="W16" s="22"/>
      <c r="X16" s="21">
        <f t="shared" si="2"/>
        <v>0</v>
      </c>
      <c r="Y16" s="20">
        <f t="shared" si="2"/>
        <v>0</v>
      </c>
      <c r="Z16" s="19"/>
      <c r="AA16" s="18">
        <f t="shared" si="3"/>
        <v>0</v>
      </c>
      <c r="AB16" s="17">
        <f t="shared" si="3"/>
        <v>0</v>
      </c>
      <c r="AC16" s="5" t="s">
        <v>0</v>
      </c>
      <c r="AD16" s="41"/>
    </row>
    <row r="17" spans="1:30" x14ac:dyDescent="0.3">
      <c r="A17" s="14"/>
      <c r="B17" s="14"/>
      <c r="C17" s="14"/>
      <c r="D17" s="149"/>
      <c r="E17" s="12"/>
      <c r="F17" s="115"/>
      <c r="G17" s="10"/>
      <c r="H17" s="10"/>
      <c r="I17" s="9"/>
      <c r="J17" s="8"/>
      <c r="K17" s="8"/>
      <c r="L17" s="8"/>
      <c r="M17" s="114"/>
      <c r="N17" s="114"/>
      <c r="O17" s="114"/>
      <c r="P17" s="114"/>
      <c r="Q17" s="114"/>
      <c r="R17" s="114"/>
      <c r="S17" s="114"/>
      <c r="T17" s="114"/>
      <c r="U17" s="114"/>
      <c r="V17" s="114"/>
      <c r="W17" s="114"/>
      <c r="X17" s="114"/>
      <c r="Y17" s="114"/>
      <c r="Z17" s="114"/>
      <c r="AA17" s="114"/>
      <c r="AB17" s="114"/>
      <c r="AC17" s="5" t="s">
        <v>0</v>
      </c>
      <c r="AD17" s="41"/>
    </row>
  </sheetData>
  <sheetProtection sheet="1" objects="1" scenarios="1"/>
  <autoFilter ref="C1:AC17" xr:uid="{6C1748B7-AE1A-48C0-A28A-764301F5A510}"/>
  <mergeCells count="33">
    <mergeCell ref="B2:B4"/>
    <mergeCell ref="A5:B7"/>
    <mergeCell ref="J4:M4"/>
    <mergeCell ref="K5:M5"/>
    <mergeCell ref="O4:O6"/>
    <mergeCell ref="J6:L6"/>
    <mergeCell ref="J2:M2"/>
    <mergeCell ref="AC2:AC6"/>
    <mergeCell ref="P3:Q3"/>
    <mergeCell ref="T3:U3"/>
    <mergeCell ref="W3:Y3"/>
    <mergeCell ref="Z3:AB3"/>
    <mergeCell ref="P2:U2"/>
    <mergeCell ref="W2:AB2"/>
    <mergeCell ref="T4:U4"/>
    <mergeCell ref="S4:S7"/>
    <mergeCell ref="P4:Q4"/>
    <mergeCell ref="Z4:AB4"/>
    <mergeCell ref="AA7:AB7"/>
    <mergeCell ref="D12:I12"/>
    <mergeCell ref="C2:C6"/>
    <mergeCell ref="D6:H6"/>
    <mergeCell ref="X6:Y6"/>
    <mergeCell ref="AA6:AB6"/>
    <mergeCell ref="V2:V6"/>
    <mergeCell ref="P6:P7"/>
    <mergeCell ref="Q6:Q7"/>
    <mergeCell ref="T6:T7"/>
    <mergeCell ref="U6:U7"/>
    <mergeCell ref="X7:Y7"/>
    <mergeCell ref="D2:I2"/>
    <mergeCell ref="J3:M3"/>
    <mergeCell ref="W4:Y4"/>
  </mergeCells>
  <conditionalFormatting sqref="O7:O8">
    <cfRule type="cellIs" dxfId="1226" priority="1" operator="equal">
      <formula>"◄"</formula>
    </cfRule>
    <cfRule type="cellIs" dxfId="1225" priority="2" operator="equal">
      <formula>"•"</formula>
    </cfRule>
    <cfRule type="cellIs" priority="3" operator="equal">
      <formula>"◄"</formula>
    </cfRule>
    <cfRule type="cellIs" dxfId="1224" priority="4" operator="equal">
      <formula>"►"</formula>
    </cfRule>
  </conditionalFormatting>
  <conditionalFormatting sqref="O12 O17">
    <cfRule type="cellIs" dxfId="1223" priority="13" operator="equal">
      <formula>"◄"</formula>
    </cfRule>
    <cfRule type="cellIs" dxfId="1222" priority="14" operator="equal">
      <formula>"•"</formula>
    </cfRule>
    <cfRule type="cellIs" priority="15" operator="equal">
      <formula>"◄"</formula>
    </cfRule>
    <cfRule type="cellIs" dxfId="1221" priority="16" operator="equal">
      <formula>"►"</formula>
    </cfRule>
  </conditionalFormatting>
  <conditionalFormatting sqref="S8">
    <cfRule type="cellIs" dxfId="1220" priority="5" operator="equal">
      <formula>"◄"</formula>
    </cfRule>
    <cfRule type="cellIs" dxfId="1219" priority="6" operator="equal">
      <formula>"•"</formula>
    </cfRule>
    <cfRule type="cellIs" priority="7" operator="equal">
      <formula>"◄"</formula>
    </cfRule>
    <cfRule type="cellIs" dxfId="1218" priority="8" operator="equal">
      <formula>"►"</formula>
    </cfRule>
  </conditionalFormatting>
  <conditionalFormatting sqref="S12 S17">
    <cfRule type="cellIs" dxfId="1217" priority="9" operator="equal">
      <formula>"◄"</formula>
    </cfRule>
    <cfRule type="cellIs" dxfId="1216" priority="10" operator="equal">
      <formula>"•"</formula>
    </cfRule>
    <cfRule type="cellIs" priority="11" operator="equal">
      <formula>"◄"</formula>
    </cfRule>
    <cfRule type="cellIs" dxfId="1215" priority="12" operator="equal">
      <formula>"►"</formula>
    </cfRule>
  </conditionalFormatting>
  <printOptions horizontalCentered="1"/>
  <pageMargins left="0" right="0" top="0.19685039370078741" bottom="0" header="0" footer="0"/>
  <pageSetup paperSize="9" scale="84" orientation="landscape" horizontalDpi="4294967292" r:id="rId1"/>
  <headerFooter>
    <oddHeader>&amp;L    &amp;A&amp;C&amp;P van &amp;N&amp;R&amp;G</oddHeader>
    <oddFooter>&amp;R&amp;G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4E330-D17D-41E8-9C89-8730CD5D07F8}">
  <dimension ref="A1:AG302"/>
  <sheetViews>
    <sheetView showZeros="0" zoomScale="80" zoomScaleNormal="80" workbookViewId="0">
      <pane xSplit="2" ySplit="8" topLeftCell="C27" activePane="bottomRight" state="frozen"/>
      <selection pane="topRight" activeCell="C1" sqref="C1"/>
      <selection pane="bottomLeft" activeCell="A9" sqref="A9"/>
      <selection pane="bottomRight" activeCell="J37" sqref="J37"/>
    </sheetView>
  </sheetViews>
  <sheetFormatPr defaultRowHeight="14.4" x14ac:dyDescent="0.3"/>
  <cols>
    <col min="1" max="1" width="3.88671875" style="2" customWidth="1"/>
    <col min="2" max="2" width="2.44140625" style="2" customWidth="1"/>
    <col min="3" max="3" width="3" style="3" customWidth="1"/>
    <col min="4" max="4" width="5.88671875" style="3" customWidth="1"/>
    <col min="5" max="5" width="5.33203125" style="3" customWidth="1"/>
    <col min="6" max="6" width="10.77734375" style="112" customWidth="1"/>
    <col min="7" max="7" width="11.44140625" style="3" customWidth="1"/>
    <col min="8" max="8" width="13.5546875" style="3" customWidth="1"/>
    <col min="9" max="9" width="53.6640625" style="3" customWidth="1"/>
    <col min="10" max="10" width="20" style="3" customWidth="1"/>
    <col min="11" max="11" width="11.109375" style="3" customWidth="1"/>
    <col min="12" max="12" width="17.5546875" style="3" customWidth="1"/>
    <col min="13" max="13" width="43.109375" style="3" customWidth="1"/>
    <col min="14" max="14" width="1.5546875" style="2" customWidth="1"/>
    <col min="15" max="15" width="3.109375" style="2" customWidth="1"/>
    <col min="16" max="16" width="5.6640625" style="2" customWidth="1"/>
    <col min="17" max="17" width="6.6640625" style="2" customWidth="1"/>
    <col min="18" max="18" width="0.6640625" style="2" customWidth="1"/>
    <col min="19" max="19" width="2.44140625" style="2" customWidth="1"/>
    <col min="20" max="21" width="7.21875" style="2" customWidth="1"/>
    <col min="22" max="22" width="3" style="3" customWidth="1"/>
    <col min="23" max="28" width="6.109375" style="2" customWidth="1"/>
    <col min="29" max="29" width="1.33203125" style="2" customWidth="1"/>
    <col min="30" max="16384" width="8.88671875" style="2"/>
  </cols>
  <sheetData>
    <row r="1" spans="1:33" ht="15" customHeight="1" thickBot="1" x14ac:dyDescent="0.35">
      <c r="C1" s="110"/>
      <c r="D1" s="2"/>
      <c r="E1" s="2"/>
      <c r="F1" s="142"/>
      <c r="G1" s="2"/>
      <c r="H1" s="2"/>
      <c r="I1" s="2"/>
      <c r="J1" s="2"/>
      <c r="K1" s="2"/>
      <c r="L1" s="2"/>
      <c r="M1" s="2"/>
      <c r="V1" s="110"/>
    </row>
    <row r="2" spans="1:33" ht="54" customHeight="1" thickTop="1" thickBot="1" x14ac:dyDescent="0.35">
      <c r="A2" s="595"/>
      <c r="B2" s="601" t="s">
        <v>388</v>
      </c>
      <c r="C2" s="540" t="s">
        <v>65</v>
      </c>
      <c r="D2" s="541" t="s">
        <v>387</v>
      </c>
      <c r="E2" s="542"/>
      <c r="F2" s="542"/>
      <c r="G2" s="542"/>
      <c r="H2" s="542"/>
      <c r="I2" s="543"/>
      <c r="J2" s="557" t="s">
        <v>386</v>
      </c>
      <c r="K2" s="559"/>
      <c r="L2" s="559"/>
      <c r="M2" s="559"/>
      <c r="N2" s="108"/>
      <c r="O2" s="108"/>
      <c r="P2" s="529" t="s">
        <v>62</v>
      </c>
      <c r="Q2" s="530"/>
      <c r="R2" s="530"/>
      <c r="S2" s="530"/>
      <c r="T2" s="530"/>
      <c r="U2" s="530"/>
      <c r="V2" s="497" t="s">
        <v>65</v>
      </c>
      <c r="W2" s="520" t="s">
        <v>60</v>
      </c>
      <c r="X2" s="521"/>
      <c r="Y2" s="522"/>
      <c r="Z2" s="522"/>
      <c r="AA2" s="522"/>
      <c r="AB2" s="523"/>
      <c r="AC2" s="514"/>
      <c r="AD2" s="1"/>
    </row>
    <row r="3" spans="1:33" ht="43.8" customHeight="1" thickTop="1" thickBot="1" x14ac:dyDescent="0.3">
      <c r="A3" s="596"/>
      <c r="B3" s="602"/>
      <c r="C3" s="540"/>
      <c r="D3" s="141"/>
      <c r="E3" s="217" t="s">
        <v>385</v>
      </c>
      <c r="F3" s="140"/>
      <c r="G3" s="139"/>
      <c r="H3" s="139"/>
      <c r="I3" s="138"/>
      <c r="J3" s="593" t="s">
        <v>58</v>
      </c>
      <c r="K3" s="594"/>
      <c r="L3" s="594"/>
      <c r="M3" s="594"/>
      <c r="N3" s="49"/>
      <c r="O3" s="108"/>
      <c r="P3" s="516" t="s">
        <v>57</v>
      </c>
      <c r="Q3" s="517"/>
      <c r="R3" s="71"/>
      <c r="S3" s="101" t="str">
        <f>IF(COUNTIF(S8:S62,"◄►")&gt;=1,"◄►","")</f>
        <v/>
      </c>
      <c r="T3" s="516" t="s">
        <v>57</v>
      </c>
      <c r="U3" s="517"/>
      <c r="V3" s="498"/>
      <c r="W3" s="518">
        <f>SUM(X8:Y302)</f>
        <v>0</v>
      </c>
      <c r="X3" s="519"/>
      <c r="Y3" s="519"/>
      <c r="Z3" s="518">
        <f>SUM(AA8:AB302)</f>
        <v>0</v>
      </c>
      <c r="AA3" s="519"/>
      <c r="AB3" s="519"/>
      <c r="AC3" s="515"/>
      <c r="AD3" s="1"/>
    </row>
    <row r="4" spans="1:33" ht="64.2" customHeight="1" thickTop="1" thickBot="1" x14ac:dyDescent="0.35">
      <c r="A4" s="216">
        <f>SUM(A9:A302)</f>
        <v>54</v>
      </c>
      <c r="B4" s="603"/>
      <c r="C4" s="540"/>
      <c r="D4" s="137"/>
      <c r="E4" s="136" t="s">
        <v>56</v>
      </c>
      <c r="F4" s="135"/>
      <c r="G4" s="134"/>
      <c r="H4" s="134"/>
      <c r="I4" s="133"/>
      <c r="J4" s="562" t="s">
        <v>78</v>
      </c>
      <c r="K4" s="554"/>
      <c r="L4" s="554"/>
      <c r="M4" s="554"/>
      <c r="N4" s="49"/>
      <c r="O4" s="509" t="s">
        <v>53</v>
      </c>
      <c r="P4" s="510" t="s">
        <v>54</v>
      </c>
      <c r="Q4" s="511"/>
      <c r="R4" s="71"/>
      <c r="S4" s="509" t="s">
        <v>53</v>
      </c>
      <c r="T4" s="499" t="s">
        <v>52</v>
      </c>
      <c r="U4" s="500"/>
      <c r="V4" s="498"/>
      <c r="W4" s="524" t="s">
        <v>51</v>
      </c>
      <c r="X4" s="525"/>
      <c r="Y4" s="525"/>
      <c r="Z4" s="526" t="s">
        <v>50</v>
      </c>
      <c r="AA4" s="527"/>
      <c r="AB4" s="528"/>
      <c r="AC4" s="515"/>
      <c r="AD4" s="1"/>
    </row>
    <row r="5" spans="1:33" ht="33.6" customHeight="1" thickTop="1" thickBot="1" x14ac:dyDescent="0.3">
      <c r="A5" s="597" t="s">
        <v>384</v>
      </c>
      <c r="B5" s="598"/>
      <c r="C5" s="540"/>
      <c r="D5" s="132"/>
      <c r="E5" s="131" t="s">
        <v>76</v>
      </c>
      <c r="F5" s="130"/>
      <c r="G5" s="129" t="s">
        <v>75</v>
      </c>
      <c r="H5" s="128" t="s">
        <v>383</v>
      </c>
      <c r="I5" s="90" t="s">
        <v>45</v>
      </c>
      <c r="J5" s="89" t="s">
        <v>131</v>
      </c>
      <c r="K5" s="553" t="s">
        <v>43</v>
      </c>
      <c r="L5" s="554"/>
      <c r="M5" s="554"/>
      <c r="N5" s="49"/>
      <c r="O5" s="509"/>
      <c r="P5" s="493">
        <f>SUM(P9:P302)</f>
        <v>0</v>
      </c>
      <c r="Q5" s="494">
        <f>SUM(Q9:Q302)</f>
        <v>0</v>
      </c>
      <c r="R5" s="71"/>
      <c r="S5" s="509"/>
      <c r="T5" s="493">
        <f>SUM(T9:T302)</f>
        <v>0</v>
      </c>
      <c r="U5" s="494">
        <f>SUM(U9:U302)</f>
        <v>0</v>
      </c>
      <c r="V5" s="498"/>
      <c r="W5" s="88" t="s">
        <v>40</v>
      </c>
      <c r="X5" s="85" t="s">
        <v>42</v>
      </c>
      <c r="Y5" s="87" t="s">
        <v>41</v>
      </c>
      <c r="Z5" s="86" t="s">
        <v>40</v>
      </c>
      <c r="AA5" s="85" t="s">
        <v>37</v>
      </c>
      <c r="AB5" s="84" t="s">
        <v>39</v>
      </c>
      <c r="AC5" s="515"/>
      <c r="AD5" s="1"/>
    </row>
    <row r="6" spans="1:33" ht="19.8" customHeight="1" thickTop="1" thickBot="1" x14ac:dyDescent="0.3">
      <c r="A6" s="599"/>
      <c r="B6" s="600"/>
      <c r="C6" s="540"/>
      <c r="D6" s="563"/>
      <c r="E6" s="564"/>
      <c r="F6" s="564"/>
      <c r="G6" s="564"/>
      <c r="H6" s="565"/>
      <c r="I6" s="81"/>
      <c r="J6" s="79" t="s">
        <v>382</v>
      </c>
      <c r="K6" s="79" t="s">
        <v>381</v>
      </c>
      <c r="L6" s="79" t="s">
        <v>380</v>
      </c>
      <c r="M6" s="79" t="s">
        <v>379</v>
      </c>
      <c r="N6" s="49"/>
      <c r="O6" s="509"/>
      <c r="P6" s="505" t="s">
        <v>37</v>
      </c>
      <c r="Q6" s="501" t="s">
        <v>36</v>
      </c>
      <c r="R6" s="71"/>
      <c r="S6" s="509"/>
      <c r="T6" s="505" t="s">
        <v>37</v>
      </c>
      <c r="U6" s="501" t="s">
        <v>36</v>
      </c>
      <c r="V6" s="498"/>
      <c r="W6" s="78" t="s">
        <v>31</v>
      </c>
      <c r="X6" s="512"/>
      <c r="Y6" s="513"/>
      <c r="Z6" s="69" t="s">
        <v>31</v>
      </c>
      <c r="AA6" s="512"/>
      <c r="AB6" s="513"/>
      <c r="AC6" s="515"/>
      <c r="AD6" s="1"/>
      <c r="AF6" s="125"/>
      <c r="AG6" s="125"/>
    </row>
    <row r="7" spans="1:33" ht="17.399999999999999" customHeight="1" thickBot="1" x14ac:dyDescent="0.25">
      <c r="C7" s="67"/>
      <c r="D7" s="77" t="s">
        <v>31</v>
      </c>
      <c r="E7" s="76" t="s">
        <v>33</v>
      </c>
      <c r="F7" s="75"/>
      <c r="G7" s="73" t="s">
        <v>33</v>
      </c>
      <c r="H7" s="73" t="s">
        <v>33</v>
      </c>
      <c r="I7" s="74" t="s">
        <v>35</v>
      </c>
      <c r="J7" s="73" t="s">
        <v>33</v>
      </c>
      <c r="K7" s="73" t="s">
        <v>33</v>
      </c>
      <c r="L7" s="73" t="s">
        <v>33</v>
      </c>
      <c r="M7" s="73" t="s">
        <v>33</v>
      </c>
      <c r="N7" s="49"/>
      <c r="O7" s="72"/>
      <c r="P7" s="506"/>
      <c r="Q7" s="502"/>
      <c r="R7" s="71"/>
      <c r="S7" s="509"/>
      <c r="T7" s="506"/>
      <c r="U7" s="502"/>
      <c r="V7" s="70"/>
      <c r="W7" s="69" t="s">
        <v>31</v>
      </c>
      <c r="X7" s="531" t="s">
        <v>30</v>
      </c>
      <c r="Y7" s="532"/>
      <c r="Z7" s="69" t="s">
        <v>31</v>
      </c>
      <c r="AA7" s="531" t="s">
        <v>30</v>
      </c>
      <c r="AB7" s="532"/>
      <c r="AC7" s="5" t="s">
        <v>0</v>
      </c>
      <c r="AD7" s="41"/>
    </row>
    <row r="8" spans="1:33" ht="16.8" thickBot="1" x14ac:dyDescent="0.35">
      <c r="A8" s="50"/>
      <c r="B8" s="50"/>
      <c r="C8" s="50"/>
      <c r="D8" s="207" t="s">
        <v>1381</v>
      </c>
      <c r="E8" s="50"/>
      <c r="F8" s="50"/>
      <c r="G8" s="50"/>
      <c r="H8" s="50"/>
      <c r="I8" s="14"/>
      <c r="J8" s="50"/>
      <c r="K8" s="50"/>
      <c r="L8" s="14"/>
      <c r="M8" s="50"/>
      <c r="N8" s="50"/>
      <c r="O8" s="50"/>
      <c r="P8" s="50"/>
      <c r="Q8" s="50"/>
      <c r="R8" s="50"/>
      <c r="S8" s="50"/>
      <c r="T8" s="50"/>
      <c r="U8" s="50"/>
      <c r="V8" s="50"/>
      <c r="W8" s="50"/>
      <c r="X8" s="50"/>
      <c r="Y8" s="50"/>
      <c r="Z8" s="50"/>
      <c r="AA8" s="50"/>
      <c r="AB8" s="50"/>
      <c r="AC8" s="5" t="s">
        <v>0</v>
      </c>
      <c r="AD8" s="41"/>
    </row>
    <row r="9" spans="1:33" ht="16.8" thickTop="1" thickBot="1" x14ac:dyDescent="0.3">
      <c r="A9" s="51"/>
      <c r="B9" s="50"/>
      <c r="C9" s="14">
        <f>ROWS(C10:C23)-1</f>
        <v>13</v>
      </c>
      <c r="D9" s="149" t="s">
        <v>1382</v>
      </c>
      <c r="E9" s="12"/>
      <c r="F9" s="115"/>
      <c r="G9" s="10"/>
      <c r="H9" s="10"/>
      <c r="I9" s="9"/>
      <c r="J9" s="8"/>
      <c r="K9" s="8"/>
      <c r="L9" s="182"/>
      <c r="M9" s="8"/>
      <c r="N9" s="49"/>
      <c r="O9" s="68" t="str">
        <f>IF(COUNTIF(N10:N50,"?")&gt;0,"?",IF(AND(P9="◄",Q9="►"),"◄►",IF(P9="◄","◄",IF(Q9="►","►",""))))</f>
        <v>◄</v>
      </c>
      <c r="P9" s="46" t="str">
        <f>IF(SUM(P10:P23)+1=ROWS(P10:P23)-COUNTIF(P10:P23,"-"),"","◄")</f>
        <v>◄</v>
      </c>
      <c r="Q9" s="45" t="str">
        <f>IF(SUM(Q10:Q23)&gt;0,"►","")</f>
        <v/>
      </c>
      <c r="R9" s="48"/>
      <c r="S9" s="68" t="str">
        <f>IF(COUNTIF(R10:R50,"?")&gt;0,"?",IF(AND(T9="◄",U9="►"),"◄►",IF(T9="◄","◄",IF(U9="►","►",""))))</f>
        <v>◄</v>
      </c>
      <c r="T9" s="46" t="str">
        <f>IF(SUM(T10:T23)+1=ROWS(T10:T23)-COUNTIF(T10:T23,"-"),"","◄")</f>
        <v>◄</v>
      </c>
      <c r="U9" s="45" t="str">
        <f>IF(SUM(U10:U23)&gt;0,"►","")</f>
        <v/>
      </c>
      <c r="V9" s="67">
        <f>ROWS(V10:V23)-1</f>
        <v>13</v>
      </c>
      <c r="W9" s="44">
        <f>SUM(W10:W23)-W23</f>
        <v>0</v>
      </c>
      <c r="X9" s="43" t="s">
        <v>2</v>
      </c>
      <c r="Y9" s="42"/>
      <c r="Z9" s="44">
        <f>SUM(Z10:Z23)-Z23</f>
        <v>0</v>
      </c>
      <c r="AA9" s="43" t="s">
        <v>2</v>
      </c>
      <c r="AB9" s="42"/>
      <c r="AC9" s="5" t="s">
        <v>0</v>
      </c>
      <c r="AD9" s="41"/>
    </row>
    <row r="10" spans="1:33" x14ac:dyDescent="0.25">
      <c r="A10" s="40"/>
      <c r="B10" s="39" t="str">
        <f t="shared" ref="B10:B21" si="0">IF(A10=1,"x","")</f>
        <v/>
      </c>
      <c r="C10" s="23"/>
      <c r="D10" s="122"/>
      <c r="E10" s="145" t="s">
        <v>234</v>
      </c>
      <c r="F10" s="144">
        <v>1</v>
      </c>
      <c r="G10" s="186" t="s">
        <v>373</v>
      </c>
      <c r="H10" s="62" t="s">
        <v>366</v>
      </c>
      <c r="I10" s="119" t="s">
        <v>1383</v>
      </c>
      <c r="J10" s="118" t="s">
        <v>373</v>
      </c>
      <c r="K10" s="213" t="s">
        <v>182</v>
      </c>
      <c r="L10" s="124"/>
      <c r="M10" s="213"/>
      <c r="N10" s="26" t="str">
        <f t="shared" ref="N10:N21" si="1">IF(O10="?","?","")</f>
        <v/>
      </c>
      <c r="O10" s="26" t="str">
        <f t="shared" ref="O10:O21" si="2">IF(AND(P10="",Q10&gt;0),"?",IF(P10="","◄",IF(Q10&gt;=1,"►","")))</f>
        <v>◄</v>
      </c>
      <c r="P10" s="25"/>
      <c r="Q10" s="24"/>
      <c r="R10" s="26" t="str">
        <f t="shared" ref="R10:R21" si="3">IF(S10="?","?","")</f>
        <v/>
      </c>
      <c r="S10" s="26" t="str">
        <f t="shared" ref="S10:S21" si="4">IF(AND(T10="",U10&gt;0),"?",IF(T10="","◄",IF(U10&gt;=1,"►","")))</f>
        <v>◄</v>
      </c>
      <c r="T10" s="25"/>
      <c r="U10" s="24"/>
      <c r="V10" s="23"/>
      <c r="W10" s="22"/>
      <c r="X10" s="21">
        <f t="shared" ref="X10:X21" si="5">(P10*W10)</f>
        <v>0</v>
      </c>
      <c r="Y10" s="20">
        <f t="shared" ref="Y10:Y21" si="6">(Q10*X10)</f>
        <v>0</v>
      </c>
      <c r="Z10" s="19"/>
      <c r="AA10" s="18">
        <f t="shared" ref="AA10:AA21" si="7">(T10*Z10)</f>
        <v>0</v>
      </c>
      <c r="AB10" s="17">
        <f t="shared" ref="AB10:AB21" si="8">(U10*AA10)</f>
        <v>0</v>
      </c>
      <c r="AC10" s="5" t="s">
        <v>0</v>
      </c>
      <c r="AD10" s="41"/>
    </row>
    <row r="11" spans="1:33" x14ac:dyDescent="0.25">
      <c r="A11" s="40"/>
      <c r="B11" s="39" t="str">
        <f t="shared" si="0"/>
        <v/>
      </c>
      <c r="C11" s="23"/>
      <c r="D11" s="122"/>
      <c r="E11" s="145" t="s">
        <v>234</v>
      </c>
      <c r="F11" s="144">
        <v>2</v>
      </c>
      <c r="G11" s="186" t="s">
        <v>373</v>
      </c>
      <c r="H11" s="62" t="s">
        <v>365</v>
      </c>
      <c r="I11" s="119" t="s">
        <v>1384</v>
      </c>
      <c r="J11" s="118" t="s">
        <v>373</v>
      </c>
      <c r="K11" s="213" t="s">
        <v>182</v>
      </c>
      <c r="L11" s="124"/>
      <c r="M11" s="213"/>
      <c r="N11" s="26" t="str">
        <f t="shared" si="1"/>
        <v/>
      </c>
      <c r="O11" s="26" t="str">
        <f t="shared" si="2"/>
        <v>◄</v>
      </c>
      <c r="P11" s="25"/>
      <c r="Q11" s="24"/>
      <c r="R11" s="26" t="str">
        <f t="shared" si="3"/>
        <v/>
      </c>
      <c r="S11" s="26" t="str">
        <f t="shared" si="4"/>
        <v>◄</v>
      </c>
      <c r="T11" s="25"/>
      <c r="U11" s="24"/>
      <c r="V11" s="23"/>
      <c r="W11" s="22"/>
      <c r="X11" s="21">
        <f t="shared" si="5"/>
        <v>0</v>
      </c>
      <c r="Y11" s="20">
        <f t="shared" si="6"/>
        <v>0</v>
      </c>
      <c r="Z11" s="19"/>
      <c r="AA11" s="18">
        <f t="shared" si="7"/>
        <v>0</v>
      </c>
      <c r="AB11" s="17">
        <f t="shared" si="8"/>
        <v>0</v>
      </c>
      <c r="AC11" s="5" t="s">
        <v>0</v>
      </c>
      <c r="AD11" s="41"/>
    </row>
    <row r="12" spans="1:33" x14ac:dyDescent="0.25">
      <c r="A12" s="40"/>
      <c r="B12" s="39" t="str">
        <f t="shared" si="0"/>
        <v/>
      </c>
      <c r="C12" s="23"/>
      <c r="D12" s="122"/>
      <c r="E12" s="145" t="s">
        <v>234</v>
      </c>
      <c r="F12" s="144">
        <v>3</v>
      </c>
      <c r="G12" s="186" t="s">
        <v>373</v>
      </c>
      <c r="H12" s="62" t="s">
        <v>363</v>
      </c>
      <c r="I12" s="119" t="s">
        <v>1385</v>
      </c>
      <c r="J12" s="118" t="s">
        <v>373</v>
      </c>
      <c r="K12" s="213" t="s">
        <v>182</v>
      </c>
      <c r="L12" s="124"/>
      <c r="M12" s="213"/>
      <c r="N12" s="26" t="str">
        <f t="shared" si="1"/>
        <v/>
      </c>
      <c r="O12" s="26" t="str">
        <f t="shared" si="2"/>
        <v>◄</v>
      </c>
      <c r="P12" s="25"/>
      <c r="Q12" s="24"/>
      <c r="R12" s="26" t="str">
        <f t="shared" si="3"/>
        <v/>
      </c>
      <c r="S12" s="26" t="str">
        <f t="shared" si="4"/>
        <v>◄</v>
      </c>
      <c r="T12" s="25"/>
      <c r="U12" s="24"/>
      <c r="V12" s="23"/>
      <c r="W12" s="22"/>
      <c r="X12" s="21">
        <f t="shared" si="5"/>
        <v>0</v>
      </c>
      <c r="Y12" s="20">
        <f t="shared" si="6"/>
        <v>0</v>
      </c>
      <c r="Z12" s="19"/>
      <c r="AA12" s="18">
        <f t="shared" si="7"/>
        <v>0</v>
      </c>
      <c r="AB12" s="17">
        <f t="shared" si="8"/>
        <v>0</v>
      </c>
      <c r="AC12" s="5" t="s">
        <v>0</v>
      </c>
      <c r="AD12" s="41"/>
    </row>
    <row r="13" spans="1:33" x14ac:dyDescent="0.25">
      <c r="A13" s="40"/>
      <c r="B13" s="39" t="str">
        <f t="shared" si="0"/>
        <v/>
      </c>
      <c r="C13" s="23"/>
      <c r="D13" s="122"/>
      <c r="E13" s="145" t="s">
        <v>234</v>
      </c>
      <c r="F13" s="144">
        <v>4</v>
      </c>
      <c r="G13" s="186" t="s">
        <v>373</v>
      </c>
      <c r="H13" s="62" t="s">
        <v>358</v>
      </c>
      <c r="I13" s="119" t="s">
        <v>1386</v>
      </c>
      <c r="J13" s="118" t="s">
        <v>373</v>
      </c>
      <c r="K13" s="213" t="s">
        <v>182</v>
      </c>
      <c r="L13" s="124"/>
      <c r="M13" s="213"/>
      <c r="N13" s="26" t="str">
        <f t="shared" si="1"/>
        <v/>
      </c>
      <c r="O13" s="26" t="str">
        <f t="shared" si="2"/>
        <v>◄</v>
      </c>
      <c r="P13" s="25"/>
      <c r="Q13" s="24"/>
      <c r="R13" s="26" t="str">
        <f t="shared" si="3"/>
        <v/>
      </c>
      <c r="S13" s="26" t="str">
        <f t="shared" si="4"/>
        <v>◄</v>
      </c>
      <c r="T13" s="25"/>
      <c r="U13" s="24"/>
      <c r="V13" s="23"/>
      <c r="W13" s="22"/>
      <c r="X13" s="21">
        <f t="shared" si="5"/>
        <v>0</v>
      </c>
      <c r="Y13" s="20">
        <f t="shared" si="6"/>
        <v>0</v>
      </c>
      <c r="Z13" s="19"/>
      <c r="AA13" s="18">
        <f t="shared" si="7"/>
        <v>0</v>
      </c>
      <c r="AB13" s="17">
        <f t="shared" si="8"/>
        <v>0</v>
      </c>
      <c r="AC13" s="5" t="s">
        <v>0</v>
      </c>
      <c r="AD13" s="41"/>
    </row>
    <row r="14" spans="1:33" x14ac:dyDescent="0.25">
      <c r="A14" s="40"/>
      <c r="B14" s="39" t="str">
        <f t="shared" si="0"/>
        <v/>
      </c>
      <c r="C14" s="23"/>
      <c r="D14" s="122"/>
      <c r="E14" s="145" t="s">
        <v>234</v>
      </c>
      <c r="F14" s="144">
        <v>5</v>
      </c>
      <c r="G14" s="186" t="s">
        <v>1387</v>
      </c>
      <c r="H14" s="62" t="s">
        <v>356</v>
      </c>
      <c r="I14" s="119" t="s">
        <v>1388</v>
      </c>
      <c r="J14" s="118" t="s">
        <v>1387</v>
      </c>
      <c r="K14" s="213" t="s">
        <v>182</v>
      </c>
      <c r="L14" s="124"/>
      <c r="M14" s="213"/>
      <c r="N14" s="26" t="str">
        <f t="shared" si="1"/>
        <v/>
      </c>
      <c r="O14" s="26" t="str">
        <f t="shared" si="2"/>
        <v>◄</v>
      </c>
      <c r="P14" s="25"/>
      <c r="Q14" s="24"/>
      <c r="R14" s="26" t="str">
        <f t="shared" si="3"/>
        <v/>
      </c>
      <c r="S14" s="26" t="str">
        <f t="shared" si="4"/>
        <v>◄</v>
      </c>
      <c r="T14" s="25"/>
      <c r="U14" s="24"/>
      <c r="V14" s="23"/>
      <c r="W14" s="22"/>
      <c r="X14" s="21">
        <f t="shared" si="5"/>
        <v>0</v>
      </c>
      <c r="Y14" s="20">
        <f t="shared" si="6"/>
        <v>0</v>
      </c>
      <c r="Z14" s="19"/>
      <c r="AA14" s="18">
        <f t="shared" si="7"/>
        <v>0</v>
      </c>
      <c r="AB14" s="17">
        <f t="shared" si="8"/>
        <v>0</v>
      </c>
      <c r="AC14" s="5" t="s">
        <v>0</v>
      </c>
      <c r="AD14" s="41"/>
    </row>
    <row r="15" spans="1:33" x14ac:dyDescent="0.25">
      <c r="A15" s="40"/>
      <c r="B15" s="39" t="str">
        <f t="shared" si="0"/>
        <v/>
      </c>
      <c r="C15" s="23"/>
      <c r="D15" s="122"/>
      <c r="E15" s="145" t="s">
        <v>234</v>
      </c>
      <c r="F15" s="144">
        <v>6</v>
      </c>
      <c r="G15" s="186" t="s">
        <v>1387</v>
      </c>
      <c r="H15" s="62" t="s">
        <v>354</v>
      </c>
      <c r="I15" s="119" t="s">
        <v>1389</v>
      </c>
      <c r="J15" s="118" t="s">
        <v>1387</v>
      </c>
      <c r="K15" s="213" t="s">
        <v>182</v>
      </c>
      <c r="L15" s="124"/>
      <c r="M15" s="213"/>
      <c r="N15" s="26" t="str">
        <f t="shared" si="1"/>
        <v/>
      </c>
      <c r="O15" s="26" t="str">
        <f t="shared" si="2"/>
        <v>◄</v>
      </c>
      <c r="P15" s="25"/>
      <c r="Q15" s="24"/>
      <c r="R15" s="26" t="str">
        <f t="shared" si="3"/>
        <v/>
      </c>
      <c r="S15" s="26" t="str">
        <f t="shared" si="4"/>
        <v>◄</v>
      </c>
      <c r="T15" s="25"/>
      <c r="U15" s="24"/>
      <c r="V15" s="23"/>
      <c r="W15" s="22"/>
      <c r="X15" s="21">
        <f t="shared" si="5"/>
        <v>0</v>
      </c>
      <c r="Y15" s="20">
        <f t="shared" si="6"/>
        <v>0</v>
      </c>
      <c r="Z15" s="19"/>
      <c r="AA15" s="18">
        <f t="shared" si="7"/>
        <v>0</v>
      </c>
      <c r="AB15" s="17">
        <f t="shared" si="8"/>
        <v>0</v>
      </c>
      <c r="AC15" s="5" t="s">
        <v>0</v>
      </c>
      <c r="AD15" s="41"/>
    </row>
    <row r="16" spans="1:33" x14ac:dyDescent="0.25">
      <c r="A16" s="40"/>
      <c r="B16" s="39" t="str">
        <f t="shared" si="0"/>
        <v/>
      </c>
      <c r="C16" s="23"/>
      <c r="D16" s="122"/>
      <c r="E16" s="179" t="s">
        <v>234</v>
      </c>
      <c r="F16" s="178" t="s">
        <v>378</v>
      </c>
      <c r="G16" s="186" t="s">
        <v>1387</v>
      </c>
      <c r="H16" s="62" t="s">
        <v>354</v>
      </c>
      <c r="I16" s="119" t="s">
        <v>1390</v>
      </c>
      <c r="J16" s="118" t="s">
        <v>1387</v>
      </c>
      <c r="K16" s="213" t="s">
        <v>182</v>
      </c>
      <c r="L16" s="124"/>
      <c r="M16" s="213"/>
      <c r="N16" s="26" t="str">
        <f t="shared" si="1"/>
        <v/>
      </c>
      <c r="O16" s="26" t="str">
        <f t="shared" si="2"/>
        <v>◄</v>
      </c>
      <c r="P16" s="25"/>
      <c r="Q16" s="24"/>
      <c r="R16" s="26" t="str">
        <f t="shared" si="3"/>
        <v/>
      </c>
      <c r="S16" s="26" t="str">
        <f t="shared" si="4"/>
        <v>◄</v>
      </c>
      <c r="T16" s="25"/>
      <c r="U16" s="24"/>
      <c r="V16" s="23"/>
      <c r="W16" s="22"/>
      <c r="X16" s="21">
        <f t="shared" si="5"/>
        <v>0</v>
      </c>
      <c r="Y16" s="20">
        <f t="shared" si="6"/>
        <v>0</v>
      </c>
      <c r="Z16" s="19"/>
      <c r="AA16" s="18">
        <f t="shared" si="7"/>
        <v>0</v>
      </c>
      <c r="AB16" s="17">
        <f t="shared" si="8"/>
        <v>0</v>
      </c>
      <c r="AC16" s="5" t="s">
        <v>0</v>
      </c>
      <c r="AD16" s="41"/>
    </row>
    <row r="17" spans="1:30" x14ac:dyDescent="0.25">
      <c r="A17" s="40"/>
      <c r="B17" s="39" t="str">
        <f t="shared" si="0"/>
        <v/>
      </c>
      <c r="C17" s="23"/>
      <c r="D17" s="122"/>
      <c r="E17" s="145" t="s">
        <v>234</v>
      </c>
      <c r="F17" s="144">
        <v>7</v>
      </c>
      <c r="G17" s="186" t="s">
        <v>1387</v>
      </c>
      <c r="H17" s="62" t="s">
        <v>353</v>
      </c>
      <c r="I17" s="119" t="s">
        <v>1391</v>
      </c>
      <c r="J17" s="118" t="s">
        <v>1387</v>
      </c>
      <c r="K17" s="213" t="s">
        <v>182</v>
      </c>
      <c r="L17" s="124"/>
      <c r="M17" s="213"/>
      <c r="N17" s="26" t="str">
        <f t="shared" si="1"/>
        <v/>
      </c>
      <c r="O17" s="26" t="str">
        <f t="shared" si="2"/>
        <v>◄</v>
      </c>
      <c r="P17" s="25"/>
      <c r="Q17" s="24"/>
      <c r="R17" s="26" t="str">
        <f t="shared" si="3"/>
        <v/>
      </c>
      <c r="S17" s="26" t="str">
        <f t="shared" si="4"/>
        <v>◄</v>
      </c>
      <c r="T17" s="25"/>
      <c r="U17" s="24"/>
      <c r="V17" s="23"/>
      <c r="W17" s="22"/>
      <c r="X17" s="21">
        <f t="shared" si="5"/>
        <v>0</v>
      </c>
      <c r="Y17" s="20">
        <f t="shared" si="6"/>
        <v>0</v>
      </c>
      <c r="Z17" s="19"/>
      <c r="AA17" s="18">
        <f t="shared" si="7"/>
        <v>0</v>
      </c>
      <c r="AB17" s="17">
        <f t="shared" si="8"/>
        <v>0</v>
      </c>
      <c r="AC17" s="5" t="s">
        <v>0</v>
      </c>
      <c r="AD17" s="41"/>
    </row>
    <row r="18" spans="1:30" x14ac:dyDescent="0.25">
      <c r="A18" s="40"/>
      <c r="B18" s="39" t="str">
        <f t="shared" si="0"/>
        <v/>
      </c>
      <c r="C18" s="23"/>
      <c r="D18" s="122"/>
      <c r="E18" s="145" t="s">
        <v>234</v>
      </c>
      <c r="F18" s="144">
        <v>8</v>
      </c>
      <c r="G18" s="186" t="s">
        <v>1387</v>
      </c>
      <c r="H18" s="62" t="s">
        <v>353</v>
      </c>
      <c r="I18" s="119" t="s">
        <v>376</v>
      </c>
      <c r="J18" s="118" t="s">
        <v>1387</v>
      </c>
      <c r="K18" s="213" t="s">
        <v>182</v>
      </c>
      <c r="L18" s="124"/>
      <c r="M18" s="213"/>
      <c r="N18" s="26" t="str">
        <f t="shared" si="1"/>
        <v/>
      </c>
      <c r="O18" s="26" t="str">
        <f t="shared" si="2"/>
        <v>◄</v>
      </c>
      <c r="P18" s="25"/>
      <c r="Q18" s="24"/>
      <c r="R18" s="26" t="str">
        <f t="shared" si="3"/>
        <v/>
      </c>
      <c r="S18" s="26" t="str">
        <f t="shared" si="4"/>
        <v>◄</v>
      </c>
      <c r="T18" s="25"/>
      <c r="U18" s="24"/>
      <c r="V18" s="23"/>
      <c r="W18" s="22"/>
      <c r="X18" s="21">
        <f t="shared" si="5"/>
        <v>0</v>
      </c>
      <c r="Y18" s="20">
        <f t="shared" si="6"/>
        <v>0</v>
      </c>
      <c r="Z18" s="19"/>
      <c r="AA18" s="18">
        <f t="shared" si="7"/>
        <v>0</v>
      </c>
      <c r="AB18" s="17">
        <f t="shared" si="8"/>
        <v>0</v>
      </c>
      <c r="AC18" s="5" t="s">
        <v>0</v>
      </c>
      <c r="AD18" s="41"/>
    </row>
    <row r="19" spans="1:30" x14ac:dyDescent="0.25">
      <c r="A19" s="40"/>
      <c r="B19" s="39" t="str">
        <f t="shared" si="0"/>
        <v/>
      </c>
      <c r="C19" s="23"/>
      <c r="D19" s="122"/>
      <c r="E19" s="145" t="s">
        <v>234</v>
      </c>
      <c r="F19" s="144">
        <v>9</v>
      </c>
      <c r="G19" s="186" t="s">
        <v>1387</v>
      </c>
      <c r="H19" s="62" t="s">
        <v>353</v>
      </c>
      <c r="I19" s="119" t="s">
        <v>374</v>
      </c>
      <c r="J19" s="118" t="s">
        <v>1387</v>
      </c>
      <c r="K19" s="213" t="s">
        <v>182</v>
      </c>
      <c r="L19" s="124"/>
      <c r="M19" s="213"/>
      <c r="N19" s="26" t="str">
        <f t="shared" si="1"/>
        <v/>
      </c>
      <c r="O19" s="26" t="str">
        <f t="shared" si="2"/>
        <v>◄</v>
      </c>
      <c r="P19" s="25"/>
      <c r="Q19" s="24"/>
      <c r="R19" s="26" t="str">
        <f t="shared" si="3"/>
        <v/>
      </c>
      <c r="S19" s="26" t="str">
        <f t="shared" si="4"/>
        <v>◄</v>
      </c>
      <c r="T19" s="25"/>
      <c r="U19" s="24"/>
      <c r="V19" s="23"/>
      <c r="W19" s="22"/>
      <c r="X19" s="21">
        <f t="shared" si="5"/>
        <v>0</v>
      </c>
      <c r="Y19" s="20">
        <f t="shared" si="6"/>
        <v>0</v>
      </c>
      <c r="Z19" s="19"/>
      <c r="AA19" s="18">
        <f t="shared" si="7"/>
        <v>0</v>
      </c>
      <c r="AB19" s="17">
        <f t="shared" si="8"/>
        <v>0</v>
      </c>
      <c r="AC19" s="5" t="s">
        <v>0</v>
      </c>
      <c r="AD19" s="41"/>
    </row>
    <row r="20" spans="1:30" x14ac:dyDescent="0.25">
      <c r="A20" s="40">
        <v>1</v>
      </c>
      <c r="B20" s="39" t="str">
        <f t="shared" si="0"/>
        <v>x</v>
      </c>
      <c r="C20" s="23"/>
      <c r="D20" s="122"/>
      <c r="E20" s="145" t="s">
        <v>234</v>
      </c>
      <c r="F20" s="144" t="s">
        <v>377</v>
      </c>
      <c r="G20" s="186" t="s">
        <v>373</v>
      </c>
      <c r="H20" s="62" t="s">
        <v>335</v>
      </c>
      <c r="I20" s="119" t="s">
        <v>376</v>
      </c>
      <c r="J20" s="118" t="s">
        <v>373</v>
      </c>
      <c r="K20" s="213" t="s">
        <v>182</v>
      </c>
      <c r="L20" s="124"/>
      <c r="M20" s="213" t="s">
        <v>1392</v>
      </c>
      <c r="N20" s="26" t="str">
        <f t="shared" si="1"/>
        <v/>
      </c>
      <c r="O20" s="26" t="str">
        <f t="shared" si="2"/>
        <v>◄</v>
      </c>
      <c r="P20" s="25"/>
      <c r="Q20" s="24"/>
      <c r="R20" s="26" t="str">
        <f t="shared" si="3"/>
        <v/>
      </c>
      <c r="S20" s="26" t="str">
        <f t="shared" si="4"/>
        <v>◄</v>
      </c>
      <c r="T20" s="25"/>
      <c r="U20" s="24"/>
      <c r="V20" s="23"/>
      <c r="W20" s="22"/>
      <c r="X20" s="21">
        <f t="shared" si="5"/>
        <v>0</v>
      </c>
      <c r="Y20" s="20">
        <f t="shared" si="6"/>
        <v>0</v>
      </c>
      <c r="Z20" s="19"/>
      <c r="AA20" s="18">
        <f t="shared" si="7"/>
        <v>0</v>
      </c>
      <c r="AB20" s="17">
        <f t="shared" si="8"/>
        <v>0</v>
      </c>
      <c r="AC20" s="5" t="s">
        <v>0</v>
      </c>
      <c r="AD20" s="41"/>
    </row>
    <row r="21" spans="1:30" x14ac:dyDescent="0.25">
      <c r="A21" s="40">
        <v>1</v>
      </c>
      <c r="B21" s="39" t="str">
        <f t="shared" si="0"/>
        <v>x</v>
      </c>
      <c r="C21" s="23"/>
      <c r="D21" s="122"/>
      <c r="E21" s="145" t="s">
        <v>234</v>
      </c>
      <c r="F21" s="144" t="s">
        <v>375</v>
      </c>
      <c r="G21" s="186" t="s">
        <v>373</v>
      </c>
      <c r="H21" s="62" t="s">
        <v>348</v>
      </c>
      <c r="I21" s="119" t="s">
        <v>374</v>
      </c>
      <c r="J21" s="118" t="s">
        <v>373</v>
      </c>
      <c r="K21" s="213" t="s">
        <v>182</v>
      </c>
      <c r="L21" s="124"/>
      <c r="M21" s="213" t="s">
        <v>1392</v>
      </c>
      <c r="N21" s="26" t="str">
        <f t="shared" si="1"/>
        <v/>
      </c>
      <c r="O21" s="26" t="str">
        <f t="shared" si="2"/>
        <v>◄</v>
      </c>
      <c r="P21" s="25"/>
      <c r="Q21" s="24"/>
      <c r="R21" s="26" t="str">
        <f t="shared" si="3"/>
        <v/>
      </c>
      <c r="S21" s="26" t="str">
        <f t="shared" si="4"/>
        <v>◄</v>
      </c>
      <c r="T21" s="25"/>
      <c r="U21" s="24"/>
      <c r="V21" s="23"/>
      <c r="W21" s="22"/>
      <c r="X21" s="21">
        <f t="shared" si="5"/>
        <v>0</v>
      </c>
      <c r="Y21" s="20">
        <f t="shared" si="6"/>
        <v>0</v>
      </c>
      <c r="Z21" s="19"/>
      <c r="AA21" s="18">
        <f t="shared" si="7"/>
        <v>0</v>
      </c>
      <c r="AB21" s="17">
        <f t="shared" si="8"/>
        <v>0</v>
      </c>
      <c r="AC21" s="5" t="s">
        <v>0</v>
      </c>
      <c r="AD21" s="41"/>
    </row>
    <row r="22" spans="1:30" ht="4.2" customHeight="1" thickBot="1" x14ac:dyDescent="0.35">
      <c r="A22" s="14"/>
      <c r="B22" s="14"/>
      <c r="C22" s="14"/>
      <c r="D22" s="113"/>
      <c r="E22" s="12"/>
      <c r="F22" s="115"/>
      <c r="G22" s="10"/>
      <c r="H22" s="10"/>
      <c r="I22" s="9"/>
      <c r="J22" s="8"/>
      <c r="K22" s="215"/>
      <c r="L22" s="182"/>
      <c r="M22" s="215"/>
      <c r="N22" s="49"/>
      <c r="O22" s="182"/>
      <c r="P22" s="182"/>
      <c r="Q22" s="182"/>
      <c r="R22" s="182"/>
      <c r="S22" s="182"/>
      <c r="T22" s="182"/>
      <c r="U22" s="182"/>
      <c r="V22" s="182"/>
      <c r="W22" s="182"/>
      <c r="X22" s="182"/>
      <c r="Y22" s="182"/>
      <c r="Z22" s="182"/>
      <c r="AA22" s="182"/>
      <c r="AB22" s="182"/>
      <c r="AC22" s="5"/>
      <c r="AD22" s="41"/>
    </row>
    <row r="23" spans="1:30" ht="16.8" thickTop="1" thickBot="1" x14ac:dyDescent="0.3">
      <c r="A23" s="51"/>
      <c r="B23" s="50"/>
      <c r="C23" s="14">
        <f>ROWS(C24:C50)-1</f>
        <v>26</v>
      </c>
      <c r="D23" s="149" t="s">
        <v>1393</v>
      </c>
      <c r="E23" s="12"/>
      <c r="F23" s="115"/>
      <c r="G23" s="10"/>
      <c r="H23" s="10"/>
      <c r="I23" s="9"/>
      <c r="J23" s="8"/>
      <c r="K23" s="215"/>
      <c r="L23" s="182"/>
      <c r="M23" s="215"/>
      <c r="N23" s="49"/>
      <c r="O23" s="68" t="str">
        <f>IF(COUNTIF(N24:N53,"?")&gt;0,"?",IF(AND(P23="◄",Q23="►"),"◄►",IF(P23="◄","◄",IF(Q23="►","►",""))))</f>
        <v>◄</v>
      </c>
      <c r="P23" s="46" t="str">
        <f>IF(SUM(P24:P50)+1=ROWS(P24:P50)-COUNTIF(P24:P50,"-"),"","◄")</f>
        <v>◄</v>
      </c>
      <c r="Q23" s="45" t="str">
        <f>IF(SUM(Q24:Q50)&gt;0,"►","")</f>
        <v/>
      </c>
      <c r="R23" s="48"/>
      <c r="S23" s="68" t="str">
        <f>IF(COUNTIF(R24:R53,"?")&gt;0,"?",IF(AND(T23="◄",U23="►"),"◄►",IF(T23="◄","◄",IF(U23="►","►",""))))</f>
        <v>◄</v>
      </c>
      <c r="T23" s="46" t="str">
        <f>IF(SUM(T24:T50)+1=ROWS(T24:T50)-COUNTIF(T24:T50,"-"),"","◄")</f>
        <v>◄</v>
      </c>
      <c r="U23" s="45" t="str">
        <f>IF(SUM(U24:U50)&gt;0,"►","")</f>
        <v/>
      </c>
      <c r="V23" s="67">
        <f>ROWS(V24:V50)-1</f>
        <v>26</v>
      </c>
      <c r="W23" s="44">
        <f>SUM(W24:W50)-W50</f>
        <v>0</v>
      </c>
      <c r="X23" s="43" t="s">
        <v>2</v>
      </c>
      <c r="Y23" s="42"/>
      <c r="Z23" s="44">
        <f>SUM(Z24:Z50)-Z50</f>
        <v>0</v>
      </c>
      <c r="AA23" s="43" t="s">
        <v>2</v>
      </c>
      <c r="AB23" s="42"/>
      <c r="AC23" s="5" t="s">
        <v>0</v>
      </c>
      <c r="AD23" s="41"/>
    </row>
    <row r="24" spans="1:30" x14ac:dyDescent="0.25">
      <c r="A24" s="40"/>
      <c r="B24" s="39" t="str">
        <f t="shared" ref="B24:B47" si="9">IF(A24=1,"x","")</f>
        <v/>
      </c>
      <c r="C24" s="23"/>
      <c r="D24" s="122"/>
      <c r="E24" s="145" t="s">
        <v>234</v>
      </c>
      <c r="F24" s="144">
        <v>10</v>
      </c>
      <c r="G24" s="186" t="s">
        <v>1394</v>
      </c>
      <c r="H24" s="62" t="s">
        <v>372</v>
      </c>
      <c r="I24" s="119" t="s">
        <v>1395</v>
      </c>
      <c r="J24" s="118" t="s">
        <v>1394</v>
      </c>
      <c r="K24" s="213" t="s">
        <v>182</v>
      </c>
      <c r="L24" s="117"/>
      <c r="M24" s="213"/>
      <c r="N24" s="26" t="str">
        <f t="shared" ref="N24:N47" si="10">IF(O24="?","?","")</f>
        <v/>
      </c>
      <c r="O24" s="26" t="str">
        <f t="shared" ref="O24:O47" si="11">IF(AND(P24="",Q24&gt;0),"?",IF(P24="","◄",IF(Q24&gt;=1,"►","")))</f>
        <v>◄</v>
      </c>
      <c r="P24" s="25"/>
      <c r="Q24" s="24"/>
      <c r="R24" s="26" t="str">
        <f t="shared" ref="R24:R47" si="12">IF(S24="?","?","")</f>
        <v/>
      </c>
      <c r="S24" s="26" t="str">
        <f t="shared" ref="S24:S47" si="13">IF(AND(T24="",U24&gt;0),"?",IF(T24="","◄",IF(U24&gt;=1,"►","")))</f>
        <v>◄</v>
      </c>
      <c r="T24" s="25"/>
      <c r="U24" s="24"/>
      <c r="V24" s="23"/>
      <c r="W24" s="22"/>
      <c r="X24" s="21">
        <f t="shared" ref="X24:X47" si="14">(P24*W24)</f>
        <v>0</v>
      </c>
      <c r="Y24" s="20">
        <f t="shared" ref="Y24:Y47" si="15">(Q24*X24)</f>
        <v>0</v>
      </c>
      <c r="Z24" s="19"/>
      <c r="AA24" s="18">
        <f t="shared" ref="AA24:AA47" si="16">(T24*Z24)</f>
        <v>0</v>
      </c>
      <c r="AB24" s="17">
        <f t="shared" ref="AB24:AB47" si="17">(U24*AA24)</f>
        <v>0</v>
      </c>
      <c r="AC24" s="5" t="s">
        <v>0</v>
      </c>
      <c r="AD24" s="41"/>
    </row>
    <row r="25" spans="1:30" x14ac:dyDescent="0.25">
      <c r="A25" s="40"/>
      <c r="B25" s="39" t="str">
        <f t="shared" si="9"/>
        <v/>
      </c>
      <c r="C25" s="23"/>
      <c r="D25" s="122"/>
      <c r="E25" s="145" t="s">
        <v>234</v>
      </c>
      <c r="F25" s="144">
        <v>11</v>
      </c>
      <c r="G25" s="186">
        <v>5966</v>
      </c>
      <c r="H25" s="62" t="s">
        <v>366</v>
      </c>
      <c r="I25" s="119" t="s">
        <v>1383</v>
      </c>
      <c r="J25" s="167">
        <v>5966</v>
      </c>
      <c r="K25" s="213" t="s">
        <v>182</v>
      </c>
      <c r="L25" s="117"/>
      <c r="M25" s="213"/>
      <c r="N25" s="26" t="str">
        <f t="shared" si="10"/>
        <v/>
      </c>
      <c r="O25" s="26" t="str">
        <f t="shared" si="11"/>
        <v>◄</v>
      </c>
      <c r="P25" s="25"/>
      <c r="Q25" s="24"/>
      <c r="R25" s="26" t="str">
        <f t="shared" si="12"/>
        <v/>
      </c>
      <c r="S25" s="26" t="str">
        <f t="shared" si="13"/>
        <v>◄</v>
      </c>
      <c r="T25" s="25"/>
      <c r="U25" s="24"/>
      <c r="V25" s="23"/>
      <c r="W25" s="22"/>
      <c r="X25" s="21">
        <f t="shared" si="14"/>
        <v>0</v>
      </c>
      <c r="Y25" s="20">
        <f t="shared" si="15"/>
        <v>0</v>
      </c>
      <c r="Z25" s="19"/>
      <c r="AA25" s="18">
        <f t="shared" si="16"/>
        <v>0</v>
      </c>
      <c r="AB25" s="17">
        <f t="shared" si="17"/>
        <v>0</v>
      </c>
      <c r="AC25" s="5" t="s">
        <v>0</v>
      </c>
      <c r="AD25" s="41"/>
    </row>
    <row r="26" spans="1:30" x14ac:dyDescent="0.25">
      <c r="A26" s="40"/>
      <c r="B26" s="39" t="str">
        <f t="shared" si="9"/>
        <v/>
      </c>
      <c r="C26" s="23"/>
      <c r="D26" s="122"/>
      <c r="E26" s="145" t="s">
        <v>234</v>
      </c>
      <c r="F26" s="144">
        <v>12</v>
      </c>
      <c r="G26" s="186">
        <v>5966</v>
      </c>
      <c r="H26" s="62" t="s">
        <v>365</v>
      </c>
      <c r="I26" s="119" t="s">
        <v>1384</v>
      </c>
      <c r="J26" s="167">
        <v>5966</v>
      </c>
      <c r="K26" s="213" t="s">
        <v>182</v>
      </c>
      <c r="L26" s="117"/>
      <c r="M26" s="213"/>
      <c r="N26" s="26" t="str">
        <f t="shared" si="10"/>
        <v/>
      </c>
      <c r="O26" s="26" t="str">
        <f t="shared" si="11"/>
        <v>◄</v>
      </c>
      <c r="P26" s="25"/>
      <c r="Q26" s="24"/>
      <c r="R26" s="26" t="str">
        <f t="shared" si="12"/>
        <v/>
      </c>
      <c r="S26" s="26" t="str">
        <f t="shared" si="13"/>
        <v>◄</v>
      </c>
      <c r="T26" s="25"/>
      <c r="U26" s="24"/>
      <c r="V26" s="23"/>
      <c r="W26" s="22"/>
      <c r="X26" s="21">
        <f t="shared" si="14"/>
        <v>0</v>
      </c>
      <c r="Y26" s="20">
        <f t="shared" si="15"/>
        <v>0</v>
      </c>
      <c r="Z26" s="19"/>
      <c r="AA26" s="18">
        <f t="shared" si="16"/>
        <v>0</v>
      </c>
      <c r="AB26" s="17">
        <f t="shared" si="17"/>
        <v>0</v>
      </c>
      <c r="AC26" s="5" t="s">
        <v>0</v>
      </c>
      <c r="AD26" s="41"/>
    </row>
    <row r="27" spans="1:30" x14ac:dyDescent="0.25">
      <c r="A27" s="40"/>
      <c r="B27" s="39" t="str">
        <f t="shared" si="9"/>
        <v/>
      </c>
      <c r="C27" s="23"/>
      <c r="D27" s="122"/>
      <c r="E27" s="145" t="s">
        <v>234</v>
      </c>
      <c r="F27" s="144">
        <v>13</v>
      </c>
      <c r="G27" s="186">
        <v>5966</v>
      </c>
      <c r="H27" s="62" t="s">
        <v>340</v>
      </c>
      <c r="I27" s="119" t="s">
        <v>1396</v>
      </c>
      <c r="J27" s="167">
        <v>5966</v>
      </c>
      <c r="K27" s="213" t="s">
        <v>182</v>
      </c>
      <c r="L27" s="117"/>
      <c r="M27" s="213"/>
      <c r="N27" s="26" t="str">
        <f t="shared" si="10"/>
        <v/>
      </c>
      <c r="O27" s="26" t="str">
        <f t="shared" si="11"/>
        <v>◄</v>
      </c>
      <c r="P27" s="25"/>
      <c r="Q27" s="24"/>
      <c r="R27" s="26" t="str">
        <f t="shared" si="12"/>
        <v/>
      </c>
      <c r="S27" s="26" t="str">
        <f t="shared" si="13"/>
        <v>◄</v>
      </c>
      <c r="T27" s="25"/>
      <c r="U27" s="24"/>
      <c r="V27" s="23"/>
      <c r="W27" s="22"/>
      <c r="X27" s="21">
        <f t="shared" si="14"/>
        <v>0</v>
      </c>
      <c r="Y27" s="20">
        <f t="shared" si="15"/>
        <v>0</v>
      </c>
      <c r="Z27" s="19"/>
      <c r="AA27" s="18">
        <f t="shared" si="16"/>
        <v>0</v>
      </c>
      <c r="AB27" s="17">
        <f t="shared" si="17"/>
        <v>0</v>
      </c>
      <c r="AC27" s="5" t="s">
        <v>0</v>
      </c>
      <c r="AD27" s="41"/>
    </row>
    <row r="28" spans="1:30" x14ac:dyDescent="0.25">
      <c r="A28" s="40"/>
      <c r="B28" s="39" t="str">
        <f t="shared" si="9"/>
        <v/>
      </c>
      <c r="C28" s="23"/>
      <c r="D28" s="122"/>
      <c r="E28" s="179" t="s">
        <v>234</v>
      </c>
      <c r="F28" s="178" t="s">
        <v>110</v>
      </c>
      <c r="G28" s="186" t="s">
        <v>1397</v>
      </c>
      <c r="H28" s="62" t="s">
        <v>340</v>
      </c>
      <c r="I28" s="119" t="s">
        <v>1398</v>
      </c>
      <c r="J28" s="118" t="s">
        <v>1397</v>
      </c>
      <c r="K28" s="213" t="s">
        <v>182</v>
      </c>
      <c r="L28" s="117"/>
      <c r="M28" s="213"/>
      <c r="N28" s="26" t="str">
        <f t="shared" si="10"/>
        <v/>
      </c>
      <c r="O28" s="26" t="str">
        <f t="shared" si="11"/>
        <v>◄</v>
      </c>
      <c r="P28" s="25"/>
      <c r="Q28" s="24"/>
      <c r="R28" s="26" t="str">
        <f t="shared" si="12"/>
        <v/>
      </c>
      <c r="S28" s="26" t="str">
        <f t="shared" si="13"/>
        <v>◄</v>
      </c>
      <c r="T28" s="25"/>
      <c r="U28" s="24"/>
      <c r="V28" s="23"/>
      <c r="W28" s="22"/>
      <c r="X28" s="21">
        <f t="shared" si="14"/>
        <v>0</v>
      </c>
      <c r="Y28" s="20">
        <f t="shared" si="15"/>
        <v>0</v>
      </c>
      <c r="Z28" s="19"/>
      <c r="AA28" s="18">
        <f t="shared" si="16"/>
        <v>0</v>
      </c>
      <c r="AB28" s="17">
        <f t="shared" si="17"/>
        <v>0</v>
      </c>
      <c r="AC28" s="5" t="s">
        <v>0</v>
      </c>
      <c r="AD28" s="41"/>
    </row>
    <row r="29" spans="1:30" x14ac:dyDescent="0.25">
      <c r="A29" s="40"/>
      <c r="B29" s="39" t="str">
        <f t="shared" si="9"/>
        <v/>
      </c>
      <c r="C29" s="23"/>
      <c r="D29" s="122"/>
      <c r="E29" s="145" t="s">
        <v>234</v>
      </c>
      <c r="F29" s="144">
        <v>14</v>
      </c>
      <c r="G29" s="186">
        <v>5966</v>
      </c>
      <c r="H29" s="62" t="s">
        <v>363</v>
      </c>
      <c r="I29" s="119" t="s">
        <v>1399</v>
      </c>
      <c r="J29" s="167">
        <v>5966</v>
      </c>
      <c r="K29" s="213" t="s">
        <v>182</v>
      </c>
      <c r="L29" s="117"/>
      <c r="M29" s="213"/>
      <c r="N29" s="26" t="str">
        <f t="shared" si="10"/>
        <v/>
      </c>
      <c r="O29" s="26" t="str">
        <f t="shared" si="11"/>
        <v>◄</v>
      </c>
      <c r="P29" s="25"/>
      <c r="Q29" s="24"/>
      <c r="R29" s="26" t="str">
        <f t="shared" si="12"/>
        <v/>
      </c>
      <c r="S29" s="26" t="str">
        <f t="shared" si="13"/>
        <v>◄</v>
      </c>
      <c r="T29" s="25"/>
      <c r="U29" s="24"/>
      <c r="V29" s="23"/>
      <c r="W29" s="22"/>
      <c r="X29" s="21">
        <f t="shared" si="14"/>
        <v>0</v>
      </c>
      <c r="Y29" s="20">
        <f t="shared" si="15"/>
        <v>0</v>
      </c>
      <c r="Z29" s="19"/>
      <c r="AA29" s="18">
        <f t="shared" si="16"/>
        <v>0</v>
      </c>
      <c r="AB29" s="17">
        <f t="shared" si="17"/>
        <v>0</v>
      </c>
      <c r="AC29" s="5" t="s">
        <v>0</v>
      </c>
      <c r="AD29" s="41"/>
    </row>
    <row r="30" spans="1:30" x14ac:dyDescent="0.25">
      <c r="A30" s="40"/>
      <c r="B30" s="39" t="str">
        <f t="shared" si="9"/>
        <v/>
      </c>
      <c r="C30" s="23"/>
      <c r="D30" s="122"/>
      <c r="E30" s="179" t="s">
        <v>234</v>
      </c>
      <c r="F30" s="178" t="s">
        <v>109</v>
      </c>
      <c r="G30" s="186" t="s">
        <v>1400</v>
      </c>
      <c r="H30" s="62" t="s">
        <v>363</v>
      </c>
      <c r="I30" s="119" t="s">
        <v>1401</v>
      </c>
      <c r="J30" s="200" t="s">
        <v>1400</v>
      </c>
      <c r="K30" s="213" t="s">
        <v>182</v>
      </c>
      <c r="L30" s="117"/>
      <c r="M30" s="213"/>
      <c r="N30" s="26" t="str">
        <f t="shared" si="10"/>
        <v/>
      </c>
      <c r="O30" s="26" t="str">
        <f t="shared" si="11"/>
        <v>◄</v>
      </c>
      <c r="P30" s="25"/>
      <c r="Q30" s="24"/>
      <c r="R30" s="26" t="str">
        <f t="shared" si="12"/>
        <v/>
      </c>
      <c r="S30" s="26" t="str">
        <f t="shared" si="13"/>
        <v>◄</v>
      </c>
      <c r="T30" s="25"/>
      <c r="U30" s="24"/>
      <c r="V30" s="23"/>
      <c r="W30" s="22"/>
      <c r="X30" s="21">
        <f t="shared" si="14"/>
        <v>0</v>
      </c>
      <c r="Y30" s="20">
        <f t="shared" si="15"/>
        <v>0</v>
      </c>
      <c r="Z30" s="19"/>
      <c r="AA30" s="18">
        <f t="shared" si="16"/>
        <v>0</v>
      </c>
      <c r="AB30" s="17">
        <f t="shared" si="17"/>
        <v>0</v>
      </c>
      <c r="AC30" s="5" t="s">
        <v>0</v>
      </c>
      <c r="AD30" s="41"/>
    </row>
    <row r="31" spans="1:30" x14ac:dyDescent="0.25">
      <c r="A31" s="40"/>
      <c r="B31" s="39" t="str">
        <f t="shared" si="9"/>
        <v/>
      </c>
      <c r="C31" s="23"/>
      <c r="D31" s="122"/>
      <c r="E31" s="145" t="s">
        <v>234</v>
      </c>
      <c r="F31" s="144">
        <v>15</v>
      </c>
      <c r="G31" s="186" t="s">
        <v>1402</v>
      </c>
      <c r="H31" s="62" t="s">
        <v>362</v>
      </c>
      <c r="I31" s="119" t="s">
        <v>1403</v>
      </c>
      <c r="J31" s="200" t="s">
        <v>1402</v>
      </c>
      <c r="K31" s="213" t="s">
        <v>182</v>
      </c>
      <c r="L31" s="117"/>
      <c r="M31" s="213"/>
      <c r="N31" s="26" t="str">
        <f t="shared" si="10"/>
        <v/>
      </c>
      <c r="O31" s="26" t="str">
        <f t="shared" si="11"/>
        <v>◄</v>
      </c>
      <c r="P31" s="25"/>
      <c r="Q31" s="24"/>
      <c r="R31" s="26" t="str">
        <f t="shared" si="12"/>
        <v/>
      </c>
      <c r="S31" s="26" t="str">
        <f t="shared" si="13"/>
        <v>◄</v>
      </c>
      <c r="T31" s="25"/>
      <c r="U31" s="24"/>
      <c r="V31" s="23"/>
      <c r="W31" s="22"/>
      <c r="X31" s="21">
        <f t="shared" si="14"/>
        <v>0</v>
      </c>
      <c r="Y31" s="20">
        <f t="shared" si="15"/>
        <v>0</v>
      </c>
      <c r="Z31" s="19"/>
      <c r="AA31" s="18">
        <f t="shared" si="16"/>
        <v>0</v>
      </c>
      <c r="AB31" s="17">
        <f t="shared" si="17"/>
        <v>0</v>
      </c>
      <c r="AC31" s="5" t="s">
        <v>0</v>
      </c>
      <c r="AD31" s="41"/>
    </row>
    <row r="32" spans="1:30" x14ac:dyDescent="0.25">
      <c r="A32" s="40"/>
      <c r="B32" s="39" t="str">
        <f t="shared" si="9"/>
        <v/>
      </c>
      <c r="C32" s="23"/>
      <c r="D32" s="122"/>
      <c r="E32" s="145" t="s">
        <v>234</v>
      </c>
      <c r="F32" s="144">
        <v>16</v>
      </c>
      <c r="G32" s="186" t="s">
        <v>1404</v>
      </c>
      <c r="H32" s="62" t="s">
        <v>362</v>
      </c>
      <c r="I32" s="119" t="s">
        <v>1405</v>
      </c>
      <c r="J32" s="200" t="s">
        <v>1404</v>
      </c>
      <c r="K32" s="213" t="s">
        <v>182</v>
      </c>
      <c r="L32" s="117"/>
      <c r="M32" s="213"/>
      <c r="N32" s="26" t="str">
        <f t="shared" si="10"/>
        <v/>
      </c>
      <c r="O32" s="26" t="str">
        <f t="shared" si="11"/>
        <v>◄</v>
      </c>
      <c r="P32" s="25"/>
      <c r="Q32" s="24"/>
      <c r="R32" s="26" t="str">
        <f t="shared" si="12"/>
        <v/>
      </c>
      <c r="S32" s="26" t="str">
        <f t="shared" si="13"/>
        <v>◄</v>
      </c>
      <c r="T32" s="25"/>
      <c r="U32" s="24"/>
      <c r="V32" s="23"/>
      <c r="W32" s="22"/>
      <c r="X32" s="21">
        <f t="shared" si="14"/>
        <v>0</v>
      </c>
      <c r="Y32" s="20">
        <f t="shared" si="15"/>
        <v>0</v>
      </c>
      <c r="Z32" s="19"/>
      <c r="AA32" s="18">
        <f t="shared" si="16"/>
        <v>0</v>
      </c>
      <c r="AB32" s="17">
        <f t="shared" si="17"/>
        <v>0</v>
      </c>
      <c r="AC32" s="5" t="s">
        <v>0</v>
      </c>
      <c r="AD32" s="41"/>
    </row>
    <row r="33" spans="1:30" x14ac:dyDescent="0.25">
      <c r="A33" s="40"/>
      <c r="B33" s="39" t="str">
        <f t="shared" si="9"/>
        <v/>
      </c>
      <c r="C33" s="23"/>
      <c r="D33" s="122"/>
      <c r="E33" s="145" t="s">
        <v>234</v>
      </c>
      <c r="F33" s="144">
        <v>17</v>
      </c>
      <c r="G33" s="186">
        <v>5966</v>
      </c>
      <c r="H33" s="62" t="s">
        <v>371</v>
      </c>
      <c r="I33" s="119" t="s">
        <v>1406</v>
      </c>
      <c r="J33" s="167">
        <v>5966</v>
      </c>
      <c r="K33" s="213" t="s">
        <v>182</v>
      </c>
      <c r="L33" s="117"/>
      <c r="M33" s="213"/>
      <c r="N33" s="26" t="str">
        <f t="shared" si="10"/>
        <v/>
      </c>
      <c r="O33" s="26" t="str">
        <f t="shared" si="11"/>
        <v>◄</v>
      </c>
      <c r="P33" s="25"/>
      <c r="Q33" s="24"/>
      <c r="R33" s="26" t="str">
        <f t="shared" si="12"/>
        <v/>
      </c>
      <c r="S33" s="26" t="str">
        <f t="shared" si="13"/>
        <v>◄</v>
      </c>
      <c r="T33" s="25"/>
      <c r="U33" s="24"/>
      <c r="V33" s="23"/>
      <c r="W33" s="22"/>
      <c r="X33" s="21">
        <f t="shared" si="14"/>
        <v>0</v>
      </c>
      <c r="Y33" s="20">
        <f t="shared" si="15"/>
        <v>0</v>
      </c>
      <c r="Z33" s="19"/>
      <c r="AA33" s="18">
        <f t="shared" si="16"/>
        <v>0</v>
      </c>
      <c r="AB33" s="17">
        <f t="shared" si="17"/>
        <v>0</v>
      </c>
      <c r="AC33" s="5" t="s">
        <v>0</v>
      </c>
      <c r="AD33" s="41"/>
    </row>
    <row r="34" spans="1:30" x14ac:dyDescent="0.25">
      <c r="A34" s="40"/>
      <c r="B34" s="39" t="str">
        <f t="shared" si="9"/>
        <v/>
      </c>
      <c r="C34" s="23"/>
      <c r="D34" s="122"/>
      <c r="E34" s="145" t="s">
        <v>234</v>
      </c>
      <c r="F34" s="144">
        <v>18</v>
      </c>
      <c r="G34" s="186">
        <v>5966</v>
      </c>
      <c r="H34" s="62" t="s">
        <v>370</v>
      </c>
      <c r="I34" s="119" t="s">
        <v>1407</v>
      </c>
      <c r="J34" s="167">
        <v>5966</v>
      </c>
      <c r="K34" s="213" t="s">
        <v>182</v>
      </c>
      <c r="L34" s="117"/>
      <c r="M34" s="213"/>
      <c r="N34" s="26" t="str">
        <f t="shared" si="10"/>
        <v/>
      </c>
      <c r="O34" s="26" t="str">
        <f t="shared" si="11"/>
        <v>◄</v>
      </c>
      <c r="P34" s="25"/>
      <c r="Q34" s="24"/>
      <c r="R34" s="26" t="str">
        <f t="shared" si="12"/>
        <v/>
      </c>
      <c r="S34" s="26" t="str">
        <f t="shared" si="13"/>
        <v>◄</v>
      </c>
      <c r="T34" s="25"/>
      <c r="U34" s="24"/>
      <c r="V34" s="23"/>
      <c r="W34" s="22"/>
      <c r="X34" s="21">
        <f t="shared" si="14"/>
        <v>0</v>
      </c>
      <c r="Y34" s="20">
        <f t="shared" si="15"/>
        <v>0</v>
      </c>
      <c r="Z34" s="19"/>
      <c r="AA34" s="18">
        <f t="shared" si="16"/>
        <v>0</v>
      </c>
      <c r="AB34" s="17">
        <f t="shared" si="17"/>
        <v>0</v>
      </c>
      <c r="AC34" s="5" t="s">
        <v>0</v>
      </c>
      <c r="AD34" s="41"/>
    </row>
    <row r="35" spans="1:30" x14ac:dyDescent="0.25">
      <c r="A35" s="40"/>
      <c r="B35" s="39" t="str">
        <f t="shared" si="9"/>
        <v/>
      </c>
      <c r="C35" s="23"/>
      <c r="D35" s="122"/>
      <c r="E35" s="179" t="s">
        <v>234</v>
      </c>
      <c r="F35" s="178" t="s">
        <v>106</v>
      </c>
      <c r="G35" s="186" t="s">
        <v>1400</v>
      </c>
      <c r="H35" s="62" t="s">
        <v>358</v>
      </c>
      <c r="I35" s="119" t="s">
        <v>1386</v>
      </c>
      <c r="J35" s="200" t="s">
        <v>1400</v>
      </c>
      <c r="K35" s="213" t="s">
        <v>182</v>
      </c>
      <c r="L35" s="117"/>
      <c r="M35" s="213"/>
      <c r="N35" s="26" t="str">
        <f t="shared" si="10"/>
        <v/>
      </c>
      <c r="O35" s="26" t="str">
        <f t="shared" si="11"/>
        <v>◄</v>
      </c>
      <c r="P35" s="25"/>
      <c r="Q35" s="24"/>
      <c r="R35" s="26" t="str">
        <f t="shared" si="12"/>
        <v/>
      </c>
      <c r="S35" s="26" t="str">
        <f t="shared" si="13"/>
        <v>◄</v>
      </c>
      <c r="T35" s="25"/>
      <c r="U35" s="24"/>
      <c r="V35" s="23"/>
      <c r="W35" s="22"/>
      <c r="X35" s="21">
        <f t="shared" si="14"/>
        <v>0</v>
      </c>
      <c r="Y35" s="20">
        <f t="shared" si="15"/>
        <v>0</v>
      </c>
      <c r="Z35" s="19"/>
      <c r="AA35" s="18">
        <f t="shared" si="16"/>
        <v>0</v>
      </c>
      <c r="AB35" s="17">
        <f t="shared" si="17"/>
        <v>0</v>
      </c>
      <c r="AC35" s="5" t="s">
        <v>0</v>
      </c>
      <c r="AD35" s="41"/>
    </row>
    <row r="36" spans="1:30" x14ac:dyDescent="0.25">
      <c r="A36" s="40"/>
      <c r="B36" s="39" t="str">
        <f t="shared" si="9"/>
        <v/>
      </c>
      <c r="C36" s="23"/>
      <c r="D36" s="122"/>
      <c r="E36" s="145" t="s">
        <v>234</v>
      </c>
      <c r="F36" s="144">
        <v>19</v>
      </c>
      <c r="G36" s="186">
        <v>5966</v>
      </c>
      <c r="H36" s="62" t="s">
        <v>357</v>
      </c>
      <c r="I36" s="119" t="s">
        <v>1408</v>
      </c>
      <c r="J36" s="167">
        <v>5966</v>
      </c>
      <c r="K36" s="213" t="s">
        <v>182</v>
      </c>
      <c r="L36" s="117"/>
      <c r="M36" s="213"/>
      <c r="N36" s="26" t="str">
        <f t="shared" si="10"/>
        <v/>
      </c>
      <c r="O36" s="26" t="str">
        <f t="shared" si="11"/>
        <v>◄</v>
      </c>
      <c r="P36" s="25"/>
      <c r="Q36" s="24"/>
      <c r="R36" s="26" t="str">
        <f t="shared" si="12"/>
        <v/>
      </c>
      <c r="S36" s="26" t="str">
        <f t="shared" si="13"/>
        <v>◄</v>
      </c>
      <c r="T36" s="25"/>
      <c r="U36" s="24"/>
      <c r="V36" s="23"/>
      <c r="W36" s="22"/>
      <c r="X36" s="21">
        <f t="shared" si="14"/>
        <v>0</v>
      </c>
      <c r="Y36" s="20">
        <f t="shared" si="15"/>
        <v>0</v>
      </c>
      <c r="Z36" s="19"/>
      <c r="AA36" s="18">
        <f t="shared" si="16"/>
        <v>0</v>
      </c>
      <c r="AB36" s="17">
        <f t="shared" si="17"/>
        <v>0</v>
      </c>
      <c r="AC36" s="5" t="s">
        <v>0</v>
      </c>
      <c r="AD36" s="41"/>
    </row>
    <row r="37" spans="1:30" x14ac:dyDescent="0.25">
      <c r="A37" s="40"/>
      <c r="B37" s="39" t="str">
        <f t="shared" si="9"/>
        <v/>
      </c>
      <c r="C37" s="23"/>
      <c r="D37" s="122"/>
      <c r="E37" s="145" t="s">
        <v>234</v>
      </c>
      <c r="F37" s="144">
        <v>20</v>
      </c>
      <c r="G37" s="186">
        <v>5966</v>
      </c>
      <c r="H37" s="62" t="s">
        <v>356</v>
      </c>
      <c r="I37" s="119" t="s">
        <v>1409</v>
      </c>
      <c r="J37" s="167">
        <v>5966</v>
      </c>
      <c r="K37" s="213" t="s">
        <v>182</v>
      </c>
      <c r="L37" s="117"/>
      <c r="M37" s="213"/>
      <c r="N37" s="26" t="str">
        <f t="shared" si="10"/>
        <v/>
      </c>
      <c r="O37" s="26" t="str">
        <f t="shared" si="11"/>
        <v>◄</v>
      </c>
      <c r="P37" s="25"/>
      <c r="Q37" s="24"/>
      <c r="R37" s="26" t="str">
        <f t="shared" si="12"/>
        <v/>
      </c>
      <c r="S37" s="26" t="str">
        <f t="shared" si="13"/>
        <v>◄</v>
      </c>
      <c r="T37" s="25"/>
      <c r="U37" s="24"/>
      <c r="V37" s="23"/>
      <c r="W37" s="22"/>
      <c r="X37" s="21">
        <f t="shared" si="14"/>
        <v>0</v>
      </c>
      <c r="Y37" s="20">
        <f t="shared" si="15"/>
        <v>0</v>
      </c>
      <c r="Z37" s="19"/>
      <c r="AA37" s="18">
        <f t="shared" si="16"/>
        <v>0</v>
      </c>
      <c r="AB37" s="17">
        <f t="shared" si="17"/>
        <v>0</v>
      </c>
      <c r="AC37" s="5" t="s">
        <v>0</v>
      </c>
      <c r="AD37" s="41"/>
    </row>
    <row r="38" spans="1:30" x14ac:dyDescent="0.25">
      <c r="A38" s="40"/>
      <c r="B38" s="39" t="str">
        <f t="shared" si="9"/>
        <v/>
      </c>
      <c r="C38" s="23"/>
      <c r="D38" s="122"/>
      <c r="E38" s="179" t="s">
        <v>234</v>
      </c>
      <c r="F38" s="178" t="s">
        <v>92</v>
      </c>
      <c r="G38" s="186">
        <v>5966</v>
      </c>
      <c r="H38" s="62" t="s">
        <v>356</v>
      </c>
      <c r="I38" s="119" t="s">
        <v>1410</v>
      </c>
      <c r="J38" s="167">
        <v>5966</v>
      </c>
      <c r="K38" s="213" t="s">
        <v>182</v>
      </c>
      <c r="L38" s="117"/>
      <c r="M38" s="213"/>
      <c r="N38" s="26" t="str">
        <f t="shared" si="10"/>
        <v/>
      </c>
      <c r="O38" s="26" t="str">
        <f t="shared" si="11"/>
        <v>◄</v>
      </c>
      <c r="P38" s="25"/>
      <c r="Q38" s="24"/>
      <c r="R38" s="26" t="str">
        <f t="shared" si="12"/>
        <v/>
      </c>
      <c r="S38" s="26" t="str">
        <f t="shared" si="13"/>
        <v>◄</v>
      </c>
      <c r="T38" s="25"/>
      <c r="U38" s="24"/>
      <c r="V38" s="23"/>
      <c r="W38" s="22"/>
      <c r="X38" s="21">
        <f t="shared" si="14"/>
        <v>0</v>
      </c>
      <c r="Y38" s="20">
        <f t="shared" si="15"/>
        <v>0</v>
      </c>
      <c r="Z38" s="19"/>
      <c r="AA38" s="18">
        <f t="shared" si="16"/>
        <v>0</v>
      </c>
      <c r="AB38" s="17">
        <f t="shared" si="17"/>
        <v>0</v>
      </c>
      <c r="AC38" s="5" t="s">
        <v>0</v>
      </c>
      <c r="AD38" s="41"/>
    </row>
    <row r="39" spans="1:30" x14ac:dyDescent="0.25">
      <c r="A39" s="40"/>
      <c r="B39" s="39" t="str">
        <f t="shared" si="9"/>
        <v/>
      </c>
      <c r="C39" s="23"/>
      <c r="D39" s="122"/>
      <c r="E39" s="145" t="s">
        <v>234</v>
      </c>
      <c r="F39" s="144">
        <v>21</v>
      </c>
      <c r="G39" s="186">
        <v>5966</v>
      </c>
      <c r="H39" s="62" t="s">
        <v>354</v>
      </c>
      <c r="I39" s="119" t="s">
        <v>1389</v>
      </c>
      <c r="J39" s="167">
        <v>5966</v>
      </c>
      <c r="K39" s="213" t="s">
        <v>182</v>
      </c>
      <c r="L39" s="117"/>
      <c r="M39" s="213"/>
      <c r="N39" s="26" t="str">
        <f t="shared" si="10"/>
        <v/>
      </c>
      <c r="O39" s="26" t="str">
        <f t="shared" si="11"/>
        <v>◄</v>
      </c>
      <c r="P39" s="25"/>
      <c r="Q39" s="24"/>
      <c r="R39" s="26" t="str">
        <f t="shared" si="12"/>
        <v/>
      </c>
      <c r="S39" s="26" t="str">
        <f t="shared" si="13"/>
        <v>◄</v>
      </c>
      <c r="T39" s="25"/>
      <c r="U39" s="24"/>
      <c r="V39" s="23"/>
      <c r="W39" s="22"/>
      <c r="X39" s="21">
        <f t="shared" si="14"/>
        <v>0</v>
      </c>
      <c r="Y39" s="20">
        <f t="shared" si="15"/>
        <v>0</v>
      </c>
      <c r="Z39" s="19"/>
      <c r="AA39" s="18">
        <f t="shared" si="16"/>
        <v>0</v>
      </c>
      <c r="AB39" s="17">
        <f t="shared" si="17"/>
        <v>0</v>
      </c>
      <c r="AC39" s="5" t="s">
        <v>0</v>
      </c>
      <c r="AD39" s="41"/>
    </row>
    <row r="40" spans="1:30" x14ac:dyDescent="0.25">
      <c r="A40" s="40"/>
      <c r="B40" s="39" t="str">
        <f t="shared" si="9"/>
        <v/>
      </c>
      <c r="C40" s="23"/>
      <c r="D40" s="122"/>
      <c r="E40" s="145" t="s">
        <v>234</v>
      </c>
      <c r="F40" s="144">
        <v>22</v>
      </c>
      <c r="G40" s="186">
        <v>5966</v>
      </c>
      <c r="H40" s="62" t="s">
        <v>353</v>
      </c>
      <c r="I40" s="119" t="s">
        <v>1411</v>
      </c>
      <c r="J40" s="167">
        <v>5966</v>
      </c>
      <c r="K40" s="213" t="s">
        <v>182</v>
      </c>
      <c r="L40" s="117"/>
      <c r="M40" s="213"/>
      <c r="N40" s="26" t="str">
        <f t="shared" si="10"/>
        <v/>
      </c>
      <c r="O40" s="26" t="str">
        <f t="shared" si="11"/>
        <v>◄</v>
      </c>
      <c r="P40" s="25"/>
      <c r="Q40" s="24"/>
      <c r="R40" s="26" t="str">
        <f t="shared" si="12"/>
        <v/>
      </c>
      <c r="S40" s="26" t="str">
        <f t="shared" si="13"/>
        <v>◄</v>
      </c>
      <c r="T40" s="25"/>
      <c r="U40" s="24"/>
      <c r="V40" s="23"/>
      <c r="W40" s="22"/>
      <c r="X40" s="21">
        <f t="shared" si="14"/>
        <v>0</v>
      </c>
      <c r="Y40" s="20">
        <f t="shared" si="15"/>
        <v>0</v>
      </c>
      <c r="Z40" s="19"/>
      <c r="AA40" s="18">
        <f t="shared" si="16"/>
        <v>0</v>
      </c>
      <c r="AB40" s="17">
        <f t="shared" si="17"/>
        <v>0</v>
      </c>
      <c r="AC40" s="5" t="s">
        <v>0</v>
      </c>
      <c r="AD40" s="41"/>
    </row>
    <row r="41" spans="1:30" x14ac:dyDescent="0.25">
      <c r="A41" s="40"/>
      <c r="B41" s="39" t="str">
        <f t="shared" si="9"/>
        <v/>
      </c>
      <c r="C41" s="23"/>
      <c r="D41" s="122"/>
      <c r="E41" s="145" t="s">
        <v>234</v>
      </c>
      <c r="F41" s="144">
        <v>23</v>
      </c>
      <c r="G41" s="186">
        <v>5966</v>
      </c>
      <c r="H41" s="62" t="s">
        <v>353</v>
      </c>
      <c r="I41" s="119" t="s">
        <v>376</v>
      </c>
      <c r="J41" s="167">
        <v>5966</v>
      </c>
      <c r="K41" s="213" t="s">
        <v>182</v>
      </c>
      <c r="L41" s="116"/>
      <c r="M41" s="214"/>
      <c r="N41" s="26" t="str">
        <f t="shared" si="10"/>
        <v/>
      </c>
      <c r="O41" s="26" t="str">
        <f t="shared" si="11"/>
        <v>◄</v>
      </c>
      <c r="P41" s="25"/>
      <c r="Q41" s="24"/>
      <c r="R41" s="26" t="str">
        <f t="shared" si="12"/>
        <v/>
      </c>
      <c r="S41" s="26" t="str">
        <f t="shared" si="13"/>
        <v>◄</v>
      </c>
      <c r="T41" s="25"/>
      <c r="U41" s="24"/>
      <c r="V41" s="23"/>
      <c r="W41" s="22"/>
      <c r="X41" s="21">
        <f t="shared" si="14"/>
        <v>0</v>
      </c>
      <c r="Y41" s="20">
        <f t="shared" si="15"/>
        <v>0</v>
      </c>
      <c r="Z41" s="19"/>
      <c r="AA41" s="18">
        <f t="shared" si="16"/>
        <v>0</v>
      </c>
      <c r="AB41" s="17">
        <f t="shared" si="17"/>
        <v>0</v>
      </c>
      <c r="AC41" s="5" t="s">
        <v>0</v>
      </c>
      <c r="AD41" s="41"/>
    </row>
    <row r="42" spans="1:30" x14ac:dyDescent="0.25">
      <c r="A42" s="40"/>
      <c r="B42" s="39" t="str">
        <f t="shared" si="9"/>
        <v/>
      </c>
      <c r="C42" s="23"/>
      <c r="D42" s="122"/>
      <c r="E42" s="179" t="s">
        <v>234</v>
      </c>
      <c r="F42" s="178" t="s">
        <v>85</v>
      </c>
      <c r="G42" s="186">
        <v>5966</v>
      </c>
      <c r="H42" s="62" t="s">
        <v>335</v>
      </c>
      <c r="I42" s="119" t="s">
        <v>376</v>
      </c>
      <c r="J42" s="167">
        <v>5966</v>
      </c>
      <c r="K42" s="213" t="s">
        <v>182</v>
      </c>
      <c r="L42" s="116"/>
      <c r="M42" s="214"/>
      <c r="N42" s="26" t="str">
        <f t="shared" si="10"/>
        <v/>
      </c>
      <c r="O42" s="26" t="str">
        <f t="shared" si="11"/>
        <v>◄</v>
      </c>
      <c r="P42" s="25"/>
      <c r="Q42" s="24"/>
      <c r="R42" s="26" t="str">
        <f t="shared" si="12"/>
        <v/>
      </c>
      <c r="S42" s="26" t="str">
        <f t="shared" si="13"/>
        <v>◄</v>
      </c>
      <c r="T42" s="25"/>
      <c r="U42" s="24"/>
      <c r="V42" s="23"/>
      <c r="W42" s="22"/>
      <c r="X42" s="21">
        <f t="shared" si="14"/>
        <v>0</v>
      </c>
      <c r="Y42" s="20">
        <f t="shared" si="15"/>
        <v>0</v>
      </c>
      <c r="Z42" s="19"/>
      <c r="AA42" s="18">
        <f t="shared" si="16"/>
        <v>0</v>
      </c>
      <c r="AB42" s="17">
        <f t="shared" si="17"/>
        <v>0</v>
      </c>
      <c r="AC42" s="5" t="s">
        <v>0</v>
      </c>
      <c r="AD42" s="41"/>
    </row>
    <row r="43" spans="1:30" x14ac:dyDescent="0.25">
      <c r="A43" s="40"/>
      <c r="B43" s="39" t="str">
        <f t="shared" si="9"/>
        <v/>
      </c>
      <c r="C43" s="23"/>
      <c r="D43" s="122"/>
      <c r="E43" s="145" t="s">
        <v>234</v>
      </c>
      <c r="F43" s="144">
        <v>24</v>
      </c>
      <c r="G43" s="186">
        <v>5966</v>
      </c>
      <c r="H43" s="62" t="s">
        <v>348</v>
      </c>
      <c r="I43" s="119" t="s">
        <v>374</v>
      </c>
      <c r="J43" s="167">
        <v>5966</v>
      </c>
      <c r="K43" s="213" t="s">
        <v>182</v>
      </c>
      <c r="L43" s="116"/>
      <c r="M43" s="214"/>
      <c r="N43" s="26" t="str">
        <f t="shared" si="10"/>
        <v/>
      </c>
      <c r="O43" s="26" t="str">
        <f t="shared" si="11"/>
        <v>◄</v>
      </c>
      <c r="P43" s="25"/>
      <c r="Q43" s="24"/>
      <c r="R43" s="26" t="str">
        <f t="shared" si="12"/>
        <v/>
      </c>
      <c r="S43" s="26" t="str">
        <f t="shared" si="13"/>
        <v>◄</v>
      </c>
      <c r="T43" s="25"/>
      <c r="U43" s="24"/>
      <c r="V43" s="23"/>
      <c r="W43" s="22"/>
      <c r="X43" s="21">
        <f t="shared" si="14"/>
        <v>0</v>
      </c>
      <c r="Y43" s="20">
        <f t="shared" si="15"/>
        <v>0</v>
      </c>
      <c r="Z43" s="19"/>
      <c r="AA43" s="18">
        <f t="shared" si="16"/>
        <v>0</v>
      </c>
      <c r="AB43" s="17">
        <f t="shared" si="17"/>
        <v>0</v>
      </c>
      <c r="AC43" s="5" t="s">
        <v>0</v>
      </c>
      <c r="AD43" s="41"/>
    </row>
    <row r="44" spans="1:30" x14ac:dyDescent="0.25">
      <c r="A44" s="40"/>
      <c r="B44" s="39" t="str">
        <f t="shared" si="9"/>
        <v/>
      </c>
      <c r="C44" s="23"/>
      <c r="D44" s="122"/>
      <c r="E44" s="179" t="s">
        <v>234</v>
      </c>
      <c r="F44" s="178" t="s">
        <v>84</v>
      </c>
      <c r="G44" s="186">
        <v>5966</v>
      </c>
      <c r="H44" s="62" t="s">
        <v>348</v>
      </c>
      <c r="I44" s="119" t="s">
        <v>374</v>
      </c>
      <c r="J44" s="167">
        <v>5966</v>
      </c>
      <c r="K44" s="213" t="s">
        <v>182</v>
      </c>
      <c r="L44" s="116"/>
      <c r="M44" s="214"/>
      <c r="N44" s="26" t="str">
        <f t="shared" si="10"/>
        <v/>
      </c>
      <c r="O44" s="26" t="str">
        <f t="shared" si="11"/>
        <v>◄</v>
      </c>
      <c r="P44" s="25"/>
      <c r="Q44" s="24"/>
      <c r="R44" s="26" t="str">
        <f t="shared" si="12"/>
        <v/>
      </c>
      <c r="S44" s="26" t="str">
        <f t="shared" si="13"/>
        <v>◄</v>
      </c>
      <c r="T44" s="25"/>
      <c r="U44" s="24"/>
      <c r="V44" s="23"/>
      <c r="W44" s="22"/>
      <c r="X44" s="21">
        <f t="shared" si="14"/>
        <v>0</v>
      </c>
      <c r="Y44" s="20">
        <f t="shared" si="15"/>
        <v>0</v>
      </c>
      <c r="Z44" s="19"/>
      <c r="AA44" s="18">
        <f t="shared" si="16"/>
        <v>0</v>
      </c>
      <c r="AB44" s="17">
        <f t="shared" si="17"/>
        <v>0</v>
      </c>
      <c r="AC44" s="5" t="s">
        <v>0</v>
      </c>
      <c r="AD44" s="41"/>
    </row>
    <row r="45" spans="1:30" x14ac:dyDescent="0.25">
      <c r="A45" s="40"/>
      <c r="B45" s="39" t="str">
        <f t="shared" si="9"/>
        <v/>
      </c>
      <c r="C45" s="23"/>
      <c r="D45" s="122"/>
      <c r="E45" s="145" t="s">
        <v>234</v>
      </c>
      <c r="F45" s="144">
        <v>25</v>
      </c>
      <c r="G45" s="186">
        <v>5966</v>
      </c>
      <c r="H45" s="62" t="s">
        <v>367</v>
      </c>
      <c r="I45" s="119" t="s">
        <v>1412</v>
      </c>
      <c r="J45" s="167">
        <v>5966</v>
      </c>
      <c r="K45" s="213" t="s">
        <v>182</v>
      </c>
      <c r="L45" s="116"/>
      <c r="M45" s="214"/>
      <c r="N45" s="26" t="str">
        <f t="shared" si="10"/>
        <v/>
      </c>
      <c r="O45" s="26" t="str">
        <f t="shared" si="11"/>
        <v>◄</v>
      </c>
      <c r="P45" s="25"/>
      <c r="Q45" s="24"/>
      <c r="R45" s="26" t="str">
        <f t="shared" si="12"/>
        <v/>
      </c>
      <c r="S45" s="26" t="str">
        <f t="shared" si="13"/>
        <v>◄</v>
      </c>
      <c r="T45" s="25"/>
      <c r="U45" s="24"/>
      <c r="V45" s="23"/>
      <c r="W45" s="22"/>
      <c r="X45" s="21">
        <f t="shared" si="14"/>
        <v>0</v>
      </c>
      <c r="Y45" s="20">
        <f t="shared" si="15"/>
        <v>0</v>
      </c>
      <c r="Z45" s="19"/>
      <c r="AA45" s="18">
        <f t="shared" si="16"/>
        <v>0</v>
      </c>
      <c r="AB45" s="17">
        <f t="shared" si="17"/>
        <v>0</v>
      </c>
      <c r="AC45" s="5" t="s">
        <v>0</v>
      </c>
      <c r="AD45" s="41"/>
    </row>
    <row r="46" spans="1:30" x14ac:dyDescent="0.25">
      <c r="A46" s="40"/>
      <c r="B46" s="39" t="str">
        <f t="shared" si="9"/>
        <v/>
      </c>
      <c r="C46" s="23"/>
      <c r="D46" s="122"/>
      <c r="E46" s="145" t="s">
        <v>234</v>
      </c>
      <c r="F46" s="144" t="s">
        <v>369</v>
      </c>
      <c r="G46" s="186">
        <v>5966</v>
      </c>
      <c r="H46" s="62" t="s">
        <v>335</v>
      </c>
      <c r="I46" s="119" t="s">
        <v>376</v>
      </c>
      <c r="J46" s="167">
        <v>5966</v>
      </c>
      <c r="K46" s="213" t="s">
        <v>182</v>
      </c>
      <c r="L46" s="116"/>
      <c r="M46" s="214" t="s">
        <v>1413</v>
      </c>
      <c r="N46" s="26" t="str">
        <f t="shared" si="10"/>
        <v/>
      </c>
      <c r="O46" s="26" t="str">
        <f t="shared" si="11"/>
        <v>◄</v>
      </c>
      <c r="P46" s="25"/>
      <c r="Q46" s="24"/>
      <c r="R46" s="26" t="str">
        <f t="shared" si="12"/>
        <v/>
      </c>
      <c r="S46" s="26" t="str">
        <f t="shared" si="13"/>
        <v>◄</v>
      </c>
      <c r="T46" s="25"/>
      <c r="U46" s="24"/>
      <c r="V46" s="23"/>
      <c r="W46" s="22"/>
      <c r="X46" s="21">
        <f t="shared" si="14"/>
        <v>0</v>
      </c>
      <c r="Y46" s="20">
        <f t="shared" si="15"/>
        <v>0</v>
      </c>
      <c r="Z46" s="19"/>
      <c r="AA46" s="18">
        <f t="shared" si="16"/>
        <v>0</v>
      </c>
      <c r="AB46" s="17">
        <f t="shared" si="17"/>
        <v>0</v>
      </c>
      <c r="AC46" s="5" t="s">
        <v>0</v>
      </c>
      <c r="AD46" s="41"/>
    </row>
    <row r="47" spans="1:30" ht="28.8" customHeight="1" x14ac:dyDescent="0.25">
      <c r="A47" s="40"/>
      <c r="B47" s="39" t="str">
        <f t="shared" si="9"/>
        <v/>
      </c>
      <c r="C47" s="23"/>
      <c r="D47" s="122"/>
      <c r="E47" s="145" t="s">
        <v>234</v>
      </c>
      <c r="F47" s="144" t="s">
        <v>368</v>
      </c>
      <c r="G47" s="186">
        <v>5966</v>
      </c>
      <c r="H47" s="62" t="s">
        <v>367</v>
      </c>
      <c r="I47" s="119" t="s">
        <v>1412</v>
      </c>
      <c r="J47" s="167">
        <v>5966</v>
      </c>
      <c r="K47" s="213" t="s">
        <v>182</v>
      </c>
      <c r="L47" s="116"/>
      <c r="M47" s="212" t="s">
        <v>1414</v>
      </c>
      <c r="N47" s="26" t="str">
        <f t="shared" si="10"/>
        <v/>
      </c>
      <c r="O47" s="26" t="str">
        <f t="shared" si="11"/>
        <v>◄</v>
      </c>
      <c r="P47" s="25"/>
      <c r="Q47" s="24"/>
      <c r="R47" s="26" t="str">
        <f t="shared" si="12"/>
        <v/>
      </c>
      <c r="S47" s="26" t="str">
        <f t="shared" si="13"/>
        <v>◄</v>
      </c>
      <c r="T47" s="25"/>
      <c r="U47" s="24"/>
      <c r="V47" s="23"/>
      <c r="W47" s="22"/>
      <c r="X47" s="21">
        <f t="shared" si="14"/>
        <v>0</v>
      </c>
      <c r="Y47" s="20">
        <f t="shared" si="15"/>
        <v>0</v>
      </c>
      <c r="Z47" s="19"/>
      <c r="AA47" s="18">
        <f t="shared" si="16"/>
        <v>0</v>
      </c>
      <c r="AB47" s="17">
        <f t="shared" si="17"/>
        <v>0</v>
      </c>
      <c r="AC47" s="5" t="s">
        <v>0</v>
      </c>
      <c r="AD47" s="41"/>
    </row>
    <row r="48" spans="1:30" ht="4.2" customHeight="1" thickBot="1" x14ac:dyDescent="0.35">
      <c r="A48" s="14"/>
      <c r="B48" s="14"/>
      <c r="C48" s="14"/>
      <c r="D48" s="113"/>
      <c r="E48" s="12"/>
      <c r="F48" s="115"/>
      <c r="G48" s="10"/>
      <c r="H48" s="10"/>
      <c r="I48" s="9"/>
      <c r="J48" s="8"/>
      <c r="K48" s="8"/>
      <c r="L48" s="182"/>
      <c r="M48" s="8"/>
      <c r="N48" s="49"/>
      <c r="O48" s="182"/>
      <c r="P48" s="182"/>
      <c r="Q48" s="182"/>
      <c r="R48" s="182"/>
      <c r="S48" s="182"/>
      <c r="T48" s="182"/>
      <c r="U48" s="182"/>
      <c r="V48" s="182"/>
      <c r="W48" s="182"/>
      <c r="X48" s="182"/>
      <c r="Y48" s="182"/>
      <c r="Z48" s="182"/>
      <c r="AA48" s="182"/>
      <c r="AB48" s="182"/>
      <c r="AC48" s="5"/>
      <c r="AD48" s="41"/>
    </row>
    <row r="49" spans="1:30" ht="16.8" thickBot="1" x14ac:dyDescent="0.3">
      <c r="A49" s="208"/>
      <c r="B49" s="50"/>
      <c r="C49" s="50"/>
      <c r="D49" s="207" t="s">
        <v>1415</v>
      </c>
      <c r="E49" s="50"/>
      <c r="F49" s="50"/>
      <c r="G49" s="50"/>
      <c r="H49" s="50"/>
      <c r="I49" s="14"/>
      <c r="J49" s="50"/>
      <c r="K49" s="50"/>
      <c r="L49" s="14"/>
      <c r="M49" s="50"/>
      <c r="N49" s="50"/>
      <c r="O49" s="50"/>
      <c r="P49" s="50"/>
      <c r="Q49" s="50"/>
      <c r="R49" s="50"/>
      <c r="S49" s="50"/>
      <c r="T49" s="50"/>
      <c r="U49" s="50"/>
      <c r="V49" s="50"/>
      <c r="W49" s="50"/>
      <c r="X49" s="50"/>
      <c r="Y49" s="50"/>
      <c r="Z49" s="50"/>
      <c r="AA49" s="50"/>
      <c r="AB49" s="50"/>
      <c r="AC49" s="5" t="s">
        <v>0</v>
      </c>
      <c r="AD49" s="41"/>
    </row>
    <row r="50" spans="1:30" ht="16.8" thickTop="1" thickBot="1" x14ac:dyDescent="0.3">
      <c r="A50" s="51"/>
      <c r="B50" s="50"/>
      <c r="C50" s="14">
        <f>ROWS(C51:C78)-1</f>
        <v>27</v>
      </c>
      <c r="D50" s="149" t="s">
        <v>1416</v>
      </c>
      <c r="E50" s="12"/>
      <c r="F50" s="115"/>
      <c r="G50" s="10"/>
      <c r="H50" s="10"/>
      <c r="I50" s="9"/>
      <c r="J50" s="8"/>
      <c r="K50" s="8"/>
      <c r="L50" s="182"/>
      <c r="M50" s="8"/>
      <c r="N50" s="49"/>
      <c r="O50" s="68" t="str">
        <f>IF(COUNTIF(N51:N78,"?")&gt;0,"?",IF(AND(P50="◄",Q50="►"),"◄►",IF(P50="◄","◄",IF(Q50="►","►",""))))</f>
        <v>◄</v>
      </c>
      <c r="P50" s="46" t="str">
        <f>IF(SUM(P51:P78)+1=ROWS(P51:P78)-COUNTIF(P51:P78,"-"),"","◄")</f>
        <v>◄</v>
      </c>
      <c r="Q50" s="45" t="str">
        <f>IF(SUM(Q51:Q78)&gt;0,"►","")</f>
        <v/>
      </c>
      <c r="R50" s="48"/>
      <c r="S50" s="68" t="str">
        <f>IF(COUNTIF(R51:R78,"?")&gt;0,"?",IF(AND(T50="◄",U50="►"),"◄►",IF(T50="◄","◄",IF(U50="►","►",""))))</f>
        <v>◄</v>
      </c>
      <c r="T50" s="46" t="str">
        <f>IF(SUM(T51:T78)+1=ROWS(T51:T78)-COUNTIF(T51:T78,"-"),"","◄")</f>
        <v>◄</v>
      </c>
      <c r="U50" s="45" t="str">
        <f>IF(SUM(U51:U78)&gt;0,"►","")</f>
        <v/>
      </c>
      <c r="V50" s="67">
        <f>ROWS(V51:V78)-1</f>
        <v>27</v>
      </c>
      <c r="W50" s="44">
        <f>SUM(W51:W78)-W78</f>
        <v>0</v>
      </c>
      <c r="X50" s="43" t="s">
        <v>2</v>
      </c>
      <c r="Y50" s="42"/>
      <c r="Z50" s="44">
        <f>SUM(Z51:Z78)-Z78</f>
        <v>0</v>
      </c>
      <c r="AA50" s="43" t="s">
        <v>2</v>
      </c>
      <c r="AB50" s="42"/>
      <c r="AC50" s="5" t="s">
        <v>0</v>
      </c>
      <c r="AD50" s="41"/>
    </row>
    <row r="51" spans="1:30" x14ac:dyDescent="0.25">
      <c r="A51" s="40"/>
      <c r="B51" s="39" t="str">
        <f t="shared" ref="B51:B75" si="18">IF(A51=1,"x","")</f>
        <v/>
      </c>
      <c r="C51" s="23"/>
      <c r="D51" s="122"/>
      <c r="E51" s="145" t="s">
        <v>234</v>
      </c>
      <c r="F51" s="144">
        <v>26</v>
      </c>
      <c r="G51" s="186">
        <v>6180</v>
      </c>
      <c r="H51" s="62" t="s">
        <v>366</v>
      </c>
      <c r="I51" s="119" t="s">
        <v>1417</v>
      </c>
      <c r="J51" s="167">
        <v>6180</v>
      </c>
      <c r="K51" s="183" t="s">
        <v>182</v>
      </c>
      <c r="L51" s="117"/>
      <c r="M51" s="183"/>
      <c r="N51" s="26" t="str">
        <f t="shared" ref="N51:N75" si="19">IF(O51="?","?","")</f>
        <v/>
      </c>
      <c r="O51" s="26" t="str">
        <f t="shared" ref="O51:O75" si="20">IF(AND(P51="",Q51&gt;0),"?",IF(P51="","◄",IF(Q51&gt;=1,"►","")))</f>
        <v>◄</v>
      </c>
      <c r="P51" s="25"/>
      <c r="Q51" s="24"/>
      <c r="R51" s="26" t="str">
        <f t="shared" ref="R51:R75" si="21">IF(S51="?","?","")</f>
        <v/>
      </c>
      <c r="S51" s="26" t="str">
        <f t="shared" ref="S51:S75" si="22">IF(AND(T51="",U51&gt;0),"?",IF(T51="","◄",IF(U51&gt;=1,"►","")))</f>
        <v>◄</v>
      </c>
      <c r="T51" s="25"/>
      <c r="U51" s="24"/>
      <c r="V51" s="23"/>
      <c r="W51" s="22"/>
      <c r="X51" s="21">
        <f t="shared" ref="X51:X75" si="23">(P51*W51)</f>
        <v>0</v>
      </c>
      <c r="Y51" s="20">
        <f t="shared" ref="Y51:Y75" si="24">(Q51*X51)</f>
        <v>0</v>
      </c>
      <c r="Z51" s="19"/>
      <c r="AA51" s="18">
        <f t="shared" ref="AA51:AA75" si="25">(T51*Z51)</f>
        <v>0</v>
      </c>
      <c r="AB51" s="17">
        <f t="shared" ref="AB51:AB75" si="26">(U51*AA51)</f>
        <v>0</v>
      </c>
      <c r="AC51" s="5" t="s">
        <v>0</v>
      </c>
      <c r="AD51" s="41"/>
    </row>
    <row r="52" spans="1:30" x14ac:dyDescent="0.25">
      <c r="A52" s="40"/>
      <c r="B52" s="39" t="str">
        <f t="shared" si="18"/>
        <v/>
      </c>
      <c r="C52" s="23"/>
      <c r="D52" s="122"/>
      <c r="E52" s="145" t="s">
        <v>234</v>
      </c>
      <c r="F52" s="144">
        <v>27</v>
      </c>
      <c r="G52" s="186">
        <v>6180</v>
      </c>
      <c r="H52" s="62" t="s">
        <v>365</v>
      </c>
      <c r="I52" s="119" t="s">
        <v>1384</v>
      </c>
      <c r="J52" s="167">
        <v>6180</v>
      </c>
      <c r="K52" s="183" t="s">
        <v>182</v>
      </c>
      <c r="L52" s="117"/>
      <c r="M52" s="183"/>
      <c r="N52" s="26" t="str">
        <f t="shared" si="19"/>
        <v/>
      </c>
      <c r="O52" s="26" t="str">
        <f t="shared" si="20"/>
        <v>◄</v>
      </c>
      <c r="P52" s="25"/>
      <c r="Q52" s="24"/>
      <c r="R52" s="26" t="str">
        <f t="shared" si="21"/>
        <v/>
      </c>
      <c r="S52" s="26" t="str">
        <f t="shared" si="22"/>
        <v>◄</v>
      </c>
      <c r="T52" s="25"/>
      <c r="U52" s="24"/>
      <c r="V52" s="23"/>
      <c r="W52" s="22"/>
      <c r="X52" s="21">
        <f t="shared" si="23"/>
        <v>0</v>
      </c>
      <c r="Y52" s="20">
        <f t="shared" si="24"/>
        <v>0</v>
      </c>
      <c r="Z52" s="19"/>
      <c r="AA52" s="18">
        <f t="shared" si="25"/>
        <v>0</v>
      </c>
      <c r="AB52" s="17">
        <f t="shared" si="26"/>
        <v>0</v>
      </c>
      <c r="AC52" s="5" t="s">
        <v>0</v>
      </c>
      <c r="AD52" s="41"/>
    </row>
    <row r="53" spans="1:30" x14ac:dyDescent="0.25">
      <c r="A53" s="40">
        <v>1</v>
      </c>
      <c r="B53" s="39" t="str">
        <f t="shared" si="18"/>
        <v>x</v>
      </c>
      <c r="C53" s="23"/>
      <c r="D53" s="122"/>
      <c r="E53" s="179" t="s">
        <v>234</v>
      </c>
      <c r="F53" s="178" t="s">
        <v>146</v>
      </c>
      <c r="G53" s="186">
        <v>6180</v>
      </c>
      <c r="H53" s="62" t="s">
        <v>365</v>
      </c>
      <c r="I53" s="119" t="s">
        <v>1418</v>
      </c>
      <c r="J53" s="167">
        <v>6180</v>
      </c>
      <c r="K53" s="183" t="s">
        <v>182</v>
      </c>
      <c r="L53" s="117"/>
      <c r="M53" s="183"/>
      <c r="N53" s="26" t="str">
        <f t="shared" si="19"/>
        <v/>
      </c>
      <c r="O53" s="26" t="str">
        <f t="shared" si="20"/>
        <v>◄</v>
      </c>
      <c r="P53" s="25"/>
      <c r="Q53" s="24"/>
      <c r="R53" s="26" t="str">
        <f t="shared" si="21"/>
        <v/>
      </c>
      <c r="S53" s="26" t="str">
        <f t="shared" si="22"/>
        <v>◄</v>
      </c>
      <c r="T53" s="25"/>
      <c r="U53" s="24"/>
      <c r="V53" s="23"/>
      <c r="W53" s="22"/>
      <c r="X53" s="21">
        <f t="shared" si="23"/>
        <v>0</v>
      </c>
      <c r="Y53" s="20">
        <f t="shared" si="24"/>
        <v>0</v>
      </c>
      <c r="Z53" s="19"/>
      <c r="AA53" s="18">
        <f t="shared" si="25"/>
        <v>0</v>
      </c>
      <c r="AB53" s="17">
        <f t="shared" si="26"/>
        <v>0</v>
      </c>
      <c r="AC53" s="5" t="s">
        <v>0</v>
      </c>
      <c r="AD53" s="41"/>
    </row>
    <row r="54" spans="1:30" x14ac:dyDescent="0.25">
      <c r="A54" s="40"/>
      <c r="B54" s="39" t="str">
        <f t="shared" si="18"/>
        <v/>
      </c>
      <c r="C54" s="23"/>
      <c r="D54" s="122"/>
      <c r="E54" s="145" t="s">
        <v>234</v>
      </c>
      <c r="F54" s="144">
        <v>28</v>
      </c>
      <c r="G54" s="186">
        <v>6180</v>
      </c>
      <c r="H54" s="62" t="s">
        <v>340</v>
      </c>
      <c r="I54" s="119" t="s">
        <v>1419</v>
      </c>
      <c r="J54" s="167">
        <v>6180</v>
      </c>
      <c r="K54" s="183" t="s">
        <v>182</v>
      </c>
      <c r="L54" s="117"/>
      <c r="M54" s="183"/>
      <c r="N54" s="26" t="str">
        <f t="shared" si="19"/>
        <v/>
      </c>
      <c r="O54" s="26" t="str">
        <f t="shared" si="20"/>
        <v>◄</v>
      </c>
      <c r="P54" s="25"/>
      <c r="Q54" s="24"/>
      <c r="R54" s="26" t="str">
        <f t="shared" si="21"/>
        <v/>
      </c>
      <c r="S54" s="26" t="str">
        <f t="shared" si="22"/>
        <v>◄</v>
      </c>
      <c r="T54" s="25"/>
      <c r="U54" s="24"/>
      <c r="V54" s="23"/>
      <c r="W54" s="22"/>
      <c r="X54" s="21">
        <f t="shared" si="23"/>
        <v>0</v>
      </c>
      <c r="Y54" s="20">
        <f t="shared" si="24"/>
        <v>0</v>
      </c>
      <c r="Z54" s="19"/>
      <c r="AA54" s="18">
        <f t="shared" si="25"/>
        <v>0</v>
      </c>
      <c r="AB54" s="17">
        <f t="shared" si="26"/>
        <v>0</v>
      </c>
      <c r="AC54" s="5" t="s">
        <v>0</v>
      </c>
      <c r="AD54" s="41"/>
    </row>
    <row r="55" spans="1:30" x14ac:dyDescent="0.25">
      <c r="A55" s="40"/>
      <c r="B55" s="39" t="str">
        <f t="shared" si="18"/>
        <v/>
      </c>
      <c r="C55" s="23"/>
      <c r="D55" s="122"/>
      <c r="E55" s="145" t="s">
        <v>234</v>
      </c>
      <c r="F55" s="144">
        <v>29</v>
      </c>
      <c r="G55" s="186">
        <v>6180</v>
      </c>
      <c r="H55" s="62" t="s">
        <v>363</v>
      </c>
      <c r="I55" s="119" t="s">
        <v>1420</v>
      </c>
      <c r="J55" s="167">
        <v>6180</v>
      </c>
      <c r="K55" s="183" t="s">
        <v>182</v>
      </c>
      <c r="L55" s="117"/>
      <c r="M55" s="183"/>
      <c r="N55" s="26" t="str">
        <f t="shared" si="19"/>
        <v/>
      </c>
      <c r="O55" s="26" t="str">
        <f t="shared" si="20"/>
        <v>◄</v>
      </c>
      <c r="P55" s="25"/>
      <c r="Q55" s="24"/>
      <c r="R55" s="26" t="str">
        <f t="shared" si="21"/>
        <v/>
      </c>
      <c r="S55" s="26" t="str">
        <f t="shared" si="22"/>
        <v>◄</v>
      </c>
      <c r="T55" s="25"/>
      <c r="U55" s="24"/>
      <c r="V55" s="23"/>
      <c r="W55" s="22"/>
      <c r="X55" s="21">
        <f t="shared" si="23"/>
        <v>0</v>
      </c>
      <c r="Y55" s="20">
        <f t="shared" si="24"/>
        <v>0</v>
      </c>
      <c r="Z55" s="19"/>
      <c r="AA55" s="18">
        <f t="shared" si="25"/>
        <v>0</v>
      </c>
      <c r="AB55" s="17">
        <f t="shared" si="26"/>
        <v>0</v>
      </c>
      <c r="AC55" s="5" t="s">
        <v>0</v>
      </c>
      <c r="AD55" s="41"/>
    </row>
    <row r="56" spans="1:30" x14ac:dyDescent="0.25">
      <c r="A56" s="40">
        <v>1</v>
      </c>
      <c r="B56" s="39" t="str">
        <f t="shared" si="18"/>
        <v>x</v>
      </c>
      <c r="C56" s="23"/>
      <c r="D56" s="122"/>
      <c r="E56" s="179" t="s">
        <v>234</v>
      </c>
      <c r="F56" s="178" t="s">
        <v>364</v>
      </c>
      <c r="G56" s="186">
        <v>6180</v>
      </c>
      <c r="H56" s="62" t="s">
        <v>363</v>
      </c>
      <c r="I56" s="119" t="s">
        <v>1399</v>
      </c>
      <c r="J56" s="167">
        <v>6180</v>
      </c>
      <c r="K56" s="183" t="s">
        <v>182</v>
      </c>
      <c r="L56" s="117"/>
      <c r="M56" s="183"/>
      <c r="N56" s="26" t="str">
        <f t="shared" si="19"/>
        <v/>
      </c>
      <c r="O56" s="26" t="str">
        <f t="shared" si="20"/>
        <v>◄</v>
      </c>
      <c r="P56" s="25"/>
      <c r="Q56" s="24"/>
      <c r="R56" s="26" t="str">
        <f t="shared" si="21"/>
        <v/>
      </c>
      <c r="S56" s="26" t="str">
        <f t="shared" si="22"/>
        <v>◄</v>
      </c>
      <c r="T56" s="25"/>
      <c r="U56" s="24"/>
      <c r="V56" s="23"/>
      <c r="W56" s="22"/>
      <c r="X56" s="21">
        <f t="shared" si="23"/>
        <v>0</v>
      </c>
      <c r="Y56" s="20">
        <f t="shared" si="24"/>
        <v>0</v>
      </c>
      <c r="Z56" s="19"/>
      <c r="AA56" s="18">
        <f t="shared" si="25"/>
        <v>0</v>
      </c>
      <c r="AB56" s="17">
        <f t="shared" si="26"/>
        <v>0</v>
      </c>
      <c r="AC56" s="5" t="s">
        <v>0</v>
      </c>
      <c r="AD56" s="41"/>
    </row>
    <row r="57" spans="1:30" x14ac:dyDescent="0.25">
      <c r="A57" s="40"/>
      <c r="B57" s="39" t="str">
        <f t="shared" si="18"/>
        <v/>
      </c>
      <c r="C57" s="23"/>
      <c r="D57" s="122"/>
      <c r="E57" s="145" t="s">
        <v>234</v>
      </c>
      <c r="F57" s="144">
        <v>30</v>
      </c>
      <c r="G57" s="186">
        <v>6180</v>
      </c>
      <c r="H57" s="62" t="s">
        <v>362</v>
      </c>
      <c r="I57" s="119" t="s">
        <v>1421</v>
      </c>
      <c r="J57" s="167">
        <v>6180</v>
      </c>
      <c r="K57" s="183" t="s">
        <v>182</v>
      </c>
      <c r="L57" s="117"/>
      <c r="M57" s="183"/>
      <c r="N57" s="26" t="str">
        <f t="shared" si="19"/>
        <v/>
      </c>
      <c r="O57" s="26" t="str">
        <f t="shared" si="20"/>
        <v>◄</v>
      </c>
      <c r="P57" s="25"/>
      <c r="Q57" s="24"/>
      <c r="R57" s="26" t="str">
        <f t="shared" si="21"/>
        <v/>
      </c>
      <c r="S57" s="26" t="str">
        <f t="shared" si="22"/>
        <v>◄</v>
      </c>
      <c r="T57" s="25"/>
      <c r="U57" s="24"/>
      <c r="V57" s="23"/>
      <c r="W57" s="22"/>
      <c r="X57" s="21">
        <f t="shared" si="23"/>
        <v>0</v>
      </c>
      <c r="Y57" s="20">
        <f t="shared" si="24"/>
        <v>0</v>
      </c>
      <c r="Z57" s="19"/>
      <c r="AA57" s="18">
        <f t="shared" si="25"/>
        <v>0</v>
      </c>
      <c r="AB57" s="17">
        <f t="shared" si="26"/>
        <v>0</v>
      </c>
      <c r="AC57" s="5" t="s">
        <v>0</v>
      </c>
      <c r="AD57" s="41"/>
    </row>
    <row r="58" spans="1:30" x14ac:dyDescent="0.25">
      <c r="A58" s="40"/>
      <c r="B58" s="39" t="str">
        <f t="shared" si="18"/>
        <v/>
      </c>
      <c r="C58" s="23"/>
      <c r="D58" s="122"/>
      <c r="E58" s="145" t="s">
        <v>234</v>
      </c>
      <c r="F58" s="144">
        <v>31</v>
      </c>
      <c r="G58" s="186">
        <v>6180</v>
      </c>
      <c r="H58" s="62" t="s">
        <v>361</v>
      </c>
      <c r="I58" s="119" t="s">
        <v>1386</v>
      </c>
      <c r="J58" s="167">
        <v>6180</v>
      </c>
      <c r="K58" s="183" t="s">
        <v>182</v>
      </c>
      <c r="L58" s="117"/>
      <c r="M58" s="183"/>
      <c r="N58" s="26" t="str">
        <f t="shared" si="19"/>
        <v/>
      </c>
      <c r="O58" s="26" t="str">
        <f t="shared" si="20"/>
        <v>◄</v>
      </c>
      <c r="P58" s="25"/>
      <c r="Q58" s="24"/>
      <c r="R58" s="26" t="str">
        <f t="shared" si="21"/>
        <v/>
      </c>
      <c r="S58" s="26" t="str">
        <f t="shared" si="22"/>
        <v>◄</v>
      </c>
      <c r="T58" s="25"/>
      <c r="U58" s="24"/>
      <c r="V58" s="23"/>
      <c r="W58" s="22"/>
      <c r="X58" s="21">
        <f t="shared" si="23"/>
        <v>0</v>
      </c>
      <c r="Y58" s="20">
        <f t="shared" si="24"/>
        <v>0</v>
      </c>
      <c r="Z58" s="19"/>
      <c r="AA58" s="18">
        <f t="shared" si="25"/>
        <v>0</v>
      </c>
      <c r="AB58" s="17">
        <f t="shared" si="26"/>
        <v>0</v>
      </c>
      <c r="AC58" s="5" t="s">
        <v>0</v>
      </c>
      <c r="AD58" s="41"/>
    </row>
    <row r="59" spans="1:30" x14ac:dyDescent="0.25">
      <c r="A59" s="40">
        <v>1</v>
      </c>
      <c r="B59" s="39" t="str">
        <f t="shared" si="18"/>
        <v>x</v>
      </c>
      <c r="C59" s="23"/>
      <c r="D59" s="122"/>
      <c r="E59" s="179" t="s">
        <v>234</v>
      </c>
      <c r="F59" s="178" t="s">
        <v>360</v>
      </c>
      <c r="G59" s="186">
        <v>6180</v>
      </c>
      <c r="H59" s="62" t="s">
        <v>358</v>
      </c>
      <c r="I59" s="119" t="s">
        <v>1407</v>
      </c>
      <c r="J59" s="167">
        <v>6180</v>
      </c>
      <c r="K59" s="183" t="s">
        <v>182</v>
      </c>
      <c r="L59" s="117"/>
      <c r="M59" s="183"/>
      <c r="N59" s="26" t="str">
        <f t="shared" si="19"/>
        <v/>
      </c>
      <c r="O59" s="26" t="str">
        <f t="shared" si="20"/>
        <v>◄</v>
      </c>
      <c r="P59" s="25"/>
      <c r="Q59" s="24"/>
      <c r="R59" s="26" t="str">
        <f t="shared" si="21"/>
        <v/>
      </c>
      <c r="S59" s="26" t="str">
        <f t="shared" si="22"/>
        <v>◄</v>
      </c>
      <c r="T59" s="25"/>
      <c r="U59" s="24"/>
      <c r="V59" s="23"/>
      <c r="W59" s="22"/>
      <c r="X59" s="21">
        <f t="shared" si="23"/>
        <v>0</v>
      </c>
      <c r="Y59" s="20">
        <f t="shared" si="24"/>
        <v>0</v>
      </c>
      <c r="Z59" s="19"/>
      <c r="AA59" s="18">
        <f t="shared" si="25"/>
        <v>0</v>
      </c>
      <c r="AB59" s="17">
        <f t="shared" si="26"/>
        <v>0</v>
      </c>
      <c r="AC59" s="5" t="s">
        <v>0</v>
      </c>
      <c r="AD59" s="41"/>
    </row>
    <row r="60" spans="1:30" x14ac:dyDescent="0.25">
      <c r="A60" s="40"/>
      <c r="B60" s="39" t="str">
        <f t="shared" si="18"/>
        <v/>
      </c>
      <c r="C60" s="23"/>
      <c r="D60" s="122"/>
      <c r="E60" s="179" t="s">
        <v>234</v>
      </c>
      <c r="F60" s="178" t="s">
        <v>359</v>
      </c>
      <c r="G60" s="186">
        <v>6180</v>
      </c>
      <c r="H60" s="62" t="s">
        <v>358</v>
      </c>
      <c r="I60" s="119" t="s">
        <v>1422</v>
      </c>
      <c r="J60" s="167">
        <v>6180</v>
      </c>
      <c r="K60" s="183" t="s">
        <v>182</v>
      </c>
      <c r="L60" s="117"/>
      <c r="M60" s="183"/>
      <c r="N60" s="26" t="str">
        <f t="shared" si="19"/>
        <v/>
      </c>
      <c r="O60" s="26" t="str">
        <f t="shared" si="20"/>
        <v>◄</v>
      </c>
      <c r="P60" s="25"/>
      <c r="Q60" s="24"/>
      <c r="R60" s="26" t="str">
        <f t="shared" si="21"/>
        <v/>
      </c>
      <c r="S60" s="26" t="str">
        <f t="shared" si="22"/>
        <v>◄</v>
      </c>
      <c r="T60" s="25"/>
      <c r="U60" s="24"/>
      <c r="V60" s="23"/>
      <c r="W60" s="22"/>
      <c r="X60" s="21">
        <f t="shared" si="23"/>
        <v>0</v>
      </c>
      <c r="Y60" s="20">
        <f t="shared" si="24"/>
        <v>0</v>
      </c>
      <c r="Z60" s="19"/>
      <c r="AA60" s="18">
        <f t="shared" si="25"/>
        <v>0</v>
      </c>
      <c r="AB60" s="17">
        <f t="shared" si="26"/>
        <v>0</v>
      </c>
      <c r="AC60" s="5" t="s">
        <v>0</v>
      </c>
      <c r="AD60" s="41"/>
    </row>
    <row r="61" spans="1:30" x14ac:dyDescent="0.25">
      <c r="A61" s="40"/>
      <c r="B61" s="39" t="str">
        <f t="shared" si="18"/>
        <v/>
      </c>
      <c r="C61" s="23"/>
      <c r="D61" s="122"/>
      <c r="E61" s="145" t="s">
        <v>234</v>
      </c>
      <c r="F61" s="144">
        <v>32</v>
      </c>
      <c r="G61" s="186">
        <v>6180</v>
      </c>
      <c r="H61" s="62" t="s">
        <v>357</v>
      </c>
      <c r="I61" s="119" t="s">
        <v>1423</v>
      </c>
      <c r="J61" s="167">
        <v>6180</v>
      </c>
      <c r="K61" s="183" t="s">
        <v>182</v>
      </c>
      <c r="L61" s="117"/>
      <c r="M61" s="183"/>
      <c r="N61" s="26" t="str">
        <f t="shared" si="19"/>
        <v/>
      </c>
      <c r="O61" s="26" t="str">
        <f t="shared" si="20"/>
        <v>◄</v>
      </c>
      <c r="P61" s="25"/>
      <c r="Q61" s="24"/>
      <c r="R61" s="26" t="str">
        <f t="shared" si="21"/>
        <v/>
      </c>
      <c r="S61" s="26" t="str">
        <f t="shared" si="22"/>
        <v>◄</v>
      </c>
      <c r="T61" s="25"/>
      <c r="U61" s="24"/>
      <c r="V61" s="23"/>
      <c r="W61" s="22"/>
      <c r="X61" s="21">
        <f t="shared" si="23"/>
        <v>0</v>
      </c>
      <c r="Y61" s="20">
        <f t="shared" si="24"/>
        <v>0</v>
      </c>
      <c r="Z61" s="19"/>
      <c r="AA61" s="18">
        <f t="shared" si="25"/>
        <v>0</v>
      </c>
      <c r="AB61" s="17">
        <f t="shared" si="26"/>
        <v>0</v>
      </c>
      <c r="AC61" s="5" t="s">
        <v>0</v>
      </c>
      <c r="AD61" s="41"/>
    </row>
    <row r="62" spans="1:30" x14ac:dyDescent="0.25">
      <c r="A62" s="40"/>
      <c r="B62" s="39" t="str">
        <f t="shared" si="18"/>
        <v/>
      </c>
      <c r="C62" s="23"/>
      <c r="D62" s="122"/>
      <c r="E62" s="145" t="s">
        <v>234</v>
      </c>
      <c r="F62" s="144">
        <v>33</v>
      </c>
      <c r="G62" s="186">
        <v>6180</v>
      </c>
      <c r="H62" s="62" t="s">
        <v>356</v>
      </c>
      <c r="I62" s="119" t="s">
        <v>1424</v>
      </c>
      <c r="J62" s="167">
        <v>6180</v>
      </c>
      <c r="K62" s="183" t="s">
        <v>182</v>
      </c>
      <c r="L62" s="117"/>
      <c r="M62" s="183"/>
      <c r="N62" s="26" t="str">
        <f t="shared" si="19"/>
        <v/>
      </c>
      <c r="O62" s="26" t="str">
        <f t="shared" si="20"/>
        <v>◄</v>
      </c>
      <c r="P62" s="25"/>
      <c r="Q62" s="24"/>
      <c r="R62" s="26" t="str">
        <f t="shared" si="21"/>
        <v/>
      </c>
      <c r="S62" s="26" t="str">
        <f t="shared" si="22"/>
        <v>◄</v>
      </c>
      <c r="T62" s="25"/>
      <c r="U62" s="24"/>
      <c r="V62" s="23"/>
      <c r="W62" s="22"/>
      <c r="X62" s="21">
        <f t="shared" si="23"/>
        <v>0</v>
      </c>
      <c r="Y62" s="20">
        <f t="shared" si="24"/>
        <v>0</v>
      </c>
      <c r="Z62" s="19"/>
      <c r="AA62" s="18">
        <f t="shared" si="25"/>
        <v>0</v>
      </c>
      <c r="AB62" s="17">
        <f t="shared" si="26"/>
        <v>0</v>
      </c>
      <c r="AC62" s="5" t="s">
        <v>0</v>
      </c>
      <c r="AD62" s="41"/>
    </row>
    <row r="63" spans="1:30" x14ac:dyDescent="0.25">
      <c r="A63" s="40"/>
      <c r="B63" s="39" t="str">
        <f t="shared" si="18"/>
        <v/>
      </c>
      <c r="C63" s="23"/>
      <c r="D63" s="122"/>
      <c r="E63" s="145" t="s">
        <v>234</v>
      </c>
      <c r="F63" s="144">
        <v>34</v>
      </c>
      <c r="G63" s="186">
        <v>6180</v>
      </c>
      <c r="H63" s="62" t="s">
        <v>354</v>
      </c>
      <c r="I63" s="119" t="s">
        <v>1389</v>
      </c>
      <c r="J63" s="167">
        <v>6180</v>
      </c>
      <c r="K63" s="183" t="s">
        <v>182</v>
      </c>
      <c r="L63" s="117"/>
      <c r="M63" s="183"/>
      <c r="N63" s="26" t="str">
        <f t="shared" si="19"/>
        <v/>
      </c>
      <c r="O63" s="26" t="str">
        <f t="shared" si="20"/>
        <v>◄</v>
      </c>
      <c r="P63" s="25"/>
      <c r="Q63" s="24"/>
      <c r="R63" s="26" t="str">
        <f t="shared" si="21"/>
        <v/>
      </c>
      <c r="S63" s="26" t="str">
        <f t="shared" si="22"/>
        <v>◄</v>
      </c>
      <c r="T63" s="25"/>
      <c r="U63" s="24"/>
      <c r="V63" s="23"/>
      <c r="W63" s="22"/>
      <c r="X63" s="21">
        <f t="shared" si="23"/>
        <v>0</v>
      </c>
      <c r="Y63" s="20">
        <f t="shared" si="24"/>
        <v>0</v>
      </c>
      <c r="Z63" s="19"/>
      <c r="AA63" s="18">
        <f t="shared" si="25"/>
        <v>0</v>
      </c>
      <c r="AB63" s="17">
        <f t="shared" si="26"/>
        <v>0</v>
      </c>
      <c r="AC63" s="5" t="s">
        <v>0</v>
      </c>
      <c r="AD63" s="41"/>
    </row>
    <row r="64" spans="1:30" x14ac:dyDescent="0.25">
      <c r="A64" s="40">
        <v>1</v>
      </c>
      <c r="B64" s="39" t="str">
        <f t="shared" si="18"/>
        <v>x</v>
      </c>
      <c r="C64" s="23"/>
      <c r="D64" s="122"/>
      <c r="E64" s="179" t="s">
        <v>234</v>
      </c>
      <c r="F64" s="178" t="s">
        <v>355</v>
      </c>
      <c r="G64" s="186">
        <v>6180</v>
      </c>
      <c r="H64" s="62" t="s">
        <v>354</v>
      </c>
      <c r="I64" s="119" t="s">
        <v>1390</v>
      </c>
      <c r="J64" s="167">
        <v>6180</v>
      </c>
      <c r="K64" s="183" t="s">
        <v>182</v>
      </c>
      <c r="L64" s="117"/>
      <c r="M64" s="183"/>
      <c r="N64" s="26" t="str">
        <f t="shared" si="19"/>
        <v/>
      </c>
      <c r="O64" s="26" t="str">
        <f t="shared" si="20"/>
        <v>◄</v>
      </c>
      <c r="P64" s="25"/>
      <c r="Q64" s="24"/>
      <c r="R64" s="26" t="str">
        <f t="shared" si="21"/>
        <v/>
      </c>
      <c r="S64" s="26" t="str">
        <f t="shared" si="22"/>
        <v>◄</v>
      </c>
      <c r="T64" s="25"/>
      <c r="U64" s="24"/>
      <c r="V64" s="23"/>
      <c r="W64" s="22"/>
      <c r="X64" s="21">
        <f t="shared" si="23"/>
        <v>0</v>
      </c>
      <c r="Y64" s="20">
        <f t="shared" si="24"/>
        <v>0</v>
      </c>
      <c r="Z64" s="19"/>
      <c r="AA64" s="18">
        <f t="shared" si="25"/>
        <v>0</v>
      </c>
      <c r="AB64" s="17">
        <f t="shared" si="26"/>
        <v>0</v>
      </c>
      <c r="AC64" s="5" t="s">
        <v>0</v>
      </c>
      <c r="AD64" s="41"/>
    </row>
    <row r="65" spans="1:30" x14ac:dyDescent="0.25">
      <c r="A65" s="40"/>
      <c r="B65" s="39" t="str">
        <f t="shared" si="18"/>
        <v/>
      </c>
      <c r="C65" s="23"/>
      <c r="D65" s="122"/>
      <c r="E65" s="145" t="s">
        <v>234</v>
      </c>
      <c r="F65" s="144">
        <v>35</v>
      </c>
      <c r="G65" s="186">
        <v>6180</v>
      </c>
      <c r="H65" s="62" t="s">
        <v>353</v>
      </c>
      <c r="I65" s="119" t="s">
        <v>1425</v>
      </c>
      <c r="J65" s="167">
        <v>6180</v>
      </c>
      <c r="K65" s="183" t="s">
        <v>182</v>
      </c>
      <c r="L65" s="117"/>
      <c r="M65" s="211"/>
      <c r="N65" s="26" t="str">
        <f t="shared" si="19"/>
        <v/>
      </c>
      <c r="O65" s="26" t="str">
        <f t="shared" si="20"/>
        <v>◄</v>
      </c>
      <c r="P65" s="25"/>
      <c r="Q65" s="24"/>
      <c r="R65" s="26" t="str">
        <f t="shared" si="21"/>
        <v/>
      </c>
      <c r="S65" s="26" t="str">
        <f t="shared" si="22"/>
        <v>◄</v>
      </c>
      <c r="T65" s="25"/>
      <c r="U65" s="24"/>
      <c r="V65" s="23"/>
      <c r="W65" s="22"/>
      <c r="X65" s="21">
        <f t="shared" si="23"/>
        <v>0</v>
      </c>
      <c r="Y65" s="20">
        <f t="shared" si="24"/>
        <v>0</v>
      </c>
      <c r="Z65" s="19"/>
      <c r="AA65" s="18">
        <f t="shared" si="25"/>
        <v>0</v>
      </c>
      <c r="AB65" s="17">
        <f t="shared" si="26"/>
        <v>0</v>
      </c>
      <c r="AC65" s="5" t="s">
        <v>0</v>
      </c>
      <c r="AD65" s="41"/>
    </row>
    <row r="66" spans="1:30" x14ac:dyDescent="0.25">
      <c r="A66" s="40"/>
      <c r="B66" s="39" t="str">
        <f t="shared" si="18"/>
        <v/>
      </c>
      <c r="C66" s="23"/>
      <c r="D66" s="122"/>
      <c r="E66" s="145" t="s">
        <v>234</v>
      </c>
      <c r="F66" s="144">
        <v>36</v>
      </c>
      <c r="G66" s="186">
        <v>6180</v>
      </c>
      <c r="H66" s="62" t="s">
        <v>335</v>
      </c>
      <c r="I66" s="119" t="s">
        <v>1426</v>
      </c>
      <c r="J66" s="167">
        <v>6180</v>
      </c>
      <c r="K66" s="211" t="s">
        <v>352</v>
      </c>
      <c r="L66" s="116"/>
      <c r="M66" s="211" t="s">
        <v>345</v>
      </c>
      <c r="N66" s="26" t="str">
        <f t="shared" si="19"/>
        <v/>
      </c>
      <c r="O66" s="26" t="str">
        <f t="shared" si="20"/>
        <v>◄</v>
      </c>
      <c r="P66" s="25"/>
      <c r="Q66" s="24"/>
      <c r="R66" s="26" t="str">
        <f t="shared" si="21"/>
        <v/>
      </c>
      <c r="S66" s="26" t="str">
        <f t="shared" si="22"/>
        <v>◄</v>
      </c>
      <c r="T66" s="25"/>
      <c r="U66" s="24"/>
      <c r="V66" s="23"/>
      <c r="W66" s="22"/>
      <c r="X66" s="21">
        <f t="shared" si="23"/>
        <v>0</v>
      </c>
      <c r="Y66" s="20">
        <f t="shared" si="24"/>
        <v>0</v>
      </c>
      <c r="Z66" s="19"/>
      <c r="AA66" s="18">
        <f t="shared" si="25"/>
        <v>0</v>
      </c>
      <c r="AB66" s="17">
        <f t="shared" si="26"/>
        <v>0</v>
      </c>
      <c r="AC66" s="5" t="s">
        <v>0</v>
      </c>
      <c r="AD66" s="41"/>
    </row>
    <row r="67" spans="1:30" x14ac:dyDescent="0.25">
      <c r="A67" s="40"/>
      <c r="B67" s="39" t="str">
        <f t="shared" si="18"/>
        <v/>
      </c>
      <c r="C67" s="23"/>
      <c r="D67" s="122"/>
      <c r="E67" s="179" t="s">
        <v>234</v>
      </c>
      <c r="F67" s="178" t="s">
        <v>351</v>
      </c>
      <c r="G67" s="186">
        <v>6180</v>
      </c>
      <c r="H67" s="62" t="s">
        <v>335</v>
      </c>
      <c r="I67" s="119" t="s">
        <v>1426</v>
      </c>
      <c r="J67" s="167">
        <v>6180</v>
      </c>
      <c r="K67" s="211" t="s">
        <v>350</v>
      </c>
      <c r="L67" s="116"/>
      <c r="M67" s="211" t="s">
        <v>349</v>
      </c>
      <c r="N67" s="26" t="str">
        <f t="shared" si="19"/>
        <v/>
      </c>
      <c r="O67" s="26" t="str">
        <f t="shared" si="20"/>
        <v>◄</v>
      </c>
      <c r="P67" s="25"/>
      <c r="Q67" s="24"/>
      <c r="R67" s="26" t="str">
        <f t="shared" si="21"/>
        <v/>
      </c>
      <c r="S67" s="26" t="str">
        <f t="shared" si="22"/>
        <v>◄</v>
      </c>
      <c r="T67" s="25"/>
      <c r="U67" s="24"/>
      <c r="V67" s="23"/>
      <c r="W67" s="22"/>
      <c r="X67" s="21">
        <f t="shared" si="23"/>
        <v>0</v>
      </c>
      <c r="Y67" s="20">
        <f t="shared" si="24"/>
        <v>0</v>
      </c>
      <c r="Z67" s="19"/>
      <c r="AA67" s="18">
        <f t="shared" si="25"/>
        <v>0</v>
      </c>
      <c r="AB67" s="17">
        <f t="shared" si="26"/>
        <v>0</v>
      </c>
      <c r="AC67" s="5" t="s">
        <v>0</v>
      </c>
      <c r="AD67" s="41"/>
    </row>
    <row r="68" spans="1:30" x14ac:dyDescent="0.25">
      <c r="A68" s="40"/>
      <c r="B68" s="39" t="str">
        <f t="shared" si="18"/>
        <v/>
      </c>
      <c r="C68" s="23"/>
      <c r="D68" s="122"/>
      <c r="E68" s="145" t="s">
        <v>234</v>
      </c>
      <c r="F68" s="144">
        <v>37</v>
      </c>
      <c r="G68" s="186">
        <v>6180</v>
      </c>
      <c r="H68" s="62" t="s">
        <v>348</v>
      </c>
      <c r="I68" s="119" t="s">
        <v>1427</v>
      </c>
      <c r="J68" s="167">
        <v>6180</v>
      </c>
      <c r="K68" s="211" t="s">
        <v>346</v>
      </c>
      <c r="L68" s="116"/>
      <c r="M68" s="211" t="s">
        <v>342</v>
      </c>
      <c r="N68" s="26" t="str">
        <f t="shared" si="19"/>
        <v/>
      </c>
      <c r="O68" s="26" t="str">
        <f t="shared" si="20"/>
        <v>◄</v>
      </c>
      <c r="P68" s="25"/>
      <c r="Q68" s="24"/>
      <c r="R68" s="26" t="str">
        <f t="shared" si="21"/>
        <v/>
      </c>
      <c r="S68" s="26" t="str">
        <f t="shared" si="22"/>
        <v>◄</v>
      </c>
      <c r="T68" s="25"/>
      <c r="U68" s="24"/>
      <c r="V68" s="23"/>
      <c r="W68" s="22"/>
      <c r="X68" s="21">
        <f t="shared" si="23"/>
        <v>0</v>
      </c>
      <c r="Y68" s="20">
        <f t="shared" si="24"/>
        <v>0</v>
      </c>
      <c r="Z68" s="19"/>
      <c r="AA68" s="18">
        <f t="shared" si="25"/>
        <v>0</v>
      </c>
      <c r="AB68" s="17">
        <f t="shared" si="26"/>
        <v>0</v>
      </c>
      <c r="AC68" s="5" t="s">
        <v>0</v>
      </c>
      <c r="AD68" s="41"/>
    </row>
    <row r="69" spans="1:30" x14ac:dyDescent="0.25">
      <c r="A69" s="40"/>
      <c r="B69" s="39" t="str">
        <f t="shared" si="18"/>
        <v/>
      </c>
      <c r="C69" s="23"/>
      <c r="D69" s="122"/>
      <c r="E69" s="179" t="s">
        <v>234</v>
      </c>
      <c r="F69" s="178" t="s">
        <v>347</v>
      </c>
      <c r="G69" s="186">
        <v>6180</v>
      </c>
      <c r="H69" s="62" t="s">
        <v>335</v>
      </c>
      <c r="I69" s="119" t="s">
        <v>1427</v>
      </c>
      <c r="J69" s="167">
        <v>6180</v>
      </c>
      <c r="K69" s="211" t="s">
        <v>346</v>
      </c>
      <c r="L69" s="116"/>
      <c r="M69" s="211" t="s">
        <v>345</v>
      </c>
      <c r="N69" s="26" t="str">
        <f t="shared" si="19"/>
        <v/>
      </c>
      <c r="O69" s="26" t="str">
        <f t="shared" si="20"/>
        <v>◄</v>
      </c>
      <c r="P69" s="25"/>
      <c r="Q69" s="24"/>
      <c r="R69" s="26" t="str">
        <f t="shared" si="21"/>
        <v/>
      </c>
      <c r="S69" s="26" t="str">
        <f t="shared" si="22"/>
        <v>◄</v>
      </c>
      <c r="T69" s="25"/>
      <c r="U69" s="24"/>
      <c r="V69" s="23"/>
      <c r="W69" s="22"/>
      <c r="X69" s="21">
        <f t="shared" si="23"/>
        <v>0</v>
      </c>
      <c r="Y69" s="20">
        <f t="shared" si="24"/>
        <v>0</v>
      </c>
      <c r="Z69" s="19"/>
      <c r="AA69" s="18">
        <f t="shared" si="25"/>
        <v>0</v>
      </c>
      <c r="AB69" s="17">
        <f t="shared" si="26"/>
        <v>0</v>
      </c>
      <c r="AC69" s="5" t="s">
        <v>0</v>
      </c>
      <c r="AD69" s="41"/>
    </row>
    <row r="70" spans="1:30" x14ac:dyDescent="0.25">
      <c r="A70" s="40"/>
      <c r="B70" s="39" t="str">
        <f t="shared" si="18"/>
        <v/>
      </c>
      <c r="C70" s="23"/>
      <c r="D70" s="122"/>
      <c r="E70" s="145" t="s">
        <v>234</v>
      </c>
      <c r="F70" s="144" t="s">
        <v>344</v>
      </c>
      <c r="G70" s="186">
        <v>6180</v>
      </c>
      <c r="H70" s="62" t="s">
        <v>335</v>
      </c>
      <c r="I70" s="119" t="s">
        <v>1426</v>
      </c>
      <c r="J70" s="167">
        <v>6180</v>
      </c>
      <c r="K70" s="211" t="s">
        <v>343</v>
      </c>
      <c r="L70" s="116"/>
      <c r="M70" s="211" t="s">
        <v>342</v>
      </c>
      <c r="N70" s="26" t="str">
        <f t="shared" si="19"/>
        <v/>
      </c>
      <c r="O70" s="26" t="str">
        <f t="shared" si="20"/>
        <v>◄</v>
      </c>
      <c r="P70" s="25"/>
      <c r="Q70" s="24"/>
      <c r="R70" s="26" t="str">
        <f t="shared" si="21"/>
        <v/>
      </c>
      <c r="S70" s="26" t="str">
        <f t="shared" si="22"/>
        <v>◄</v>
      </c>
      <c r="T70" s="25"/>
      <c r="U70" s="24"/>
      <c r="V70" s="23"/>
      <c r="W70" s="22"/>
      <c r="X70" s="21">
        <f t="shared" si="23"/>
        <v>0</v>
      </c>
      <c r="Y70" s="20">
        <f t="shared" si="24"/>
        <v>0</v>
      </c>
      <c r="Z70" s="19"/>
      <c r="AA70" s="18">
        <f t="shared" si="25"/>
        <v>0</v>
      </c>
      <c r="AB70" s="17">
        <f t="shared" si="26"/>
        <v>0</v>
      </c>
      <c r="AC70" s="5" t="s">
        <v>0</v>
      </c>
      <c r="AD70" s="41"/>
    </row>
    <row r="71" spans="1:30" x14ac:dyDescent="0.25">
      <c r="A71" s="40">
        <v>1</v>
      </c>
      <c r="B71" s="39" t="str">
        <f t="shared" si="18"/>
        <v>x</v>
      </c>
      <c r="C71" s="23"/>
      <c r="D71" s="122"/>
      <c r="E71" s="145" t="s">
        <v>234</v>
      </c>
      <c r="F71" s="144" t="s">
        <v>341</v>
      </c>
      <c r="G71" s="186">
        <v>6180</v>
      </c>
      <c r="H71" s="62" t="s">
        <v>340</v>
      </c>
      <c r="I71" s="119" t="s">
        <v>1419</v>
      </c>
      <c r="J71" s="167">
        <v>6180</v>
      </c>
      <c r="K71" s="184" t="s">
        <v>182</v>
      </c>
      <c r="L71" s="117"/>
      <c r="M71" s="183" t="s">
        <v>1428</v>
      </c>
      <c r="N71" s="26" t="str">
        <f t="shared" si="19"/>
        <v/>
      </c>
      <c r="O71" s="26" t="str">
        <f t="shared" si="20"/>
        <v>◄</v>
      </c>
      <c r="P71" s="25"/>
      <c r="Q71" s="24"/>
      <c r="R71" s="26" t="str">
        <f t="shared" si="21"/>
        <v/>
      </c>
      <c r="S71" s="26" t="str">
        <f t="shared" si="22"/>
        <v>◄</v>
      </c>
      <c r="T71" s="25"/>
      <c r="U71" s="24"/>
      <c r="V71" s="23"/>
      <c r="W71" s="22"/>
      <c r="X71" s="21">
        <f t="shared" si="23"/>
        <v>0</v>
      </c>
      <c r="Y71" s="20">
        <f t="shared" si="24"/>
        <v>0</v>
      </c>
      <c r="Z71" s="19"/>
      <c r="AA71" s="18">
        <f t="shared" si="25"/>
        <v>0</v>
      </c>
      <c r="AB71" s="17">
        <f t="shared" si="26"/>
        <v>0</v>
      </c>
      <c r="AC71" s="5" t="s">
        <v>0</v>
      </c>
      <c r="AD71" s="41"/>
    </row>
    <row r="72" spans="1:30" x14ac:dyDescent="0.25">
      <c r="A72" s="40">
        <v>1</v>
      </c>
      <c r="B72" s="39" t="str">
        <f t="shared" si="18"/>
        <v>x</v>
      </c>
      <c r="C72" s="23"/>
      <c r="D72" s="122"/>
      <c r="E72" s="145" t="s">
        <v>234</v>
      </c>
      <c r="F72" s="144" t="s">
        <v>339</v>
      </c>
      <c r="G72" s="186">
        <v>6180</v>
      </c>
      <c r="H72" s="62" t="s">
        <v>335</v>
      </c>
      <c r="I72" s="119" t="s">
        <v>1426</v>
      </c>
      <c r="J72" s="167">
        <v>6180</v>
      </c>
      <c r="K72" s="184" t="s">
        <v>182</v>
      </c>
      <c r="L72" s="117"/>
      <c r="M72" s="183" t="s">
        <v>1429</v>
      </c>
      <c r="N72" s="26" t="str">
        <f t="shared" si="19"/>
        <v/>
      </c>
      <c r="O72" s="26" t="str">
        <f t="shared" si="20"/>
        <v>◄</v>
      </c>
      <c r="P72" s="25"/>
      <c r="Q72" s="24"/>
      <c r="R72" s="26" t="str">
        <f t="shared" si="21"/>
        <v/>
      </c>
      <c r="S72" s="26" t="str">
        <f t="shared" si="22"/>
        <v>◄</v>
      </c>
      <c r="T72" s="25"/>
      <c r="U72" s="24"/>
      <c r="V72" s="23"/>
      <c r="W72" s="22"/>
      <c r="X72" s="21">
        <f t="shared" si="23"/>
        <v>0</v>
      </c>
      <c r="Y72" s="20">
        <f t="shared" si="24"/>
        <v>0</v>
      </c>
      <c r="Z72" s="19"/>
      <c r="AA72" s="18">
        <f t="shared" si="25"/>
        <v>0</v>
      </c>
      <c r="AB72" s="17">
        <f t="shared" si="26"/>
        <v>0</v>
      </c>
      <c r="AC72" s="5" t="s">
        <v>0</v>
      </c>
      <c r="AD72" s="41"/>
    </row>
    <row r="73" spans="1:30" x14ac:dyDescent="0.25">
      <c r="A73" s="40">
        <v>1</v>
      </c>
      <c r="B73" s="39" t="str">
        <f t="shared" si="18"/>
        <v>x</v>
      </c>
      <c r="C73" s="23"/>
      <c r="D73" s="122"/>
      <c r="E73" s="145" t="s">
        <v>234</v>
      </c>
      <c r="F73" s="144" t="s">
        <v>338</v>
      </c>
      <c r="G73" s="186">
        <v>6180</v>
      </c>
      <c r="H73" s="62" t="s">
        <v>335</v>
      </c>
      <c r="I73" s="119" t="s">
        <v>1427</v>
      </c>
      <c r="J73" s="167">
        <v>6180</v>
      </c>
      <c r="K73" s="184" t="s">
        <v>182</v>
      </c>
      <c r="L73" s="117"/>
      <c r="M73" s="183" t="s">
        <v>1430</v>
      </c>
      <c r="N73" s="26" t="str">
        <f t="shared" si="19"/>
        <v/>
      </c>
      <c r="O73" s="26" t="str">
        <f t="shared" si="20"/>
        <v>◄</v>
      </c>
      <c r="P73" s="25"/>
      <c r="Q73" s="24"/>
      <c r="R73" s="26" t="str">
        <f t="shared" si="21"/>
        <v/>
      </c>
      <c r="S73" s="26" t="str">
        <f t="shared" si="22"/>
        <v>◄</v>
      </c>
      <c r="T73" s="25"/>
      <c r="U73" s="24"/>
      <c r="V73" s="23"/>
      <c r="W73" s="22"/>
      <c r="X73" s="21">
        <f t="shared" si="23"/>
        <v>0</v>
      </c>
      <c r="Y73" s="20">
        <f t="shared" si="24"/>
        <v>0</v>
      </c>
      <c r="Z73" s="19"/>
      <c r="AA73" s="18">
        <f t="shared" si="25"/>
        <v>0</v>
      </c>
      <c r="AB73" s="17">
        <f t="shared" si="26"/>
        <v>0</v>
      </c>
      <c r="AC73" s="5" t="s">
        <v>0</v>
      </c>
      <c r="AD73" s="41"/>
    </row>
    <row r="74" spans="1:30" x14ac:dyDescent="0.25">
      <c r="A74" s="40">
        <v>1</v>
      </c>
      <c r="B74" s="39" t="str">
        <f t="shared" si="18"/>
        <v>x</v>
      </c>
      <c r="C74" s="23"/>
      <c r="D74" s="122"/>
      <c r="E74" s="145" t="s">
        <v>234</v>
      </c>
      <c r="F74" s="144" t="s">
        <v>337</v>
      </c>
      <c r="G74" s="186">
        <v>6180</v>
      </c>
      <c r="H74" s="62" t="s">
        <v>335</v>
      </c>
      <c r="I74" s="119" t="s">
        <v>1426</v>
      </c>
      <c r="J74" s="167">
        <v>6180</v>
      </c>
      <c r="K74" s="184" t="s">
        <v>182</v>
      </c>
      <c r="L74" s="117"/>
      <c r="M74" s="183" t="s">
        <v>1431</v>
      </c>
      <c r="N74" s="26" t="str">
        <f t="shared" si="19"/>
        <v/>
      </c>
      <c r="O74" s="26" t="str">
        <f t="shared" si="20"/>
        <v>◄</v>
      </c>
      <c r="P74" s="25"/>
      <c r="Q74" s="24"/>
      <c r="R74" s="26" t="str">
        <f t="shared" si="21"/>
        <v/>
      </c>
      <c r="S74" s="26" t="str">
        <f t="shared" si="22"/>
        <v>◄</v>
      </c>
      <c r="T74" s="25"/>
      <c r="U74" s="24"/>
      <c r="V74" s="23"/>
      <c r="W74" s="22"/>
      <c r="X74" s="21">
        <f t="shared" si="23"/>
        <v>0</v>
      </c>
      <c r="Y74" s="20">
        <f t="shared" si="24"/>
        <v>0</v>
      </c>
      <c r="Z74" s="19"/>
      <c r="AA74" s="18">
        <f t="shared" si="25"/>
        <v>0</v>
      </c>
      <c r="AB74" s="17">
        <f t="shared" si="26"/>
        <v>0</v>
      </c>
      <c r="AC74" s="5" t="s">
        <v>0</v>
      </c>
      <c r="AD74" s="41"/>
    </row>
    <row r="75" spans="1:30" x14ac:dyDescent="0.25">
      <c r="A75" s="40">
        <v>1</v>
      </c>
      <c r="B75" s="39" t="str">
        <f t="shared" si="18"/>
        <v>x</v>
      </c>
      <c r="C75" s="23"/>
      <c r="D75" s="122"/>
      <c r="E75" s="145" t="s">
        <v>234</v>
      </c>
      <c r="F75" s="144" t="s">
        <v>336</v>
      </c>
      <c r="G75" s="186">
        <v>6180</v>
      </c>
      <c r="H75" s="62" t="s">
        <v>335</v>
      </c>
      <c r="I75" s="119" t="s">
        <v>1427</v>
      </c>
      <c r="J75" s="167">
        <v>6180</v>
      </c>
      <c r="K75" s="184" t="s">
        <v>182</v>
      </c>
      <c r="L75" s="117"/>
      <c r="M75" s="183" t="s">
        <v>1431</v>
      </c>
      <c r="N75" s="26" t="str">
        <f t="shared" si="19"/>
        <v/>
      </c>
      <c r="O75" s="26" t="str">
        <f t="shared" si="20"/>
        <v>◄</v>
      </c>
      <c r="P75" s="25"/>
      <c r="Q75" s="24"/>
      <c r="R75" s="26" t="str">
        <f t="shared" si="21"/>
        <v/>
      </c>
      <c r="S75" s="26" t="str">
        <f t="shared" si="22"/>
        <v>◄</v>
      </c>
      <c r="T75" s="25"/>
      <c r="U75" s="24"/>
      <c r="V75" s="23"/>
      <c r="W75" s="22"/>
      <c r="X75" s="21">
        <f t="shared" si="23"/>
        <v>0</v>
      </c>
      <c r="Y75" s="20">
        <f t="shared" si="24"/>
        <v>0</v>
      </c>
      <c r="Z75" s="19"/>
      <c r="AA75" s="18">
        <f t="shared" si="25"/>
        <v>0</v>
      </c>
      <c r="AB75" s="17">
        <f t="shared" si="26"/>
        <v>0</v>
      </c>
      <c r="AC75" s="5" t="s">
        <v>0</v>
      </c>
      <c r="AD75" s="41"/>
    </row>
    <row r="76" spans="1:30" ht="4.2" customHeight="1" thickBot="1" x14ac:dyDescent="0.35">
      <c r="A76" s="14"/>
      <c r="B76" s="14"/>
      <c r="C76" s="14"/>
      <c r="D76" s="113"/>
      <c r="E76" s="12"/>
      <c r="F76" s="115"/>
      <c r="G76" s="10"/>
      <c r="H76" s="10"/>
      <c r="I76" s="9"/>
      <c r="J76" s="8"/>
      <c r="K76" s="187"/>
      <c r="L76" s="182"/>
      <c r="M76" s="187"/>
      <c r="N76" s="49"/>
      <c r="O76" s="182"/>
      <c r="P76" s="182"/>
      <c r="Q76" s="182"/>
      <c r="R76" s="182"/>
      <c r="S76" s="182"/>
      <c r="T76" s="182"/>
      <c r="U76" s="182"/>
      <c r="V76" s="182"/>
      <c r="W76" s="182"/>
      <c r="X76" s="182"/>
      <c r="Y76" s="182"/>
      <c r="Z76" s="182"/>
      <c r="AA76" s="182"/>
      <c r="AB76" s="182"/>
      <c r="AC76" s="5"/>
      <c r="AD76" s="41"/>
    </row>
    <row r="77" spans="1:30" ht="16.8" thickBot="1" x14ac:dyDescent="0.3">
      <c r="A77" s="208"/>
      <c r="B77" s="50"/>
      <c r="C77" s="50"/>
      <c r="D77" s="207" t="s">
        <v>1432</v>
      </c>
      <c r="E77" s="50"/>
      <c r="F77" s="50"/>
      <c r="G77" s="50"/>
      <c r="H77" s="50"/>
      <c r="I77" s="14"/>
      <c r="J77" s="50"/>
      <c r="K77" s="206"/>
      <c r="L77" s="14"/>
      <c r="M77" s="206"/>
      <c r="N77" s="50"/>
      <c r="O77" s="50"/>
      <c r="P77" s="50"/>
      <c r="Q77" s="50"/>
      <c r="R77" s="50"/>
      <c r="S77" s="50"/>
      <c r="T77" s="50"/>
      <c r="U77" s="50"/>
      <c r="V77" s="50"/>
      <c r="W77" s="50"/>
      <c r="X77" s="50"/>
      <c r="Y77" s="50"/>
      <c r="Z77" s="50"/>
      <c r="AA77" s="50"/>
      <c r="AB77" s="50"/>
      <c r="AC77" s="5" t="s">
        <v>0</v>
      </c>
      <c r="AD77" s="41"/>
    </row>
    <row r="78" spans="1:30" ht="16.8" thickTop="1" thickBot="1" x14ac:dyDescent="0.3">
      <c r="A78" s="51"/>
      <c r="B78" s="50"/>
      <c r="C78" s="14">
        <f>ROWS(C79:C148)-1</f>
        <v>69</v>
      </c>
      <c r="D78" s="149" t="s">
        <v>1433</v>
      </c>
      <c r="E78" s="12"/>
      <c r="F78" s="115"/>
      <c r="G78" s="10"/>
      <c r="H78" s="10"/>
      <c r="I78" s="9"/>
      <c r="J78" s="8"/>
      <c r="K78" s="187"/>
      <c r="L78" s="182"/>
      <c r="M78" s="187"/>
      <c r="N78" s="49"/>
      <c r="O78" s="68" t="str">
        <f>IF(COUNTIF(N79:N148,"?")&gt;0,"?",IF(AND(P78="◄",Q78="►"),"◄►",IF(P78="◄","◄",IF(Q78="►","►",""))))</f>
        <v>◄</v>
      </c>
      <c r="P78" s="46" t="str">
        <f>IF(SUM(P79:P148)+1=ROWS(P79:P148)-COUNTIF(P79:P148,"-"),"","◄")</f>
        <v>◄</v>
      </c>
      <c r="Q78" s="45" t="str">
        <f>IF(SUM(Q79:Q148)&gt;0,"►","")</f>
        <v/>
      </c>
      <c r="R78" s="48"/>
      <c r="S78" s="68" t="str">
        <f>IF(COUNTIF(R79:R148,"?")&gt;0,"?",IF(AND(T78="◄",U78="►"),"◄►",IF(T78="◄","◄",IF(U78="►","►",""))))</f>
        <v>◄</v>
      </c>
      <c r="T78" s="46" t="str">
        <f>IF(SUM(T79:T148)+1=ROWS(T79:T148)-COUNTIF(T79:T148,"-"),"","◄")</f>
        <v>◄</v>
      </c>
      <c r="U78" s="45" t="str">
        <f>IF(SUM(U79:U148)&gt;0,"►","")</f>
        <v/>
      </c>
      <c r="V78" s="67">
        <f>ROWS(V79:V148)-1</f>
        <v>69</v>
      </c>
      <c r="W78" s="44">
        <f>SUM(W79:W148)-W148</f>
        <v>0</v>
      </c>
      <c r="X78" s="43" t="s">
        <v>2</v>
      </c>
      <c r="Y78" s="42"/>
      <c r="Z78" s="44">
        <f>SUM(Z79:Z148)-Z148</f>
        <v>0</v>
      </c>
      <c r="AA78" s="43" t="s">
        <v>2</v>
      </c>
      <c r="AB78" s="42"/>
      <c r="AC78" s="5" t="s">
        <v>0</v>
      </c>
      <c r="AD78" s="41"/>
    </row>
    <row r="79" spans="1:30" x14ac:dyDescent="0.25">
      <c r="A79" s="40"/>
      <c r="B79" s="39" t="str">
        <f t="shared" ref="B79:B100" si="27">IF(A79=1,"x","")</f>
        <v/>
      </c>
      <c r="C79" s="23"/>
      <c r="D79" s="122"/>
      <c r="E79" s="145" t="s">
        <v>234</v>
      </c>
      <c r="F79" s="144">
        <v>38</v>
      </c>
      <c r="G79" s="186">
        <v>7203</v>
      </c>
      <c r="H79" s="185" t="s">
        <v>334</v>
      </c>
      <c r="I79" s="119" t="s">
        <v>1434</v>
      </c>
      <c r="J79" s="167">
        <v>7203</v>
      </c>
      <c r="K79" s="184" t="s">
        <v>182</v>
      </c>
      <c r="L79" s="117" t="s">
        <v>1435</v>
      </c>
      <c r="M79" s="184"/>
      <c r="N79" s="26" t="str">
        <f t="shared" ref="N79:N100" si="28">IF(O79="?","?","")</f>
        <v/>
      </c>
      <c r="O79" s="26" t="str">
        <f t="shared" ref="O79:O100" si="29">IF(AND(P79="",Q79&gt;0),"?",IF(P79="","◄",IF(Q79&gt;=1,"►","")))</f>
        <v>◄</v>
      </c>
      <c r="P79" s="25"/>
      <c r="Q79" s="24"/>
      <c r="R79" s="26" t="str">
        <f t="shared" ref="R79:R100" si="30">IF(S79="?","?","")</f>
        <v/>
      </c>
      <c r="S79" s="26" t="str">
        <f t="shared" ref="S79:S100" si="31">IF(AND(T79="",U79&gt;0),"?",IF(T79="","◄",IF(U79&gt;=1,"►","")))</f>
        <v>◄</v>
      </c>
      <c r="T79" s="25"/>
      <c r="U79" s="24"/>
      <c r="V79" s="23"/>
      <c r="W79" s="22"/>
      <c r="X79" s="21">
        <f t="shared" ref="X79:X100" si="32">(P79*W79)</f>
        <v>0</v>
      </c>
      <c r="Y79" s="20">
        <f t="shared" ref="Y79:Y100" si="33">(Q79*X79)</f>
        <v>0</v>
      </c>
      <c r="Z79" s="19"/>
      <c r="AA79" s="18">
        <f t="shared" ref="AA79:AA100" si="34">(T79*Z79)</f>
        <v>0</v>
      </c>
      <c r="AB79" s="17">
        <f t="shared" ref="AB79:AB100" si="35">(U79*AA79)</f>
        <v>0</v>
      </c>
      <c r="AC79" s="5" t="s">
        <v>0</v>
      </c>
      <c r="AD79" s="41"/>
    </row>
    <row r="80" spans="1:30" x14ac:dyDescent="0.25">
      <c r="A80" s="40"/>
      <c r="B80" s="39" t="str">
        <f t="shared" si="27"/>
        <v/>
      </c>
      <c r="C80" s="23"/>
      <c r="D80" s="122"/>
      <c r="E80" s="179" t="s">
        <v>234</v>
      </c>
      <c r="F80" s="178" t="s">
        <v>333</v>
      </c>
      <c r="G80" s="186">
        <v>7203</v>
      </c>
      <c r="H80" s="185" t="s">
        <v>334</v>
      </c>
      <c r="I80" s="119" t="s">
        <v>1436</v>
      </c>
      <c r="J80" s="167">
        <v>7203</v>
      </c>
      <c r="K80" s="184" t="s">
        <v>182</v>
      </c>
      <c r="L80" s="116" t="s">
        <v>1437</v>
      </c>
      <c r="M80" s="184"/>
      <c r="N80" s="26" t="str">
        <f t="shared" si="28"/>
        <v/>
      </c>
      <c r="O80" s="26" t="str">
        <f t="shared" si="29"/>
        <v>◄</v>
      </c>
      <c r="P80" s="25"/>
      <c r="Q80" s="24"/>
      <c r="R80" s="26" t="str">
        <f t="shared" si="30"/>
        <v/>
      </c>
      <c r="S80" s="26" t="str">
        <f t="shared" si="31"/>
        <v>◄</v>
      </c>
      <c r="T80" s="25"/>
      <c r="U80" s="24"/>
      <c r="V80" s="23"/>
      <c r="W80" s="22"/>
      <c r="X80" s="21">
        <f t="shared" si="32"/>
        <v>0</v>
      </c>
      <c r="Y80" s="20">
        <f t="shared" si="33"/>
        <v>0</v>
      </c>
      <c r="Z80" s="19"/>
      <c r="AA80" s="18">
        <f t="shared" si="34"/>
        <v>0</v>
      </c>
      <c r="AB80" s="17">
        <f t="shared" si="35"/>
        <v>0</v>
      </c>
      <c r="AC80" s="5" t="s">
        <v>0</v>
      </c>
      <c r="AD80" s="41"/>
    </row>
    <row r="81" spans="1:30" x14ac:dyDescent="0.25">
      <c r="A81" s="40"/>
      <c r="B81" s="39" t="str">
        <f t="shared" si="27"/>
        <v/>
      </c>
      <c r="C81" s="23"/>
      <c r="D81" s="122"/>
      <c r="E81" s="145" t="s">
        <v>234</v>
      </c>
      <c r="F81" s="144">
        <v>39</v>
      </c>
      <c r="G81" s="186">
        <v>7203</v>
      </c>
      <c r="H81" s="185" t="s">
        <v>332</v>
      </c>
      <c r="I81" s="119" t="s">
        <v>1438</v>
      </c>
      <c r="J81" s="167">
        <v>7203</v>
      </c>
      <c r="K81" s="184" t="s">
        <v>182</v>
      </c>
      <c r="L81" s="116" t="s">
        <v>1439</v>
      </c>
      <c r="M81" s="184"/>
      <c r="N81" s="26" t="str">
        <f t="shared" si="28"/>
        <v/>
      </c>
      <c r="O81" s="26" t="str">
        <f t="shared" si="29"/>
        <v>◄</v>
      </c>
      <c r="P81" s="25"/>
      <c r="Q81" s="24"/>
      <c r="R81" s="26" t="str">
        <f t="shared" si="30"/>
        <v/>
      </c>
      <c r="S81" s="26" t="str">
        <f t="shared" si="31"/>
        <v>◄</v>
      </c>
      <c r="T81" s="25"/>
      <c r="U81" s="24"/>
      <c r="V81" s="23"/>
      <c r="W81" s="22"/>
      <c r="X81" s="21">
        <f t="shared" si="32"/>
        <v>0</v>
      </c>
      <c r="Y81" s="20">
        <f t="shared" si="33"/>
        <v>0</v>
      </c>
      <c r="Z81" s="19"/>
      <c r="AA81" s="18">
        <f t="shared" si="34"/>
        <v>0</v>
      </c>
      <c r="AB81" s="17">
        <f t="shared" si="35"/>
        <v>0</v>
      </c>
      <c r="AC81" s="5" t="s">
        <v>0</v>
      </c>
      <c r="AD81" s="41"/>
    </row>
    <row r="82" spans="1:30" x14ac:dyDescent="0.25">
      <c r="A82" s="40"/>
      <c r="B82" s="39" t="str">
        <f t="shared" si="27"/>
        <v/>
      </c>
      <c r="C82" s="23"/>
      <c r="D82" s="122"/>
      <c r="E82" s="179" t="s">
        <v>234</v>
      </c>
      <c r="F82" s="178" t="s">
        <v>331</v>
      </c>
      <c r="G82" s="186">
        <v>7203</v>
      </c>
      <c r="H82" s="185" t="s">
        <v>332</v>
      </c>
      <c r="I82" s="119" t="s">
        <v>1440</v>
      </c>
      <c r="J82" s="167">
        <v>7203</v>
      </c>
      <c r="K82" s="184" t="s">
        <v>182</v>
      </c>
      <c r="L82" s="116" t="s">
        <v>1441</v>
      </c>
      <c r="M82" s="184"/>
      <c r="N82" s="26" t="str">
        <f t="shared" si="28"/>
        <v/>
      </c>
      <c r="O82" s="26" t="str">
        <f t="shared" si="29"/>
        <v>◄</v>
      </c>
      <c r="P82" s="25"/>
      <c r="Q82" s="24"/>
      <c r="R82" s="26" t="str">
        <f t="shared" si="30"/>
        <v/>
      </c>
      <c r="S82" s="26" t="str">
        <f t="shared" si="31"/>
        <v>◄</v>
      </c>
      <c r="T82" s="25"/>
      <c r="U82" s="24"/>
      <c r="V82" s="23"/>
      <c r="W82" s="22"/>
      <c r="X82" s="21">
        <f t="shared" si="32"/>
        <v>0</v>
      </c>
      <c r="Y82" s="20">
        <f t="shared" si="33"/>
        <v>0</v>
      </c>
      <c r="Z82" s="19"/>
      <c r="AA82" s="18">
        <f t="shared" si="34"/>
        <v>0</v>
      </c>
      <c r="AB82" s="17">
        <f t="shared" si="35"/>
        <v>0</v>
      </c>
      <c r="AC82" s="5" t="s">
        <v>0</v>
      </c>
      <c r="AD82" s="41"/>
    </row>
    <row r="83" spans="1:30" x14ac:dyDescent="0.25">
      <c r="A83" s="40"/>
      <c r="B83" s="39" t="str">
        <f t="shared" si="27"/>
        <v/>
      </c>
      <c r="C83" s="23"/>
      <c r="D83" s="122"/>
      <c r="E83" s="145" t="s">
        <v>234</v>
      </c>
      <c r="F83" s="144">
        <v>40</v>
      </c>
      <c r="G83" s="186" t="s">
        <v>1442</v>
      </c>
      <c r="H83" s="185">
        <v>3</v>
      </c>
      <c r="I83" s="119" t="s">
        <v>1443</v>
      </c>
      <c r="J83" s="200" t="s">
        <v>1442</v>
      </c>
      <c r="K83" s="184" t="s">
        <v>182</v>
      </c>
      <c r="L83" s="116" t="s">
        <v>1444</v>
      </c>
      <c r="M83" s="210"/>
      <c r="N83" s="26" t="str">
        <f t="shared" si="28"/>
        <v/>
      </c>
      <c r="O83" s="26" t="str">
        <f t="shared" si="29"/>
        <v>◄</v>
      </c>
      <c r="P83" s="25"/>
      <c r="Q83" s="24"/>
      <c r="R83" s="26" t="str">
        <f t="shared" si="30"/>
        <v/>
      </c>
      <c r="S83" s="26" t="str">
        <f t="shared" si="31"/>
        <v>◄</v>
      </c>
      <c r="T83" s="25"/>
      <c r="U83" s="24"/>
      <c r="V83" s="23"/>
      <c r="W83" s="22"/>
      <c r="X83" s="21">
        <f t="shared" si="32"/>
        <v>0</v>
      </c>
      <c r="Y83" s="20">
        <f t="shared" si="33"/>
        <v>0</v>
      </c>
      <c r="Z83" s="19"/>
      <c r="AA83" s="18">
        <f t="shared" si="34"/>
        <v>0</v>
      </c>
      <c r="AB83" s="17">
        <f t="shared" si="35"/>
        <v>0</v>
      </c>
      <c r="AC83" s="5" t="s">
        <v>0</v>
      </c>
      <c r="AD83" s="41"/>
    </row>
    <row r="84" spans="1:30" x14ac:dyDescent="0.25">
      <c r="A84" s="40">
        <v>1</v>
      </c>
      <c r="B84" s="39" t="str">
        <f t="shared" si="27"/>
        <v>x</v>
      </c>
      <c r="C84" s="23"/>
      <c r="D84" s="122"/>
      <c r="E84" s="179" t="s">
        <v>234</v>
      </c>
      <c r="F84" s="178" t="s">
        <v>330</v>
      </c>
      <c r="G84" s="186">
        <v>7203</v>
      </c>
      <c r="H84" s="185">
        <v>3</v>
      </c>
      <c r="I84" s="119" t="s">
        <v>1445</v>
      </c>
      <c r="J84" s="167">
        <v>7203</v>
      </c>
      <c r="K84" s="184" t="s">
        <v>182</v>
      </c>
      <c r="L84" s="116" t="s">
        <v>1446</v>
      </c>
      <c r="M84" s="184"/>
      <c r="N84" s="26" t="str">
        <f t="shared" si="28"/>
        <v/>
      </c>
      <c r="O84" s="26" t="str">
        <f t="shared" si="29"/>
        <v>◄</v>
      </c>
      <c r="P84" s="25"/>
      <c r="Q84" s="24"/>
      <c r="R84" s="26" t="str">
        <f t="shared" si="30"/>
        <v/>
      </c>
      <c r="S84" s="26" t="str">
        <f t="shared" si="31"/>
        <v>◄</v>
      </c>
      <c r="T84" s="25"/>
      <c r="U84" s="24"/>
      <c r="V84" s="23"/>
      <c r="W84" s="22"/>
      <c r="X84" s="21">
        <f t="shared" si="32"/>
        <v>0</v>
      </c>
      <c r="Y84" s="20">
        <f t="shared" si="33"/>
        <v>0</v>
      </c>
      <c r="Z84" s="19"/>
      <c r="AA84" s="18">
        <f t="shared" si="34"/>
        <v>0</v>
      </c>
      <c r="AB84" s="17">
        <f t="shared" si="35"/>
        <v>0</v>
      </c>
      <c r="AC84" s="5" t="s">
        <v>0</v>
      </c>
      <c r="AD84" s="41"/>
    </row>
    <row r="85" spans="1:30" x14ac:dyDescent="0.25">
      <c r="A85" s="40"/>
      <c r="B85" s="39" t="str">
        <f t="shared" si="27"/>
        <v/>
      </c>
      <c r="C85" s="23"/>
      <c r="D85" s="122"/>
      <c r="E85" s="145" t="s">
        <v>234</v>
      </c>
      <c r="F85" s="144">
        <v>41</v>
      </c>
      <c r="G85" s="186">
        <v>7203</v>
      </c>
      <c r="H85" s="185">
        <v>5</v>
      </c>
      <c r="I85" s="119" t="s">
        <v>1447</v>
      </c>
      <c r="J85" s="167">
        <v>7203</v>
      </c>
      <c r="K85" s="184" t="s">
        <v>182</v>
      </c>
      <c r="L85" s="116" t="s">
        <v>1448</v>
      </c>
      <c r="M85" s="184"/>
      <c r="N85" s="26" t="str">
        <f t="shared" si="28"/>
        <v/>
      </c>
      <c r="O85" s="26" t="str">
        <f t="shared" si="29"/>
        <v>◄</v>
      </c>
      <c r="P85" s="25"/>
      <c r="Q85" s="24"/>
      <c r="R85" s="26" t="str">
        <f t="shared" si="30"/>
        <v/>
      </c>
      <c r="S85" s="26" t="str">
        <f t="shared" si="31"/>
        <v>◄</v>
      </c>
      <c r="T85" s="25"/>
      <c r="U85" s="24"/>
      <c r="V85" s="23"/>
      <c r="W85" s="22"/>
      <c r="X85" s="21">
        <f t="shared" si="32"/>
        <v>0</v>
      </c>
      <c r="Y85" s="20">
        <f t="shared" si="33"/>
        <v>0</v>
      </c>
      <c r="Z85" s="19"/>
      <c r="AA85" s="18">
        <f t="shared" si="34"/>
        <v>0</v>
      </c>
      <c r="AB85" s="17">
        <f t="shared" si="35"/>
        <v>0</v>
      </c>
      <c r="AC85" s="5" t="s">
        <v>0</v>
      </c>
      <c r="AD85" s="41"/>
    </row>
    <row r="86" spans="1:30" x14ac:dyDescent="0.25">
      <c r="A86" s="40">
        <v>1</v>
      </c>
      <c r="B86" s="39" t="str">
        <f t="shared" si="27"/>
        <v>x</v>
      </c>
      <c r="C86" s="23"/>
      <c r="D86" s="122"/>
      <c r="E86" s="179" t="s">
        <v>234</v>
      </c>
      <c r="F86" s="178" t="s">
        <v>329</v>
      </c>
      <c r="G86" s="186">
        <v>7203</v>
      </c>
      <c r="H86" s="185">
        <v>5</v>
      </c>
      <c r="I86" s="119" t="s">
        <v>1449</v>
      </c>
      <c r="J86" s="167">
        <v>7203</v>
      </c>
      <c r="K86" s="184" t="s">
        <v>182</v>
      </c>
      <c r="L86" s="116" t="s">
        <v>1450</v>
      </c>
      <c r="M86" s="184"/>
      <c r="N86" s="26" t="str">
        <f t="shared" si="28"/>
        <v/>
      </c>
      <c r="O86" s="26" t="str">
        <f t="shared" si="29"/>
        <v>◄</v>
      </c>
      <c r="P86" s="25"/>
      <c r="Q86" s="24"/>
      <c r="R86" s="26" t="str">
        <f t="shared" si="30"/>
        <v/>
      </c>
      <c r="S86" s="26" t="str">
        <f t="shared" si="31"/>
        <v>◄</v>
      </c>
      <c r="T86" s="25"/>
      <c r="U86" s="24"/>
      <c r="V86" s="23"/>
      <c r="W86" s="22"/>
      <c r="X86" s="21">
        <f t="shared" si="32"/>
        <v>0</v>
      </c>
      <c r="Y86" s="20">
        <f t="shared" si="33"/>
        <v>0</v>
      </c>
      <c r="Z86" s="19"/>
      <c r="AA86" s="18">
        <f t="shared" si="34"/>
        <v>0</v>
      </c>
      <c r="AB86" s="17">
        <f t="shared" si="35"/>
        <v>0</v>
      </c>
      <c r="AC86" s="5" t="s">
        <v>0</v>
      </c>
      <c r="AD86" s="41"/>
    </row>
    <row r="87" spans="1:30" x14ac:dyDescent="0.25">
      <c r="A87" s="40"/>
      <c r="B87" s="39" t="str">
        <f t="shared" si="27"/>
        <v/>
      </c>
      <c r="C87" s="23"/>
      <c r="D87" s="122"/>
      <c r="E87" s="145" t="s">
        <v>234</v>
      </c>
      <c r="F87" s="144">
        <v>42</v>
      </c>
      <c r="G87" s="186">
        <v>7203</v>
      </c>
      <c r="H87" s="185">
        <v>10</v>
      </c>
      <c r="I87" s="119" t="s">
        <v>1451</v>
      </c>
      <c r="J87" s="167">
        <v>7203</v>
      </c>
      <c r="K87" s="184" t="s">
        <v>182</v>
      </c>
      <c r="L87" s="116" t="s">
        <v>1452</v>
      </c>
      <c r="M87" s="184"/>
      <c r="N87" s="26" t="str">
        <f t="shared" si="28"/>
        <v/>
      </c>
      <c r="O87" s="26" t="str">
        <f t="shared" si="29"/>
        <v>◄</v>
      </c>
      <c r="P87" s="25"/>
      <c r="Q87" s="24"/>
      <c r="R87" s="26" t="str">
        <f t="shared" si="30"/>
        <v/>
      </c>
      <c r="S87" s="26" t="str">
        <f t="shared" si="31"/>
        <v>◄</v>
      </c>
      <c r="T87" s="25"/>
      <c r="U87" s="24"/>
      <c r="V87" s="23"/>
      <c r="W87" s="22"/>
      <c r="X87" s="21">
        <f t="shared" si="32"/>
        <v>0</v>
      </c>
      <c r="Y87" s="20">
        <f t="shared" si="33"/>
        <v>0</v>
      </c>
      <c r="Z87" s="19"/>
      <c r="AA87" s="18">
        <f t="shared" si="34"/>
        <v>0</v>
      </c>
      <c r="AB87" s="17">
        <f t="shared" si="35"/>
        <v>0</v>
      </c>
      <c r="AC87" s="5" t="s">
        <v>0</v>
      </c>
      <c r="AD87" s="41"/>
    </row>
    <row r="88" spans="1:30" x14ac:dyDescent="0.25">
      <c r="A88" s="40">
        <v>1</v>
      </c>
      <c r="B88" s="39" t="str">
        <f t="shared" si="27"/>
        <v>x</v>
      </c>
      <c r="C88" s="23"/>
      <c r="D88" s="122"/>
      <c r="E88" s="179" t="s">
        <v>234</v>
      </c>
      <c r="F88" s="178" t="s">
        <v>328</v>
      </c>
      <c r="G88" s="186">
        <v>7203</v>
      </c>
      <c r="H88" s="185">
        <v>10</v>
      </c>
      <c r="I88" s="119" t="s">
        <v>1453</v>
      </c>
      <c r="J88" s="167">
        <v>7203</v>
      </c>
      <c r="K88" s="184" t="s">
        <v>182</v>
      </c>
      <c r="L88" s="116" t="s">
        <v>1454</v>
      </c>
      <c r="M88" s="184"/>
      <c r="N88" s="26" t="str">
        <f t="shared" si="28"/>
        <v/>
      </c>
      <c r="O88" s="26" t="str">
        <f t="shared" si="29"/>
        <v>◄</v>
      </c>
      <c r="P88" s="25"/>
      <c r="Q88" s="24"/>
      <c r="R88" s="26" t="str">
        <f t="shared" si="30"/>
        <v/>
      </c>
      <c r="S88" s="26" t="str">
        <f t="shared" si="31"/>
        <v>◄</v>
      </c>
      <c r="T88" s="25"/>
      <c r="U88" s="24"/>
      <c r="V88" s="23"/>
      <c r="W88" s="22"/>
      <c r="X88" s="21">
        <f t="shared" si="32"/>
        <v>0</v>
      </c>
      <c r="Y88" s="20">
        <f t="shared" si="33"/>
        <v>0</v>
      </c>
      <c r="Z88" s="19"/>
      <c r="AA88" s="18">
        <f t="shared" si="34"/>
        <v>0</v>
      </c>
      <c r="AB88" s="17">
        <f t="shared" si="35"/>
        <v>0</v>
      </c>
      <c r="AC88" s="5" t="s">
        <v>0</v>
      </c>
      <c r="AD88" s="41"/>
    </row>
    <row r="89" spans="1:30" x14ac:dyDescent="0.25">
      <c r="A89" s="40"/>
      <c r="B89" s="39" t="str">
        <f t="shared" si="27"/>
        <v/>
      </c>
      <c r="C89" s="23"/>
      <c r="D89" s="122"/>
      <c r="E89" s="145" t="s">
        <v>234</v>
      </c>
      <c r="F89" s="144">
        <v>43</v>
      </c>
      <c r="G89" s="186">
        <v>7203</v>
      </c>
      <c r="H89" s="185">
        <v>15</v>
      </c>
      <c r="I89" s="119" t="s">
        <v>1455</v>
      </c>
      <c r="J89" s="167">
        <v>7203</v>
      </c>
      <c r="K89" s="184" t="s">
        <v>182</v>
      </c>
      <c r="L89" s="116" t="s">
        <v>1456</v>
      </c>
      <c r="M89" s="184"/>
      <c r="N89" s="26" t="str">
        <f t="shared" si="28"/>
        <v/>
      </c>
      <c r="O89" s="26" t="str">
        <f t="shared" si="29"/>
        <v>◄</v>
      </c>
      <c r="P89" s="25"/>
      <c r="Q89" s="24"/>
      <c r="R89" s="26" t="str">
        <f t="shared" si="30"/>
        <v/>
      </c>
      <c r="S89" s="26" t="str">
        <f t="shared" si="31"/>
        <v>◄</v>
      </c>
      <c r="T89" s="25"/>
      <c r="U89" s="24"/>
      <c r="V89" s="23"/>
      <c r="W89" s="22"/>
      <c r="X89" s="21">
        <f t="shared" si="32"/>
        <v>0</v>
      </c>
      <c r="Y89" s="20">
        <f t="shared" si="33"/>
        <v>0</v>
      </c>
      <c r="Z89" s="19"/>
      <c r="AA89" s="18">
        <f t="shared" si="34"/>
        <v>0</v>
      </c>
      <c r="AB89" s="17">
        <f t="shared" si="35"/>
        <v>0</v>
      </c>
      <c r="AC89" s="5" t="s">
        <v>0</v>
      </c>
      <c r="AD89" s="41"/>
    </row>
    <row r="90" spans="1:30" x14ac:dyDescent="0.25">
      <c r="A90" s="40">
        <v>1</v>
      </c>
      <c r="B90" s="39" t="str">
        <f t="shared" si="27"/>
        <v>x</v>
      </c>
      <c r="C90" s="23"/>
      <c r="D90" s="122"/>
      <c r="E90" s="179" t="s">
        <v>234</v>
      </c>
      <c r="F90" s="178" t="s">
        <v>327</v>
      </c>
      <c r="G90" s="186">
        <v>7203</v>
      </c>
      <c r="H90" s="185">
        <v>15</v>
      </c>
      <c r="I90" s="119" t="s">
        <v>1457</v>
      </c>
      <c r="J90" s="167">
        <v>7203</v>
      </c>
      <c r="K90" s="184" t="s">
        <v>182</v>
      </c>
      <c r="L90" s="116" t="s">
        <v>1458</v>
      </c>
      <c r="M90" s="184"/>
      <c r="N90" s="26" t="str">
        <f t="shared" si="28"/>
        <v/>
      </c>
      <c r="O90" s="26" t="str">
        <f t="shared" si="29"/>
        <v>◄</v>
      </c>
      <c r="P90" s="25"/>
      <c r="Q90" s="24"/>
      <c r="R90" s="26" t="str">
        <f t="shared" si="30"/>
        <v/>
      </c>
      <c r="S90" s="26" t="str">
        <f t="shared" si="31"/>
        <v>◄</v>
      </c>
      <c r="T90" s="25"/>
      <c r="U90" s="24"/>
      <c r="V90" s="23"/>
      <c r="W90" s="22"/>
      <c r="X90" s="21">
        <f t="shared" si="32"/>
        <v>0</v>
      </c>
      <c r="Y90" s="20">
        <f t="shared" si="33"/>
        <v>0</v>
      </c>
      <c r="Z90" s="19"/>
      <c r="AA90" s="18">
        <f t="shared" si="34"/>
        <v>0</v>
      </c>
      <c r="AB90" s="17">
        <f t="shared" si="35"/>
        <v>0</v>
      </c>
      <c r="AC90" s="5" t="s">
        <v>0</v>
      </c>
      <c r="AD90" s="41"/>
    </row>
    <row r="91" spans="1:30" x14ac:dyDescent="0.25">
      <c r="A91" s="40"/>
      <c r="B91" s="39" t="str">
        <f t="shared" si="27"/>
        <v/>
      </c>
      <c r="C91" s="23"/>
      <c r="D91" s="122"/>
      <c r="E91" s="145" t="s">
        <v>234</v>
      </c>
      <c r="F91" s="144">
        <v>44</v>
      </c>
      <c r="G91" s="186">
        <v>7203</v>
      </c>
      <c r="H91" s="185">
        <v>20</v>
      </c>
      <c r="I91" s="119" t="s">
        <v>1459</v>
      </c>
      <c r="J91" s="167">
        <v>7203</v>
      </c>
      <c r="K91" s="184" t="s">
        <v>182</v>
      </c>
      <c r="L91" s="189" t="s">
        <v>1460</v>
      </c>
      <c r="M91" s="184"/>
      <c r="N91" s="26" t="str">
        <f t="shared" si="28"/>
        <v/>
      </c>
      <c r="O91" s="26" t="str">
        <f t="shared" si="29"/>
        <v>◄</v>
      </c>
      <c r="P91" s="25"/>
      <c r="Q91" s="24"/>
      <c r="R91" s="26" t="str">
        <f t="shared" si="30"/>
        <v/>
      </c>
      <c r="S91" s="26" t="str">
        <f t="shared" si="31"/>
        <v>◄</v>
      </c>
      <c r="T91" s="25"/>
      <c r="U91" s="24"/>
      <c r="V91" s="23"/>
      <c r="W91" s="22"/>
      <c r="X91" s="21">
        <f t="shared" si="32"/>
        <v>0</v>
      </c>
      <c r="Y91" s="20">
        <f t="shared" si="33"/>
        <v>0</v>
      </c>
      <c r="Z91" s="19"/>
      <c r="AA91" s="18">
        <f t="shared" si="34"/>
        <v>0</v>
      </c>
      <c r="AB91" s="17">
        <f t="shared" si="35"/>
        <v>0</v>
      </c>
      <c r="AC91" s="5" t="s">
        <v>0</v>
      </c>
      <c r="AD91" s="41"/>
    </row>
    <row r="92" spans="1:30" x14ac:dyDescent="0.25">
      <c r="A92" s="40"/>
      <c r="B92" s="39" t="str">
        <f t="shared" si="27"/>
        <v/>
      </c>
      <c r="C92" s="23"/>
      <c r="D92" s="122"/>
      <c r="E92" s="179" t="s">
        <v>234</v>
      </c>
      <c r="F92" s="178" t="s">
        <v>326</v>
      </c>
      <c r="G92" s="186">
        <v>7203</v>
      </c>
      <c r="H92" s="185">
        <v>20</v>
      </c>
      <c r="I92" s="119" t="s">
        <v>1461</v>
      </c>
      <c r="J92" s="167">
        <v>7203</v>
      </c>
      <c r="K92" s="184" t="s">
        <v>182</v>
      </c>
      <c r="L92" s="189" t="s">
        <v>1462</v>
      </c>
      <c r="M92" s="184"/>
      <c r="N92" s="26" t="str">
        <f t="shared" si="28"/>
        <v/>
      </c>
      <c r="O92" s="26" t="str">
        <f t="shared" si="29"/>
        <v>◄</v>
      </c>
      <c r="P92" s="25"/>
      <c r="Q92" s="24"/>
      <c r="R92" s="26" t="str">
        <f t="shared" si="30"/>
        <v/>
      </c>
      <c r="S92" s="26" t="str">
        <f t="shared" si="31"/>
        <v>◄</v>
      </c>
      <c r="T92" s="25"/>
      <c r="U92" s="24"/>
      <c r="V92" s="23"/>
      <c r="W92" s="22"/>
      <c r="X92" s="21">
        <f t="shared" si="32"/>
        <v>0</v>
      </c>
      <c r="Y92" s="20">
        <f t="shared" si="33"/>
        <v>0</v>
      </c>
      <c r="Z92" s="19"/>
      <c r="AA92" s="18">
        <f t="shared" si="34"/>
        <v>0</v>
      </c>
      <c r="AB92" s="17">
        <f t="shared" si="35"/>
        <v>0</v>
      </c>
      <c r="AC92" s="5" t="s">
        <v>0</v>
      </c>
      <c r="AD92" s="41"/>
    </row>
    <row r="93" spans="1:30" x14ac:dyDescent="0.25">
      <c r="A93" s="40"/>
      <c r="B93" s="39" t="str">
        <f t="shared" si="27"/>
        <v/>
      </c>
      <c r="C93" s="23"/>
      <c r="D93" s="122"/>
      <c r="E93" s="145" t="s">
        <v>234</v>
      </c>
      <c r="F93" s="144">
        <v>45</v>
      </c>
      <c r="G93" s="186">
        <v>7203</v>
      </c>
      <c r="H93" s="185">
        <v>25</v>
      </c>
      <c r="I93" s="119" t="s">
        <v>1463</v>
      </c>
      <c r="J93" s="167">
        <v>7203</v>
      </c>
      <c r="K93" s="184" t="s">
        <v>182</v>
      </c>
      <c r="L93" s="189" t="s">
        <v>1464</v>
      </c>
      <c r="M93" s="184"/>
      <c r="N93" s="26" t="str">
        <f t="shared" si="28"/>
        <v/>
      </c>
      <c r="O93" s="26" t="str">
        <f t="shared" si="29"/>
        <v>◄</v>
      </c>
      <c r="P93" s="25"/>
      <c r="Q93" s="24"/>
      <c r="R93" s="26" t="str">
        <f t="shared" si="30"/>
        <v/>
      </c>
      <c r="S93" s="26" t="str">
        <f t="shared" si="31"/>
        <v>◄</v>
      </c>
      <c r="T93" s="25"/>
      <c r="U93" s="24"/>
      <c r="V93" s="23"/>
      <c r="W93" s="22"/>
      <c r="X93" s="21">
        <f t="shared" si="32"/>
        <v>0</v>
      </c>
      <c r="Y93" s="20">
        <f t="shared" si="33"/>
        <v>0</v>
      </c>
      <c r="Z93" s="19"/>
      <c r="AA93" s="18">
        <f t="shared" si="34"/>
        <v>0</v>
      </c>
      <c r="AB93" s="17">
        <f t="shared" si="35"/>
        <v>0</v>
      </c>
      <c r="AC93" s="5" t="s">
        <v>0</v>
      </c>
      <c r="AD93" s="41"/>
    </row>
    <row r="94" spans="1:30" x14ac:dyDescent="0.25">
      <c r="A94" s="40">
        <v>1</v>
      </c>
      <c r="B94" s="39" t="str">
        <f t="shared" si="27"/>
        <v>x</v>
      </c>
      <c r="C94" s="23"/>
      <c r="D94" s="122"/>
      <c r="E94" s="179" t="s">
        <v>234</v>
      </c>
      <c r="F94" s="178" t="s">
        <v>325</v>
      </c>
      <c r="G94" s="186">
        <v>7203</v>
      </c>
      <c r="H94" s="185">
        <v>25</v>
      </c>
      <c r="I94" s="119" t="s">
        <v>1465</v>
      </c>
      <c r="J94" s="167">
        <v>7203</v>
      </c>
      <c r="K94" s="184" t="s">
        <v>182</v>
      </c>
      <c r="L94" s="189" t="s">
        <v>1466</v>
      </c>
      <c r="M94" s="184"/>
      <c r="N94" s="26" t="str">
        <f t="shared" si="28"/>
        <v/>
      </c>
      <c r="O94" s="26" t="str">
        <f t="shared" si="29"/>
        <v>◄</v>
      </c>
      <c r="P94" s="25"/>
      <c r="Q94" s="24"/>
      <c r="R94" s="26" t="str">
        <f t="shared" si="30"/>
        <v/>
      </c>
      <c r="S94" s="26" t="str">
        <f t="shared" si="31"/>
        <v>◄</v>
      </c>
      <c r="T94" s="25"/>
      <c r="U94" s="24"/>
      <c r="V94" s="23"/>
      <c r="W94" s="22"/>
      <c r="X94" s="21">
        <f t="shared" si="32"/>
        <v>0</v>
      </c>
      <c r="Y94" s="20">
        <f t="shared" si="33"/>
        <v>0</v>
      </c>
      <c r="Z94" s="19"/>
      <c r="AA94" s="18">
        <f t="shared" si="34"/>
        <v>0</v>
      </c>
      <c r="AB94" s="17">
        <f t="shared" si="35"/>
        <v>0</v>
      </c>
      <c r="AC94" s="5" t="s">
        <v>0</v>
      </c>
      <c r="AD94" s="41"/>
    </row>
    <row r="95" spans="1:30" x14ac:dyDescent="0.25">
      <c r="A95" s="40"/>
      <c r="B95" s="39" t="str">
        <f t="shared" si="27"/>
        <v/>
      </c>
      <c r="C95" s="23"/>
      <c r="D95" s="122"/>
      <c r="E95" s="145" t="s">
        <v>234</v>
      </c>
      <c r="F95" s="144">
        <v>46</v>
      </c>
      <c r="G95" s="186">
        <v>7203</v>
      </c>
      <c r="H95" s="185">
        <v>25</v>
      </c>
      <c r="I95" s="119" t="s">
        <v>1467</v>
      </c>
      <c r="J95" s="167">
        <v>7203</v>
      </c>
      <c r="K95" s="184" t="s">
        <v>182</v>
      </c>
      <c r="L95" s="189" t="s">
        <v>1468</v>
      </c>
      <c r="M95" s="184"/>
      <c r="N95" s="26" t="str">
        <f t="shared" si="28"/>
        <v/>
      </c>
      <c r="O95" s="26" t="str">
        <f t="shared" si="29"/>
        <v>◄</v>
      </c>
      <c r="P95" s="25"/>
      <c r="Q95" s="24"/>
      <c r="R95" s="26" t="str">
        <f t="shared" si="30"/>
        <v/>
      </c>
      <c r="S95" s="26" t="str">
        <f t="shared" si="31"/>
        <v>◄</v>
      </c>
      <c r="T95" s="25"/>
      <c r="U95" s="24"/>
      <c r="V95" s="23"/>
      <c r="W95" s="22"/>
      <c r="X95" s="21">
        <f t="shared" si="32"/>
        <v>0</v>
      </c>
      <c r="Y95" s="20">
        <f t="shared" si="33"/>
        <v>0</v>
      </c>
      <c r="Z95" s="19"/>
      <c r="AA95" s="18">
        <f t="shared" si="34"/>
        <v>0</v>
      </c>
      <c r="AB95" s="17">
        <f t="shared" si="35"/>
        <v>0</v>
      </c>
      <c r="AC95" s="5" t="s">
        <v>0</v>
      </c>
      <c r="AD95" s="41"/>
    </row>
    <row r="96" spans="1:30" x14ac:dyDescent="0.25">
      <c r="A96" s="40"/>
      <c r="B96" s="39" t="str">
        <f t="shared" si="27"/>
        <v/>
      </c>
      <c r="C96" s="23"/>
      <c r="D96" s="122"/>
      <c r="E96" s="145" t="s">
        <v>234</v>
      </c>
      <c r="F96" s="144">
        <v>47</v>
      </c>
      <c r="G96" s="186">
        <v>7203</v>
      </c>
      <c r="H96" s="185">
        <v>35</v>
      </c>
      <c r="I96" s="119" t="s">
        <v>1469</v>
      </c>
      <c r="J96" s="167">
        <v>7203</v>
      </c>
      <c r="K96" s="184" t="s">
        <v>182</v>
      </c>
      <c r="L96" s="189" t="s">
        <v>1470</v>
      </c>
      <c r="M96" s="184"/>
      <c r="N96" s="26" t="str">
        <f t="shared" si="28"/>
        <v/>
      </c>
      <c r="O96" s="26" t="str">
        <f t="shared" si="29"/>
        <v>◄</v>
      </c>
      <c r="P96" s="25"/>
      <c r="Q96" s="24"/>
      <c r="R96" s="26" t="str">
        <f t="shared" si="30"/>
        <v/>
      </c>
      <c r="S96" s="26" t="str">
        <f t="shared" si="31"/>
        <v>◄</v>
      </c>
      <c r="T96" s="25"/>
      <c r="U96" s="24"/>
      <c r="V96" s="23"/>
      <c r="W96" s="22"/>
      <c r="X96" s="21">
        <f t="shared" si="32"/>
        <v>0</v>
      </c>
      <c r="Y96" s="20">
        <f t="shared" si="33"/>
        <v>0</v>
      </c>
      <c r="Z96" s="19"/>
      <c r="AA96" s="18">
        <f t="shared" si="34"/>
        <v>0</v>
      </c>
      <c r="AB96" s="17">
        <f t="shared" si="35"/>
        <v>0</v>
      </c>
      <c r="AC96" s="5" t="s">
        <v>0</v>
      </c>
      <c r="AD96" s="41"/>
    </row>
    <row r="97" spans="1:30" x14ac:dyDescent="0.25">
      <c r="A97" s="40"/>
      <c r="B97" s="39" t="str">
        <f t="shared" si="27"/>
        <v/>
      </c>
      <c r="C97" s="23"/>
      <c r="D97" s="122"/>
      <c r="E97" s="145" t="s">
        <v>234</v>
      </c>
      <c r="F97" s="144">
        <v>48</v>
      </c>
      <c r="G97" s="186">
        <v>7203</v>
      </c>
      <c r="H97" s="185">
        <v>40</v>
      </c>
      <c r="I97" s="119" t="s">
        <v>1471</v>
      </c>
      <c r="J97" s="167">
        <v>7203</v>
      </c>
      <c r="K97" s="184" t="s">
        <v>182</v>
      </c>
      <c r="L97" s="189" t="s">
        <v>1472</v>
      </c>
      <c r="M97" s="184"/>
      <c r="N97" s="26" t="str">
        <f t="shared" si="28"/>
        <v/>
      </c>
      <c r="O97" s="26" t="str">
        <f t="shared" si="29"/>
        <v>◄</v>
      </c>
      <c r="P97" s="25"/>
      <c r="Q97" s="24"/>
      <c r="R97" s="26" t="str">
        <f t="shared" si="30"/>
        <v/>
      </c>
      <c r="S97" s="26" t="str">
        <f t="shared" si="31"/>
        <v>◄</v>
      </c>
      <c r="T97" s="25"/>
      <c r="U97" s="24"/>
      <c r="V97" s="23"/>
      <c r="W97" s="22"/>
      <c r="X97" s="21">
        <f t="shared" si="32"/>
        <v>0</v>
      </c>
      <c r="Y97" s="20">
        <f t="shared" si="33"/>
        <v>0</v>
      </c>
      <c r="Z97" s="19"/>
      <c r="AA97" s="18">
        <f t="shared" si="34"/>
        <v>0</v>
      </c>
      <c r="AB97" s="17">
        <f t="shared" si="35"/>
        <v>0</v>
      </c>
      <c r="AC97" s="5" t="s">
        <v>0</v>
      </c>
      <c r="AD97" s="41"/>
    </row>
    <row r="98" spans="1:30" x14ac:dyDescent="0.25">
      <c r="A98" s="40"/>
      <c r="B98" s="39" t="str">
        <f t="shared" si="27"/>
        <v/>
      </c>
      <c r="C98" s="23"/>
      <c r="D98" s="122"/>
      <c r="E98" s="145" t="s">
        <v>234</v>
      </c>
      <c r="F98" s="144">
        <v>49</v>
      </c>
      <c r="G98" s="186">
        <v>7203</v>
      </c>
      <c r="H98" s="185">
        <v>50</v>
      </c>
      <c r="I98" s="119" t="s">
        <v>1473</v>
      </c>
      <c r="J98" s="167">
        <v>7203</v>
      </c>
      <c r="K98" s="184" t="s">
        <v>182</v>
      </c>
      <c r="L98" s="189" t="s">
        <v>1474</v>
      </c>
      <c r="M98" s="184"/>
      <c r="N98" s="26" t="str">
        <f t="shared" si="28"/>
        <v/>
      </c>
      <c r="O98" s="26" t="str">
        <f t="shared" si="29"/>
        <v>◄</v>
      </c>
      <c r="P98" s="25"/>
      <c r="Q98" s="24"/>
      <c r="R98" s="26" t="str">
        <f t="shared" si="30"/>
        <v/>
      </c>
      <c r="S98" s="26" t="str">
        <f t="shared" si="31"/>
        <v>◄</v>
      </c>
      <c r="T98" s="25"/>
      <c r="U98" s="24"/>
      <c r="V98" s="23"/>
      <c r="W98" s="22"/>
      <c r="X98" s="21">
        <f t="shared" si="32"/>
        <v>0</v>
      </c>
      <c r="Y98" s="20">
        <f t="shared" si="33"/>
        <v>0</v>
      </c>
      <c r="Z98" s="19"/>
      <c r="AA98" s="18">
        <f t="shared" si="34"/>
        <v>0</v>
      </c>
      <c r="AB98" s="17">
        <f t="shared" si="35"/>
        <v>0</v>
      </c>
      <c r="AC98" s="5" t="s">
        <v>0</v>
      </c>
      <c r="AD98" s="41"/>
    </row>
    <row r="99" spans="1:30" ht="14.4" customHeight="1" x14ac:dyDescent="0.25">
      <c r="A99" s="40"/>
      <c r="B99" s="39" t="str">
        <f t="shared" si="27"/>
        <v/>
      </c>
      <c r="C99" s="23"/>
      <c r="D99" s="122"/>
      <c r="E99" s="145" t="s">
        <v>234</v>
      </c>
      <c r="F99" s="144">
        <v>50</v>
      </c>
      <c r="G99" s="186">
        <v>7203</v>
      </c>
      <c r="H99" s="185">
        <v>65</v>
      </c>
      <c r="I99" s="209" t="s">
        <v>1475</v>
      </c>
      <c r="J99" s="167">
        <v>7203</v>
      </c>
      <c r="K99" s="184" t="s">
        <v>182</v>
      </c>
      <c r="L99" s="189" t="s">
        <v>1476</v>
      </c>
      <c r="M99" s="184"/>
      <c r="N99" s="26" t="str">
        <f t="shared" si="28"/>
        <v/>
      </c>
      <c r="O99" s="26" t="str">
        <f t="shared" si="29"/>
        <v>◄</v>
      </c>
      <c r="P99" s="25"/>
      <c r="Q99" s="24"/>
      <c r="R99" s="26" t="str">
        <f t="shared" si="30"/>
        <v/>
      </c>
      <c r="S99" s="26" t="str">
        <f t="shared" si="31"/>
        <v>◄</v>
      </c>
      <c r="T99" s="25"/>
      <c r="U99" s="24"/>
      <c r="V99" s="23"/>
      <c r="W99" s="22"/>
      <c r="X99" s="21">
        <f t="shared" si="32"/>
        <v>0</v>
      </c>
      <c r="Y99" s="20">
        <f t="shared" si="33"/>
        <v>0</v>
      </c>
      <c r="Z99" s="19"/>
      <c r="AA99" s="18">
        <f t="shared" si="34"/>
        <v>0</v>
      </c>
      <c r="AB99" s="17">
        <f t="shared" si="35"/>
        <v>0</v>
      </c>
      <c r="AC99" s="5" t="s">
        <v>0</v>
      </c>
      <c r="AD99" s="41"/>
    </row>
    <row r="100" spans="1:30" x14ac:dyDescent="0.25">
      <c r="A100" s="40"/>
      <c r="B100" s="39" t="str">
        <f t="shared" si="27"/>
        <v/>
      </c>
      <c r="C100" s="23"/>
      <c r="D100" s="122"/>
      <c r="E100" s="145" t="s">
        <v>234</v>
      </c>
      <c r="F100" s="144">
        <v>51</v>
      </c>
      <c r="G100" s="186">
        <v>7203</v>
      </c>
      <c r="H100" s="185" t="s">
        <v>200</v>
      </c>
      <c r="I100" s="119" t="s">
        <v>1477</v>
      </c>
      <c r="J100" s="167">
        <v>7203</v>
      </c>
      <c r="K100" s="184" t="s">
        <v>182</v>
      </c>
      <c r="L100" s="189" t="s">
        <v>1478</v>
      </c>
      <c r="M100" s="184"/>
      <c r="N100" s="26" t="str">
        <f t="shared" si="28"/>
        <v/>
      </c>
      <c r="O100" s="26" t="str">
        <f t="shared" si="29"/>
        <v>◄</v>
      </c>
      <c r="P100" s="25"/>
      <c r="Q100" s="24"/>
      <c r="R100" s="26" t="str">
        <f t="shared" si="30"/>
        <v/>
      </c>
      <c r="S100" s="26" t="str">
        <f t="shared" si="31"/>
        <v>◄</v>
      </c>
      <c r="T100" s="25"/>
      <c r="U100" s="24"/>
      <c r="V100" s="23"/>
      <c r="W100" s="22"/>
      <c r="X100" s="21">
        <f t="shared" si="32"/>
        <v>0</v>
      </c>
      <c r="Y100" s="20">
        <f t="shared" si="33"/>
        <v>0</v>
      </c>
      <c r="Z100" s="19"/>
      <c r="AA100" s="18">
        <f t="shared" si="34"/>
        <v>0</v>
      </c>
      <c r="AB100" s="17">
        <f t="shared" si="35"/>
        <v>0</v>
      </c>
      <c r="AC100" s="5" t="s">
        <v>0</v>
      </c>
      <c r="AD100" s="41"/>
    </row>
    <row r="101" spans="1:30" ht="6.6" customHeight="1" x14ac:dyDescent="0.3">
      <c r="A101" s="14"/>
      <c r="B101" s="14"/>
      <c r="C101" s="14"/>
      <c r="D101" s="113"/>
      <c r="E101" s="12"/>
      <c r="F101" s="115"/>
      <c r="G101" s="10"/>
      <c r="H101" s="10"/>
      <c r="I101" s="9"/>
      <c r="J101" s="8"/>
      <c r="K101" s="187"/>
      <c r="L101" s="182"/>
      <c r="M101" s="187"/>
      <c r="N101" s="49"/>
      <c r="O101" s="182"/>
      <c r="P101" s="182"/>
      <c r="Q101" s="182"/>
      <c r="R101" s="182"/>
      <c r="S101" s="182"/>
      <c r="T101" s="182"/>
      <c r="U101" s="182"/>
      <c r="V101" s="182"/>
      <c r="W101" s="182"/>
      <c r="X101" s="182"/>
      <c r="Y101" s="182"/>
      <c r="Z101" s="182"/>
      <c r="AA101" s="182"/>
      <c r="AB101" s="182"/>
      <c r="AC101" s="5"/>
      <c r="AD101" s="41"/>
    </row>
    <row r="102" spans="1:30" x14ac:dyDescent="0.25">
      <c r="A102" s="40"/>
      <c r="B102" s="39" t="str">
        <f t="shared" ref="B102:B145" si="36">IF(A102=1,"x","")</f>
        <v/>
      </c>
      <c r="C102" s="23"/>
      <c r="D102" s="122"/>
      <c r="E102" s="145" t="s">
        <v>234</v>
      </c>
      <c r="F102" s="144">
        <v>52</v>
      </c>
      <c r="G102" s="186">
        <v>7203</v>
      </c>
      <c r="H102" s="185" t="s">
        <v>197</v>
      </c>
      <c r="I102" s="119" t="s">
        <v>1479</v>
      </c>
      <c r="J102" s="167">
        <v>7203</v>
      </c>
      <c r="K102" s="184" t="s">
        <v>182</v>
      </c>
      <c r="L102" s="189" t="s">
        <v>1480</v>
      </c>
      <c r="M102" s="184"/>
      <c r="N102" s="26" t="str">
        <f t="shared" ref="N102:N145" si="37">IF(O102="?","?","")</f>
        <v/>
      </c>
      <c r="O102" s="26" t="str">
        <f t="shared" ref="O102:O145" si="38">IF(AND(P102="",Q102&gt;0),"?",IF(P102="","◄",IF(Q102&gt;=1,"►","")))</f>
        <v>◄</v>
      </c>
      <c r="P102" s="25"/>
      <c r="Q102" s="24"/>
      <c r="R102" s="26" t="str">
        <f t="shared" ref="R102:R145" si="39">IF(S102="?","?","")</f>
        <v/>
      </c>
      <c r="S102" s="26" t="str">
        <f t="shared" ref="S102:S145" si="40">IF(AND(T102="",U102&gt;0),"?",IF(T102="","◄",IF(U102&gt;=1,"►","")))</f>
        <v>◄</v>
      </c>
      <c r="T102" s="25"/>
      <c r="U102" s="24"/>
      <c r="V102" s="23"/>
      <c r="W102" s="22"/>
      <c r="X102" s="21">
        <f t="shared" ref="X102:X145" si="41">(P102*W102)</f>
        <v>0</v>
      </c>
      <c r="Y102" s="20">
        <f t="shared" ref="Y102:Y145" si="42">(Q102*X102)</f>
        <v>0</v>
      </c>
      <c r="Z102" s="19"/>
      <c r="AA102" s="18">
        <f t="shared" ref="AA102:AA145" si="43">(T102*Z102)</f>
        <v>0</v>
      </c>
      <c r="AB102" s="17">
        <f t="shared" ref="AB102:AB145" si="44">(U102*AA102)</f>
        <v>0</v>
      </c>
      <c r="AC102" s="5" t="s">
        <v>0</v>
      </c>
      <c r="AD102" s="41"/>
    </row>
    <row r="103" spans="1:30" x14ac:dyDescent="0.25">
      <c r="A103" s="40"/>
      <c r="B103" s="39" t="str">
        <f t="shared" si="36"/>
        <v/>
      </c>
      <c r="C103" s="23"/>
      <c r="D103" s="122"/>
      <c r="E103" s="179" t="s">
        <v>234</v>
      </c>
      <c r="F103" s="178" t="s">
        <v>324</v>
      </c>
      <c r="G103" s="186">
        <v>7203</v>
      </c>
      <c r="H103" s="185" t="s">
        <v>197</v>
      </c>
      <c r="I103" s="119" t="s">
        <v>1481</v>
      </c>
      <c r="J103" s="167">
        <v>7203</v>
      </c>
      <c r="K103" s="184" t="s">
        <v>182</v>
      </c>
      <c r="L103" s="189" t="s">
        <v>1482</v>
      </c>
      <c r="M103" s="184"/>
      <c r="N103" s="26" t="str">
        <f t="shared" si="37"/>
        <v/>
      </c>
      <c r="O103" s="26" t="str">
        <f t="shared" si="38"/>
        <v>◄</v>
      </c>
      <c r="P103" s="25"/>
      <c r="Q103" s="24"/>
      <c r="R103" s="26" t="str">
        <f t="shared" si="39"/>
        <v/>
      </c>
      <c r="S103" s="26" t="str">
        <f t="shared" si="40"/>
        <v>◄</v>
      </c>
      <c r="T103" s="25"/>
      <c r="U103" s="24"/>
      <c r="V103" s="23"/>
      <c r="W103" s="22"/>
      <c r="X103" s="21">
        <f t="shared" si="41"/>
        <v>0</v>
      </c>
      <c r="Y103" s="20">
        <f t="shared" si="42"/>
        <v>0</v>
      </c>
      <c r="Z103" s="19"/>
      <c r="AA103" s="18">
        <f t="shared" si="43"/>
        <v>0</v>
      </c>
      <c r="AB103" s="17">
        <f t="shared" si="44"/>
        <v>0</v>
      </c>
      <c r="AC103" s="5" t="s">
        <v>0</v>
      </c>
      <c r="AD103" s="41"/>
    </row>
    <row r="104" spans="1:30" x14ac:dyDescent="0.25">
      <c r="A104" s="40"/>
      <c r="B104" s="39" t="str">
        <f t="shared" si="36"/>
        <v/>
      </c>
      <c r="C104" s="23"/>
      <c r="D104" s="122"/>
      <c r="E104" s="179" t="s">
        <v>234</v>
      </c>
      <c r="F104" s="178" t="s">
        <v>323</v>
      </c>
      <c r="G104" s="186">
        <v>7203</v>
      </c>
      <c r="H104" s="185" t="s">
        <v>197</v>
      </c>
      <c r="I104" s="119" t="s">
        <v>1483</v>
      </c>
      <c r="J104" s="167">
        <v>7203</v>
      </c>
      <c r="K104" s="184" t="s">
        <v>182</v>
      </c>
      <c r="L104" s="189" t="s">
        <v>1484</v>
      </c>
      <c r="M104" s="184"/>
      <c r="N104" s="26" t="str">
        <f t="shared" si="37"/>
        <v/>
      </c>
      <c r="O104" s="26" t="str">
        <f t="shared" si="38"/>
        <v>◄</v>
      </c>
      <c r="P104" s="25"/>
      <c r="Q104" s="24"/>
      <c r="R104" s="26" t="str">
        <f t="shared" si="39"/>
        <v/>
      </c>
      <c r="S104" s="26" t="str">
        <f t="shared" si="40"/>
        <v>◄</v>
      </c>
      <c r="T104" s="25"/>
      <c r="U104" s="24"/>
      <c r="V104" s="23"/>
      <c r="W104" s="22"/>
      <c r="X104" s="21">
        <f t="shared" si="41"/>
        <v>0</v>
      </c>
      <c r="Y104" s="20">
        <f t="shared" si="42"/>
        <v>0</v>
      </c>
      <c r="Z104" s="19"/>
      <c r="AA104" s="18">
        <f t="shared" si="43"/>
        <v>0</v>
      </c>
      <c r="AB104" s="17">
        <f t="shared" si="44"/>
        <v>0</v>
      </c>
      <c r="AC104" s="5" t="s">
        <v>0</v>
      </c>
      <c r="AD104" s="41"/>
    </row>
    <row r="105" spans="1:30" x14ac:dyDescent="0.25">
      <c r="A105" s="40"/>
      <c r="B105" s="39" t="str">
        <f t="shared" si="36"/>
        <v/>
      </c>
      <c r="C105" s="23"/>
      <c r="D105" s="122"/>
      <c r="E105" s="145" t="s">
        <v>234</v>
      </c>
      <c r="F105" s="144">
        <v>53</v>
      </c>
      <c r="G105" s="186">
        <v>7203</v>
      </c>
      <c r="H105" s="185" t="s">
        <v>194</v>
      </c>
      <c r="I105" s="119" t="s">
        <v>1485</v>
      </c>
      <c r="J105" s="167">
        <v>7203</v>
      </c>
      <c r="K105" s="184" t="s">
        <v>182</v>
      </c>
      <c r="L105" s="189" t="s">
        <v>1486</v>
      </c>
      <c r="M105" s="184"/>
      <c r="N105" s="26" t="str">
        <f t="shared" si="37"/>
        <v/>
      </c>
      <c r="O105" s="26" t="str">
        <f t="shared" si="38"/>
        <v>◄</v>
      </c>
      <c r="P105" s="25"/>
      <c r="Q105" s="24"/>
      <c r="R105" s="26" t="str">
        <f t="shared" si="39"/>
        <v/>
      </c>
      <c r="S105" s="26" t="str">
        <f t="shared" si="40"/>
        <v>◄</v>
      </c>
      <c r="T105" s="25"/>
      <c r="U105" s="24"/>
      <c r="V105" s="23"/>
      <c r="W105" s="22"/>
      <c r="X105" s="21">
        <f t="shared" si="41"/>
        <v>0</v>
      </c>
      <c r="Y105" s="20">
        <f t="shared" si="42"/>
        <v>0</v>
      </c>
      <c r="Z105" s="19"/>
      <c r="AA105" s="18">
        <f t="shared" si="43"/>
        <v>0</v>
      </c>
      <c r="AB105" s="17">
        <f t="shared" si="44"/>
        <v>0</v>
      </c>
      <c r="AC105" s="5" t="s">
        <v>0</v>
      </c>
      <c r="AD105" s="41"/>
    </row>
    <row r="106" spans="1:30" x14ac:dyDescent="0.25">
      <c r="A106" s="40"/>
      <c r="B106" s="39" t="str">
        <f t="shared" si="36"/>
        <v/>
      </c>
      <c r="C106" s="23"/>
      <c r="D106" s="122"/>
      <c r="E106" s="145" t="s">
        <v>234</v>
      </c>
      <c r="F106" s="144">
        <v>54</v>
      </c>
      <c r="G106" s="186">
        <v>7203</v>
      </c>
      <c r="H106" s="185" t="s">
        <v>209</v>
      </c>
      <c r="I106" s="119" t="s">
        <v>1487</v>
      </c>
      <c r="J106" s="167">
        <v>7203</v>
      </c>
      <c r="K106" s="184" t="s">
        <v>182</v>
      </c>
      <c r="L106" s="189" t="s">
        <v>1488</v>
      </c>
      <c r="M106" s="184"/>
      <c r="N106" s="26" t="str">
        <f t="shared" si="37"/>
        <v/>
      </c>
      <c r="O106" s="26" t="str">
        <f t="shared" si="38"/>
        <v>◄</v>
      </c>
      <c r="P106" s="25"/>
      <c r="Q106" s="24"/>
      <c r="R106" s="26" t="str">
        <f t="shared" si="39"/>
        <v/>
      </c>
      <c r="S106" s="26" t="str">
        <f t="shared" si="40"/>
        <v>◄</v>
      </c>
      <c r="T106" s="25"/>
      <c r="U106" s="24"/>
      <c r="V106" s="23"/>
      <c r="W106" s="22"/>
      <c r="X106" s="21">
        <f t="shared" si="41"/>
        <v>0</v>
      </c>
      <c r="Y106" s="20">
        <f t="shared" si="42"/>
        <v>0</v>
      </c>
      <c r="Z106" s="19"/>
      <c r="AA106" s="18">
        <f t="shared" si="43"/>
        <v>0</v>
      </c>
      <c r="AB106" s="17">
        <f t="shared" si="44"/>
        <v>0</v>
      </c>
      <c r="AC106" s="5" t="s">
        <v>0</v>
      </c>
      <c r="AD106" s="41"/>
    </row>
    <row r="107" spans="1:30" x14ac:dyDescent="0.25">
      <c r="A107" s="40">
        <v>1</v>
      </c>
      <c r="B107" s="39" t="str">
        <f t="shared" si="36"/>
        <v>x</v>
      </c>
      <c r="C107" s="23"/>
      <c r="D107" s="122"/>
      <c r="E107" s="179" t="s">
        <v>234</v>
      </c>
      <c r="F107" s="178" t="s">
        <v>322</v>
      </c>
      <c r="G107" s="186">
        <v>7203</v>
      </c>
      <c r="H107" s="185" t="s">
        <v>209</v>
      </c>
      <c r="I107" s="119" t="s">
        <v>1489</v>
      </c>
      <c r="J107" s="167">
        <v>7203</v>
      </c>
      <c r="K107" s="184" t="s">
        <v>182</v>
      </c>
      <c r="L107" s="189" t="s">
        <v>1490</v>
      </c>
      <c r="M107" s="184"/>
      <c r="N107" s="26" t="str">
        <f t="shared" si="37"/>
        <v/>
      </c>
      <c r="O107" s="26" t="str">
        <f t="shared" si="38"/>
        <v>◄</v>
      </c>
      <c r="P107" s="25"/>
      <c r="Q107" s="24"/>
      <c r="R107" s="26" t="str">
        <f t="shared" si="39"/>
        <v/>
      </c>
      <c r="S107" s="26" t="str">
        <f t="shared" si="40"/>
        <v>◄</v>
      </c>
      <c r="T107" s="25"/>
      <c r="U107" s="24"/>
      <c r="V107" s="23"/>
      <c r="W107" s="22"/>
      <c r="X107" s="21">
        <f t="shared" si="41"/>
        <v>0</v>
      </c>
      <c r="Y107" s="20">
        <f t="shared" si="42"/>
        <v>0</v>
      </c>
      <c r="Z107" s="19"/>
      <c r="AA107" s="18">
        <f t="shared" si="43"/>
        <v>0</v>
      </c>
      <c r="AB107" s="17">
        <f t="shared" si="44"/>
        <v>0</v>
      </c>
      <c r="AC107" s="5" t="s">
        <v>0</v>
      </c>
      <c r="AD107" s="41"/>
    </row>
    <row r="108" spans="1:30" x14ac:dyDescent="0.25">
      <c r="A108" s="40"/>
      <c r="B108" s="39" t="str">
        <f t="shared" si="36"/>
        <v/>
      </c>
      <c r="C108" s="23"/>
      <c r="D108" s="122"/>
      <c r="E108" s="145" t="s">
        <v>234</v>
      </c>
      <c r="F108" s="144" t="s">
        <v>321</v>
      </c>
      <c r="G108" s="186">
        <v>7203</v>
      </c>
      <c r="H108" s="185">
        <v>15</v>
      </c>
      <c r="I108" s="119" t="s">
        <v>1455</v>
      </c>
      <c r="J108" s="167">
        <v>7203</v>
      </c>
      <c r="K108" s="184" t="s">
        <v>182</v>
      </c>
      <c r="L108" s="189" t="s">
        <v>1491</v>
      </c>
      <c r="M108" s="184" t="s">
        <v>1492</v>
      </c>
      <c r="N108" s="26" t="str">
        <f t="shared" si="37"/>
        <v/>
      </c>
      <c r="O108" s="26" t="str">
        <f t="shared" si="38"/>
        <v>◄</v>
      </c>
      <c r="P108" s="25"/>
      <c r="Q108" s="24"/>
      <c r="R108" s="26" t="str">
        <f t="shared" si="39"/>
        <v/>
      </c>
      <c r="S108" s="26" t="str">
        <f t="shared" si="40"/>
        <v>◄</v>
      </c>
      <c r="T108" s="25"/>
      <c r="U108" s="24"/>
      <c r="V108" s="23"/>
      <c r="W108" s="22"/>
      <c r="X108" s="21">
        <f t="shared" si="41"/>
        <v>0</v>
      </c>
      <c r="Y108" s="20">
        <f t="shared" si="42"/>
        <v>0</v>
      </c>
      <c r="Z108" s="19"/>
      <c r="AA108" s="18">
        <f t="shared" si="43"/>
        <v>0</v>
      </c>
      <c r="AB108" s="17">
        <f t="shared" si="44"/>
        <v>0</v>
      </c>
      <c r="AC108" s="5" t="s">
        <v>0</v>
      </c>
      <c r="AD108" s="41"/>
    </row>
    <row r="109" spans="1:30" x14ac:dyDescent="0.25">
      <c r="A109" s="40"/>
      <c r="B109" s="39" t="str">
        <f t="shared" si="36"/>
        <v/>
      </c>
      <c r="C109" s="23"/>
      <c r="D109" s="122"/>
      <c r="E109" s="145" t="s">
        <v>234</v>
      </c>
      <c r="F109" s="144" t="s">
        <v>320</v>
      </c>
      <c r="G109" s="186">
        <v>7203</v>
      </c>
      <c r="H109" s="185">
        <v>5</v>
      </c>
      <c r="I109" s="119" t="s">
        <v>1447</v>
      </c>
      <c r="J109" s="167">
        <v>7203</v>
      </c>
      <c r="K109" s="184" t="s">
        <v>182</v>
      </c>
      <c r="L109" s="189" t="s">
        <v>1493</v>
      </c>
      <c r="M109" s="184" t="s">
        <v>1494</v>
      </c>
      <c r="N109" s="26" t="str">
        <f t="shared" si="37"/>
        <v/>
      </c>
      <c r="O109" s="26" t="str">
        <f t="shared" si="38"/>
        <v>◄</v>
      </c>
      <c r="P109" s="25"/>
      <c r="Q109" s="24"/>
      <c r="R109" s="26" t="str">
        <f t="shared" si="39"/>
        <v/>
      </c>
      <c r="S109" s="26" t="str">
        <f t="shared" si="40"/>
        <v>◄</v>
      </c>
      <c r="T109" s="25"/>
      <c r="U109" s="24"/>
      <c r="V109" s="23"/>
      <c r="W109" s="22"/>
      <c r="X109" s="21">
        <f t="shared" si="41"/>
        <v>0</v>
      </c>
      <c r="Y109" s="20">
        <f t="shared" si="42"/>
        <v>0</v>
      </c>
      <c r="Z109" s="19"/>
      <c r="AA109" s="18">
        <f t="shared" si="43"/>
        <v>0</v>
      </c>
      <c r="AB109" s="17">
        <f t="shared" si="44"/>
        <v>0</v>
      </c>
      <c r="AC109" s="5" t="s">
        <v>0</v>
      </c>
      <c r="AD109" s="41"/>
    </row>
    <row r="110" spans="1:30" x14ac:dyDescent="0.25">
      <c r="A110" s="40">
        <v>1</v>
      </c>
      <c r="B110" s="39" t="str">
        <f t="shared" si="36"/>
        <v>x</v>
      </c>
      <c r="C110" s="23"/>
      <c r="D110" s="122"/>
      <c r="E110" s="145" t="s">
        <v>234</v>
      </c>
      <c r="F110" s="144" t="s">
        <v>319</v>
      </c>
      <c r="G110" s="186">
        <v>7203</v>
      </c>
      <c r="H110" s="185">
        <v>5</v>
      </c>
      <c r="I110" s="119" t="s">
        <v>1447</v>
      </c>
      <c r="J110" s="167">
        <v>7203</v>
      </c>
      <c r="K110" s="184" t="s">
        <v>182</v>
      </c>
      <c r="L110" s="189" t="s">
        <v>1495</v>
      </c>
      <c r="M110" s="184" t="s">
        <v>1496</v>
      </c>
      <c r="N110" s="26" t="str">
        <f t="shared" si="37"/>
        <v/>
      </c>
      <c r="O110" s="26" t="str">
        <f t="shared" si="38"/>
        <v>◄</v>
      </c>
      <c r="P110" s="25"/>
      <c r="Q110" s="24"/>
      <c r="R110" s="26" t="str">
        <f t="shared" si="39"/>
        <v/>
      </c>
      <c r="S110" s="26" t="str">
        <f t="shared" si="40"/>
        <v>◄</v>
      </c>
      <c r="T110" s="25"/>
      <c r="U110" s="24"/>
      <c r="V110" s="23"/>
      <c r="W110" s="22"/>
      <c r="X110" s="21">
        <f t="shared" si="41"/>
        <v>0</v>
      </c>
      <c r="Y110" s="20">
        <f t="shared" si="42"/>
        <v>0</v>
      </c>
      <c r="Z110" s="19"/>
      <c r="AA110" s="18">
        <f t="shared" si="43"/>
        <v>0</v>
      </c>
      <c r="AB110" s="17">
        <f t="shared" si="44"/>
        <v>0</v>
      </c>
      <c r="AC110" s="5" t="s">
        <v>0</v>
      </c>
      <c r="AD110" s="41"/>
    </row>
    <row r="111" spans="1:30" x14ac:dyDescent="0.25">
      <c r="A111" s="40">
        <v>1</v>
      </c>
      <c r="B111" s="39" t="str">
        <f t="shared" si="36"/>
        <v>x</v>
      </c>
      <c r="C111" s="23"/>
      <c r="D111" s="122"/>
      <c r="E111" s="145" t="s">
        <v>234</v>
      </c>
      <c r="F111" s="144" t="s">
        <v>318</v>
      </c>
      <c r="G111" s="186">
        <v>7203</v>
      </c>
      <c r="H111" s="185">
        <v>20</v>
      </c>
      <c r="I111" s="119" t="s">
        <v>1459</v>
      </c>
      <c r="J111" s="167">
        <v>7203</v>
      </c>
      <c r="K111" s="184" t="s">
        <v>182</v>
      </c>
      <c r="L111" s="189" t="s">
        <v>1497</v>
      </c>
      <c r="M111" s="184" t="s">
        <v>1496</v>
      </c>
      <c r="N111" s="26" t="str">
        <f t="shared" si="37"/>
        <v/>
      </c>
      <c r="O111" s="26" t="str">
        <f t="shared" si="38"/>
        <v>◄</v>
      </c>
      <c r="P111" s="25"/>
      <c r="Q111" s="24"/>
      <c r="R111" s="26" t="str">
        <f t="shared" si="39"/>
        <v/>
      </c>
      <c r="S111" s="26" t="str">
        <f t="shared" si="40"/>
        <v>◄</v>
      </c>
      <c r="T111" s="25"/>
      <c r="U111" s="24"/>
      <c r="V111" s="23"/>
      <c r="W111" s="22"/>
      <c r="X111" s="21">
        <f t="shared" si="41"/>
        <v>0</v>
      </c>
      <c r="Y111" s="20">
        <f t="shared" si="42"/>
        <v>0</v>
      </c>
      <c r="Z111" s="19"/>
      <c r="AA111" s="18">
        <f t="shared" si="43"/>
        <v>0</v>
      </c>
      <c r="AB111" s="17">
        <f t="shared" si="44"/>
        <v>0</v>
      </c>
      <c r="AC111" s="5" t="s">
        <v>0</v>
      </c>
      <c r="AD111" s="41"/>
    </row>
    <row r="112" spans="1:30" x14ac:dyDescent="0.25">
      <c r="A112" s="40"/>
      <c r="B112" s="39" t="str">
        <f t="shared" si="36"/>
        <v/>
      </c>
      <c r="C112" s="23"/>
      <c r="D112" s="122"/>
      <c r="E112" s="145" t="s">
        <v>234</v>
      </c>
      <c r="F112" s="144" t="s">
        <v>317</v>
      </c>
      <c r="G112" s="186">
        <v>7203</v>
      </c>
      <c r="H112" s="185" t="s">
        <v>200</v>
      </c>
      <c r="I112" s="119" t="s">
        <v>1477</v>
      </c>
      <c r="J112" s="167">
        <v>7203</v>
      </c>
      <c r="K112" s="184" t="s">
        <v>182</v>
      </c>
      <c r="L112" s="189" t="s">
        <v>1478</v>
      </c>
      <c r="M112" s="184"/>
      <c r="N112" s="26" t="str">
        <f t="shared" si="37"/>
        <v/>
      </c>
      <c r="O112" s="26" t="str">
        <f t="shared" si="38"/>
        <v>◄</v>
      </c>
      <c r="P112" s="25"/>
      <c r="Q112" s="24"/>
      <c r="R112" s="26" t="str">
        <f t="shared" si="39"/>
        <v/>
      </c>
      <c r="S112" s="26" t="str">
        <f t="shared" si="40"/>
        <v>◄</v>
      </c>
      <c r="T112" s="25"/>
      <c r="U112" s="24"/>
      <c r="V112" s="23"/>
      <c r="W112" s="22"/>
      <c r="X112" s="21">
        <f t="shared" si="41"/>
        <v>0</v>
      </c>
      <c r="Y112" s="20">
        <f t="shared" si="42"/>
        <v>0</v>
      </c>
      <c r="Z112" s="19"/>
      <c r="AA112" s="18">
        <f t="shared" si="43"/>
        <v>0</v>
      </c>
      <c r="AB112" s="17">
        <f t="shared" si="44"/>
        <v>0</v>
      </c>
      <c r="AC112" s="5" t="s">
        <v>0</v>
      </c>
      <c r="AD112" s="41"/>
    </row>
    <row r="113" spans="1:30" x14ac:dyDescent="0.25">
      <c r="A113" s="40"/>
      <c r="B113" s="39" t="str">
        <f t="shared" si="36"/>
        <v/>
      </c>
      <c r="C113" s="23"/>
      <c r="D113" s="122"/>
      <c r="E113" s="179" t="s">
        <v>234</v>
      </c>
      <c r="F113" s="178" t="s">
        <v>316</v>
      </c>
      <c r="G113" s="186">
        <v>7203</v>
      </c>
      <c r="H113" s="185" t="s">
        <v>200</v>
      </c>
      <c r="I113" s="119" t="s">
        <v>1498</v>
      </c>
      <c r="J113" s="167">
        <v>7203</v>
      </c>
      <c r="K113" s="184" t="s">
        <v>182</v>
      </c>
      <c r="L113" s="189" t="s">
        <v>964</v>
      </c>
      <c r="M113" s="184"/>
      <c r="N113" s="26" t="str">
        <f t="shared" si="37"/>
        <v/>
      </c>
      <c r="O113" s="26" t="str">
        <f t="shared" si="38"/>
        <v>◄</v>
      </c>
      <c r="P113" s="25"/>
      <c r="Q113" s="24"/>
      <c r="R113" s="26" t="str">
        <f t="shared" si="39"/>
        <v/>
      </c>
      <c r="S113" s="26" t="str">
        <f t="shared" si="40"/>
        <v>◄</v>
      </c>
      <c r="T113" s="25"/>
      <c r="U113" s="24"/>
      <c r="V113" s="23"/>
      <c r="W113" s="22"/>
      <c r="X113" s="21">
        <f t="shared" si="41"/>
        <v>0</v>
      </c>
      <c r="Y113" s="20">
        <f t="shared" si="42"/>
        <v>0</v>
      </c>
      <c r="Z113" s="19"/>
      <c r="AA113" s="18">
        <f t="shared" si="43"/>
        <v>0</v>
      </c>
      <c r="AB113" s="17">
        <f t="shared" si="44"/>
        <v>0</v>
      </c>
      <c r="AC113" s="5" t="s">
        <v>0</v>
      </c>
      <c r="AD113" s="41"/>
    </row>
    <row r="114" spans="1:30" x14ac:dyDescent="0.25">
      <c r="A114" s="40"/>
      <c r="B114" s="39" t="str">
        <f t="shared" si="36"/>
        <v/>
      </c>
      <c r="C114" s="23"/>
      <c r="D114" s="122"/>
      <c r="E114" s="145" t="s">
        <v>234</v>
      </c>
      <c r="F114" s="144" t="s">
        <v>315</v>
      </c>
      <c r="G114" s="186">
        <v>7203</v>
      </c>
      <c r="H114" s="185" t="s">
        <v>197</v>
      </c>
      <c r="I114" s="119" t="s">
        <v>1479</v>
      </c>
      <c r="J114" s="167">
        <v>7203</v>
      </c>
      <c r="K114" s="184" t="s">
        <v>182</v>
      </c>
      <c r="L114" s="189" t="s">
        <v>1480</v>
      </c>
      <c r="M114" s="184"/>
      <c r="N114" s="26" t="str">
        <f t="shared" si="37"/>
        <v/>
      </c>
      <c r="O114" s="26" t="str">
        <f t="shared" si="38"/>
        <v>◄</v>
      </c>
      <c r="P114" s="25"/>
      <c r="Q114" s="24"/>
      <c r="R114" s="26" t="str">
        <f t="shared" si="39"/>
        <v/>
      </c>
      <c r="S114" s="26" t="str">
        <f t="shared" si="40"/>
        <v>◄</v>
      </c>
      <c r="T114" s="25"/>
      <c r="U114" s="24"/>
      <c r="V114" s="23"/>
      <c r="W114" s="22"/>
      <c r="X114" s="21">
        <f t="shared" si="41"/>
        <v>0</v>
      </c>
      <c r="Y114" s="20">
        <f t="shared" si="42"/>
        <v>0</v>
      </c>
      <c r="Z114" s="19"/>
      <c r="AA114" s="18">
        <f t="shared" si="43"/>
        <v>0</v>
      </c>
      <c r="AB114" s="17">
        <f t="shared" si="44"/>
        <v>0</v>
      </c>
      <c r="AC114" s="5" t="s">
        <v>0</v>
      </c>
      <c r="AD114" s="41"/>
    </row>
    <row r="115" spans="1:30" x14ac:dyDescent="0.25">
      <c r="A115" s="40"/>
      <c r="B115" s="39" t="str">
        <f t="shared" si="36"/>
        <v/>
      </c>
      <c r="C115" s="23"/>
      <c r="D115" s="122"/>
      <c r="E115" s="179" t="s">
        <v>234</v>
      </c>
      <c r="F115" s="178" t="s">
        <v>314</v>
      </c>
      <c r="G115" s="186">
        <v>7203</v>
      </c>
      <c r="H115" s="185" t="s">
        <v>197</v>
      </c>
      <c r="I115" s="119" t="s">
        <v>1481</v>
      </c>
      <c r="J115" s="167">
        <v>7203</v>
      </c>
      <c r="K115" s="184" t="s">
        <v>182</v>
      </c>
      <c r="L115" s="189" t="s">
        <v>1482</v>
      </c>
      <c r="M115" s="184"/>
      <c r="N115" s="26" t="str">
        <f t="shared" si="37"/>
        <v/>
      </c>
      <c r="O115" s="26" t="str">
        <f t="shared" si="38"/>
        <v>◄</v>
      </c>
      <c r="P115" s="25"/>
      <c r="Q115" s="24"/>
      <c r="R115" s="26" t="str">
        <f t="shared" si="39"/>
        <v/>
      </c>
      <c r="S115" s="26" t="str">
        <f t="shared" si="40"/>
        <v>◄</v>
      </c>
      <c r="T115" s="25"/>
      <c r="U115" s="24"/>
      <c r="V115" s="23"/>
      <c r="W115" s="22"/>
      <c r="X115" s="21">
        <f t="shared" si="41"/>
        <v>0</v>
      </c>
      <c r="Y115" s="20">
        <f t="shared" si="42"/>
        <v>0</v>
      </c>
      <c r="Z115" s="19"/>
      <c r="AA115" s="18">
        <f t="shared" si="43"/>
        <v>0</v>
      </c>
      <c r="AB115" s="17">
        <f t="shared" si="44"/>
        <v>0</v>
      </c>
      <c r="AC115" s="5" t="s">
        <v>0</v>
      </c>
      <c r="AD115" s="41"/>
    </row>
    <row r="116" spans="1:30" x14ac:dyDescent="0.25">
      <c r="A116" s="40"/>
      <c r="B116" s="39" t="str">
        <f t="shared" si="36"/>
        <v/>
      </c>
      <c r="C116" s="23"/>
      <c r="D116" s="122"/>
      <c r="E116" s="179" t="s">
        <v>234</v>
      </c>
      <c r="F116" s="178" t="s">
        <v>313</v>
      </c>
      <c r="G116" s="186">
        <v>7203</v>
      </c>
      <c r="H116" s="185" t="s">
        <v>197</v>
      </c>
      <c r="I116" s="119" t="s">
        <v>1499</v>
      </c>
      <c r="J116" s="167">
        <v>7203</v>
      </c>
      <c r="K116" s="184" t="s">
        <v>182</v>
      </c>
      <c r="L116" s="189" t="s">
        <v>1484</v>
      </c>
      <c r="M116" s="184"/>
      <c r="N116" s="26" t="str">
        <f t="shared" si="37"/>
        <v/>
      </c>
      <c r="O116" s="26" t="str">
        <f t="shared" si="38"/>
        <v>◄</v>
      </c>
      <c r="P116" s="25"/>
      <c r="Q116" s="24"/>
      <c r="R116" s="26" t="str">
        <f t="shared" si="39"/>
        <v/>
      </c>
      <c r="S116" s="26" t="str">
        <f t="shared" si="40"/>
        <v>◄</v>
      </c>
      <c r="T116" s="25"/>
      <c r="U116" s="24"/>
      <c r="V116" s="23"/>
      <c r="W116" s="22"/>
      <c r="X116" s="21">
        <f t="shared" si="41"/>
        <v>0</v>
      </c>
      <c r="Y116" s="20">
        <f t="shared" si="42"/>
        <v>0</v>
      </c>
      <c r="Z116" s="19"/>
      <c r="AA116" s="18">
        <f t="shared" si="43"/>
        <v>0</v>
      </c>
      <c r="AB116" s="17">
        <f t="shared" si="44"/>
        <v>0</v>
      </c>
      <c r="AC116" s="5" t="s">
        <v>0</v>
      </c>
      <c r="AD116" s="41"/>
    </row>
    <row r="117" spans="1:30" x14ac:dyDescent="0.25">
      <c r="A117" s="40"/>
      <c r="B117" s="39" t="str">
        <f t="shared" si="36"/>
        <v/>
      </c>
      <c r="C117" s="23"/>
      <c r="D117" s="122"/>
      <c r="E117" s="145" t="s">
        <v>234</v>
      </c>
      <c r="F117" s="144" t="s">
        <v>312</v>
      </c>
      <c r="G117" s="186">
        <v>7203</v>
      </c>
      <c r="H117" s="185" t="s">
        <v>194</v>
      </c>
      <c r="I117" s="119" t="s">
        <v>1485</v>
      </c>
      <c r="J117" s="167">
        <v>7203</v>
      </c>
      <c r="K117" s="184" t="s">
        <v>182</v>
      </c>
      <c r="L117" s="189" t="s">
        <v>1486</v>
      </c>
      <c r="M117" s="184"/>
      <c r="N117" s="26" t="str">
        <f t="shared" si="37"/>
        <v/>
      </c>
      <c r="O117" s="26" t="str">
        <f t="shared" si="38"/>
        <v>◄</v>
      </c>
      <c r="P117" s="25"/>
      <c r="Q117" s="24"/>
      <c r="R117" s="26" t="str">
        <f t="shared" si="39"/>
        <v/>
      </c>
      <c r="S117" s="26" t="str">
        <f t="shared" si="40"/>
        <v>◄</v>
      </c>
      <c r="T117" s="25"/>
      <c r="U117" s="24"/>
      <c r="V117" s="23"/>
      <c r="W117" s="22"/>
      <c r="X117" s="21">
        <f t="shared" si="41"/>
        <v>0</v>
      </c>
      <c r="Y117" s="20">
        <f t="shared" si="42"/>
        <v>0</v>
      </c>
      <c r="Z117" s="19"/>
      <c r="AA117" s="18">
        <f t="shared" si="43"/>
        <v>0</v>
      </c>
      <c r="AB117" s="17">
        <f t="shared" si="44"/>
        <v>0</v>
      </c>
      <c r="AC117" s="5" t="s">
        <v>0</v>
      </c>
      <c r="AD117" s="41"/>
    </row>
    <row r="118" spans="1:30" x14ac:dyDescent="0.25">
      <c r="A118" s="40"/>
      <c r="B118" s="39" t="str">
        <f t="shared" si="36"/>
        <v/>
      </c>
      <c r="C118" s="23"/>
      <c r="D118" s="122"/>
      <c r="E118" s="145" t="s">
        <v>234</v>
      </c>
      <c r="F118" s="144" t="s">
        <v>311</v>
      </c>
      <c r="G118" s="186">
        <v>7203</v>
      </c>
      <c r="H118" s="185" t="s">
        <v>209</v>
      </c>
      <c r="I118" s="119" t="s">
        <v>1487</v>
      </c>
      <c r="J118" s="167">
        <v>7203</v>
      </c>
      <c r="K118" s="184" t="s">
        <v>182</v>
      </c>
      <c r="L118" s="189" t="s">
        <v>1488</v>
      </c>
      <c r="M118" s="184"/>
      <c r="N118" s="26" t="str">
        <f t="shared" si="37"/>
        <v/>
      </c>
      <c r="O118" s="26" t="str">
        <f t="shared" si="38"/>
        <v>◄</v>
      </c>
      <c r="P118" s="25"/>
      <c r="Q118" s="24"/>
      <c r="R118" s="26" t="str">
        <f t="shared" si="39"/>
        <v/>
      </c>
      <c r="S118" s="26" t="str">
        <f t="shared" si="40"/>
        <v>◄</v>
      </c>
      <c r="T118" s="25"/>
      <c r="U118" s="24"/>
      <c r="V118" s="23"/>
      <c r="W118" s="22"/>
      <c r="X118" s="21">
        <f t="shared" si="41"/>
        <v>0</v>
      </c>
      <c r="Y118" s="20">
        <f t="shared" si="42"/>
        <v>0</v>
      </c>
      <c r="Z118" s="19"/>
      <c r="AA118" s="18">
        <f t="shared" si="43"/>
        <v>0</v>
      </c>
      <c r="AB118" s="17">
        <f t="shared" si="44"/>
        <v>0</v>
      </c>
      <c r="AC118" s="5" t="s">
        <v>0</v>
      </c>
      <c r="AD118" s="41"/>
    </row>
    <row r="119" spans="1:30" x14ac:dyDescent="0.25">
      <c r="A119" s="40">
        <v>1</v>
      </c>
      <c r="B119" s="39" t="str">
        <f t="shared" si="36"/>
        <v>x</v>
      </c>
      <c r="C119" s="23"/>
      <c r="D119" s="122"/>
      <c r="E119" s="179" t="s">
        <v>234</v>
      </c>
      <c r="F119" s="178" t="s">
        <v>310</v>
      </c>
      <c r="G119" s="186">
        <v>7203</v>
      </c>
      <c r="H119" s="185" t="s">
        <v>209</v>
      </c>
      <c r="I119" s="119" t="s">
        <v>1489</v>
      </c>
      <c r="J119" s="167">
        <v>7203</v>
      </c>
      <c r="K119" s="184" t="s">
        <v>182</v>
      </c>
      <c r="L119" s="189" t="s">
        <v>1490</v>
      </c>
      <c r="M119" s="184"/>
      <c r="N119" s="26" t="str">
        <f t="shared" si="37"/>
        <v/>
      </c>
      <c r="O119" s="26" t="str">
        <f t="shared" si="38"/>
        <v>◄</v>
      </c>
      <c r="P119" s="25"/>
      <c r="Q119" s="24"/>
      <c r="R119" s="26" t="str">
        <f t="shared" si="39"/>
        <v/>
      </c>
      <c r="S119" s="26" t="str">
        <f t="shared" si="40"/>
        <v>◄</v>
      </c>
      <c r="T119" s="25"/>
      <c r="U119" s="24"/>
      <c r="V119" s="23"/>
      <c r="W119" s="22"/>
      <c r="X119" s="21">
        <f t="shared" si="41"/>
        <v>0</v>
      </c>
      <c r="Y119" s="20">
        <f t="shared" si="42"/>
        <v>0</v>
      </c>
      <c r="Z119" s="19"/>
      <c r="AA119" s="18">
        <f t="shared" si="43"/>
        <v>0</v>
      </c>
      <c r="AB119" s="17">
        <f t="shared" si="44"/>
        <v>0</v>
      </c>
      <c r="AC119" s="5" t="s">
        <v>0</v>
      </c>
      <c r="AD119" s="41"/>
    </row>
    <row r="120" spans="1:30" x14ac:dyDescent="0.25">
      <c r="A120" s="40"/>
      <c r="B120" s="39" t="str">
        <f t="shared" si="36"/>
        <v/>
      </c>
      <c r="C120" s="23"/>
      <c r="D120" s="122"/>
      <c r="E120" s="145" t="s">
        <v>234</v>
      </c>
      <c r="F120" s="144" t="s">
        <v>309</v>
      </c>
      <c r="G120" s="186">
        <v>7203</v>
      </c>
      <c r="H120" s="185">
        <v>1</v>
      </c>
      <c r="I120" s="119" t="s">
        <v>1500</v>
      </c>
      <c r="J120" s="167">
        <v>7203</v>
      </c>
      <c r="K120" s="184" t="s">
        <v>182</v>
      </c>
      <c r="L120" s="189" t="s">
        <v>1435</v>
      </c>
      <c r="M120" s="590" t="s">
        <v>1501</v>
      </c>
      <c r="N120" s="26" t="str">
        <f t="shared" si="37"/>
        <v/>
      </c>
      <c r="O120" s="26" t="str">
        <f t="shared" si="38"/>
        <v>◄</v>
      </c>
      <c r="P120" s="25"/>
      <c r="Q120" s="24"/>
      <c r="R120" s="26" t="str">
        <f t="shared" si="39"/>
        <v/>
      </c>
      <c r="S120" s="26" t="str">
        <f t="shared" si="40"/>
        <v>◄</v>
      </c>
      <c r="T120" s="25"/>
      <c r="U120" s="24"/>
      <c r="V120" s="23"/>
      <c r="W120" s="22"/>
      <c r="X120" s="21">
        <f t="shared" si="41"/>
        <v>0</v>
      </c>
      <c r="Y120" s="20">
        <f t="shared" si="42"/>
        <v>0</v>
      </c>
      <c r="Z120" s="19"/>
      <c r="AA120" s="18">
        <f t="shared" si="43"/>
        <v>0</v>
      </c>
      <c r="AB120" s="17">
        <f t="shared" si="44"/>
        <v>0</v>
      </c>
      <c r="AC120" s="5" t="s">
        <v>0</v>
      </c>
      <c r="AD120" s="41"/>
    </row>
    <row r="121" spans="1:30" x14ac:dyDescent="0.25">
      <c r="A121" s="40"/>
      <c r="B121" s="39" t="str">
        <f t="shared" si="36"/>
        <v/>
      </c>
      <c r="C121" s="23"/>
      <c r="D121" s="122"/>
      <c r="E121" s="145" t="s">
        <v>234</v>
      </c>
      <c r="F121" s="144" t="s">
        <v>308</v>
      </c>
      <c r="G121" s="186">
        <v>7203</v>
      </c>
      <c r="H121" s="185">
        <v>2</v>
      </c>
      <c r="I121" s="119" t="s">
        <v>1438</v>
      </c>
      <c r="J121" s="167">
        <v>7203</v>
      </c>
      <c r="K121" s="184" t="s">
        <v>182</v>
      </c>
      <c r="L121" s="189" t="s">
        <v>1439</v>
      </c>
      <c r="M121" s="591"/>
      <c r="N121" s="26" t="str">
        <f t="shared" si="37"/>
        <v/>
      </c>
      <c r="O121" s="26" t="str">
        <f t="shared" si="38"/>
        <v>◄</v>
      </c>
      <c r="P121" s="25"/>
      <c r="Q121" s="24"/>
      <c r="R121" s="26" t="str">
        <f t="shared" si="39"/>
        <v/>
      </c>
      <c r="S121" s="26" t="str">
        <f t="shared" si="40"/>
        <v>◄</v>
      </c>
      <c r="T121" s="25"/>
      <c r="U121" s="24"/>
      <c r="V121" s="23"/>
      <c r="W121" s="22"/>
      <c r="X121" s="21">
        <f t="shared" si="41"/>
        <v>0</v>
      </c>
      <c r="Y121" s="20">
        <f t="shared" si="42"/>
        <v>0</v>
      </c>
      <c r="Z121" s="19"/>
      <c r="AA121" s="18">
        <f t="shared" si="43"/>
        <v>0</v>
      </c>
      <c r="AB121" s="17">
        <f t="shared" si="44"/>
        <v>0</v>
      </c>
      <c r="AC121" s="5" t="s">
        <v>0</v>
      </c>
      <c r="AD121" s="41"/>
    </row>
    <row r="122" spans="1:30" x14ac:dyDescent="0.25">
      <c r="A122" s="40"/>
      <c r="B122" s="39" t="str">
        <f t="shared" si="36"/>
        <v/>
      </c>
      <c r="C122" s="23"/>
      <c r="D122" s="122"/>
      <c r="E122" s="145" t="s">
        <v>234</v>
      </c>
      <c r="F122" s="144" t="s">
        <v>307</v>
      </c>
      <c r="G122" s="186">
        <v>7203</v>
      </c>
      <c r="H122" s="185">
        <v>5</v>
      </c>
      <c r="I122" s="119" t="s">
        <v>1502</v>
      </c>
      <c r="J122" s="167">
        <v>7203</v>
      </c>
      <c r="K122" s="184" t="s">
        <v>182</v>
      </c>
      <c r="L122" s="189" t="s">
        <v>1448</v>
      </c>
      <c r="M122" s="591"/>
      <c r="N122" s="26" t="str">
        <f t="shared" si="37"/>
        <v/>
      </c>
      <c r="O122" s="26" t="str">
        <f t="shared" si="38"/>
        <v>◄</v>
      </c>
      <c r="P122" s="25"/>
      <c r="Q122" s="24"/>
      <c r="R122" s="26" t="str">
        <f t="shared" si="39"/>
        <v/>
      </c>
      <c r="S122" s="26" t="str">
        <f t="shared" si="40"/>
        <v>◄</v>
      </c>
      <c r="T122" s="25"/>
      <c r="U122" s="24"/>
      <c r="V122" s="23"/>
      <c r="W122" s="22"/>
      <c r="X122" s="21">
        <f t="shared" si="41"/>
        <v>0</v>
      </c>
      <c r="Y122" s="20">
        <f t="shared" si="42"/>
        <v>0</v>
      </c>
      <c r="Z122" s="19"/>
      <c r="AA122" s="18">
        <f t="shared" si="43"/>
        <v>0</v>
      </c>
      <c r="AB122" s="17">
        <f t="shared" si="44"/>
        <v>0</v>
      </c>
      <c r="AC122" s="5" t="s">
        <v>0</v>
      </c>
      <c r="AD122" s="41"/>
    </row>
    <row r="123" spans="1:30" x14ac:dyDescent="0.25">
      <c r="A123" s="40"/>
      <c r="B123" s="39" t="str">
        <f t="shared" si="36"/>
        <v/>
      </c>
      <c r="C123" s="23"/>
      <c r="D123" s="122"/>
      <c r="E123" s="145" t="s">
        <v>234</v>
      </c>
      <c r="F123" s="144" t="s">
        <v>306</v>
      </c>
      <c r="G123" s="186">
        <v>7203</v>
      </c>
      <c r="H123" s="185">
        <v>10</v>
      </c>
      <c r="I123" s="119" t="s">
        <v>1451</v>
      </c>
      <c r="J123" s="167">
        <v>7203</v>
      </c>
      <c r="K123" s="184" t="s">
        <v>182</v>
      </c>
      <c r="L123" s="189" t="s">
        <v>1452</v>
      </c>
      <c r="M123" s="591"/>
      <c r="N123" s="26" t="str">
        <f t="shared" si="37"/>
        <v/>
      </c>
      <c r="O123" s="26" t="str">
        <f t="shared" si="38"/>
        <v>◄</v>
      </c>
      <c r="P123" s="25"/>
      <c r="Q123" s="24"/>
      <c r="R123" s="26" t="str">
        <f t="shared" si="39"/>
        <v/>
      </c>
      <c r="S123" s="26" t="str">
        <f t="shared" si="40"/>
        <v>◄</v>
      </c>
      <c r="T123" s="25"/>
      <c r="U123" s="24"/>
      <c r="V123" s="23"/>
      <c r="W123" s="22"/>
      <c r="X123" s="21">
        <f t="shared" si="41"/>
        <v>0</v>
      </c>
      <c r="Y123" s="20">
        <f t="shared" si="42"/>
        <v>0</v>
      </c>
      <c r="Z123" s="19"/>
      <c r="AA123" s="18">
        <f t="shared" si="43"/>
        <v>0</v>
      </c>
      <c r="AB123" s="17">
        <f t="shared" si="44"/>
        <v>0</v>
      </c>
      <c r="AC123" s="5" t="s">
        <v>0</v>
      </c>
      <c r="AD123" s="41"/>
    </row>
    <row r="124" spans="1:30" x14ac:dyDescent="0.25">
      <c r="A124" s="40">
        <v>1</v>
      </c>
      <c r="B124" s="39" t="str">
        <f t="shared" si="36"/>
        <v>x</v>
      </c>
      <c r="C124" s="23"/>
      <c r="D124" s="122"/>
      <c r="E124" s="145" t="s">
        <v>234</v>
      </c>
      <c r="F124" s="144" t="s">
        <v>305</v>
      </c>
      <c r="G124" s="186">
        <v>7203</v>
      </c>
      <c r="H124" s="185">
        <v>15</v>
      </c>
      <c r="I124" s="119" t="s">
        <v>1503</v>
      </c>
      <c r="J124" s="167">
        <v>7203</v>
      </c>
      <c r="K124" s="184" t="s">
        <v>182</v>
      </c>
      <c r="L124" s="189" t="s">
        <v>1456</v>
      </c>
      <c r="M124" s="591"/>
      <c r="N124" s="26" t="str">
        <f t="shared" si="37"/>
        <v/>
      </c>
      <c r="O124" s="26" t="str">
        <f t="shared" si="38"/>
        <v>◄</v>
      </c>
      <c r="P124" s="25"/>
      <c r="Q124" s="24"/>
      <c r="R124" s="26" t="str">
        <f t="shared" si="39"/>
        <v/>
      </c>
      <c r="S124" s="26" t="str">
        <f t="shared" si="40"/>
        <v>◄</v>
      </c>
      <c r="T124" s="25"/>
      <c r="U124" s="24"/>
      <c r="V124" s="23"/>
      <c r="W124" s="22"/>
      <c r="X124" s="21">
        <f t="shared" si="41"/>
        <v>0</v>
      </c>
      <c r="Y124" s="20">
        <f t="shared" si="42"/>
        <v>0</v>
      </c>
      <c r="Z124" s="19"/>
      <c r="AA124" s="18">
        <f t="shared" si="43"/>
        <v>0</v>
      </c>
      <c r="AB124" s="17">
        <f t="shared" si="44"/>
        <v>0</v>
      </c>
      <c r="AC124" s="5" t="s">
        <v>0</v>
      </c>
      <c r="AD124" s="41"/>
    </row>
    <row r="125" spans="1:30" x14ac:dyDescent="0.25">
      <c r="A125" s="40"/>
      <c r="B125" s="39" t="str">
        <f t="shared" si="36"/>
        <v/>
      </c>
      <c r="C125" s="23"/>
      <c r="D125" s="122"/>
      <c r="E125" s="145" t="s">
        <v>234</v>
      </c>
      <c r="F125" s="144" t="s">
        <v>304</v>
      </c>
      <c r="G125" s="186">
        <v>7203</v>
      </c>
      <c r="H125" s="185">
        <v>20</v>
      </c>
      <c r="I125" s="119" t="s">
        <v>1504</v>
      </c>
      <c r="J125" s="167">
        <v>7203</v>
      </c>
      <c r="K125" s="184" t="s">
        <v>182</v>
      </c>
      <c r="L125" s="189" t="s">
        <v>1460</v>
      </c>
      <c r="M125" s="591"/>
      <c r="N125" s="26" t="str">
        <f t="shared" si="37"/>
        <v/>
      </c>
      <c r="O125" s="26" t="str">
        <f t="shared" si="38"/>
        <v>◄</v>
      </c>
      <c r="P125" s="25"/>
      <c r="Q125" s="24"/>
      <c r="R125" s="26" t="str">
        <f t="shared" si="39"/>
        <v/>
      </c>
      <c r="S125" s="26" t="str">
        <f t="shared" si="40"/>
        <v>◄</v>
      </c>
      <c r="T125" s="25"/>
      <c r="U125" s="24"/>
      <c r="V125" s="23"/>
      <c r="W125" s="22"/>
      <c r="X125" s="21">
        <f t="shared" si="41"/>
        <v>0</v>
      </c>
      <c r="Y125" s="20">
        <f t="shared" si="42"/>
        <v>0</v>
      </c>
      <c r="Z125" s="19"/>
      <c r="AA125" s="18">
        <f t="shared" si="43"/>
        <v>0</v>
      </c>
      <c r="AB125" s="17">
        <f t="shared" si="44"/>
        <v>0</v>
      </c>
      <c r="AC125" s="5" t="s">
        <v>0</v>
      </c>
      <c r="AD125" s="41"/>
    </row>
    <row r="126" spans="1:30" x14ac:dyDescent="0.25">
      <c r="A126" s="40">
        <v>1</v>
      </c>
      <c r="B126" s="39" t="str">
        <f t="shared" si="36"/>
        <v>x</v>
      </c>
      <c r="C126" s="23"/>
      <c r="D126" s="122"/>
      <c r="E126" s="145" t="s">
        <v>234</v>
      </c>
      <c r="F126" s="144" t="s">
        <v>303</v>
      </c>
      <c r="G126" s="186">
        <v>7203</v>
      </c>
      <c r="H126" s="185">
        <v>25</v>
      </c>
      <c r="I126" s="119" t="s">
        <v>1505</v>
      </c>
      <c r="J126" s="167">
        <v>7203</v>
      </c>
      <c r="K126" s="184" t="s">
        <v>182</v>
      </c>
      <c r="L126" s="189" t="s">
        <v>1464</v>
      </c>
      <c r="M126" s="592"/>
      <c r="N126" s="26" t="str">
        <f t="shared" si="37"/>
        <v/>
      </c>
      <c r="O126" s="26" t="str">
        <f t="shared" si="38"/>
        <v>◄</v>
      </c>
      <c r="P126" s="25"/>
      <c r="Q126" s="24"/>
      <c r="R126" s="26" t="str">
        <f t="shared" si="39"/>
        <v/>
      </c>
      <c r="S126" s="26" t="str">
        <f t="shared" si="40"/>
        <v>◄</v>
      </c>
      <c r="T126" s="25"/>
      <c r="U126" s="24"/>
      <c r="V126" s="23"/>
      <c r="W126" s="22"/>
      <c r="X126" s="21">
        <f t="shared" si="41"/>
        <v>0</v>
      </c>
      <c r="Y126" s="20">
        <f t="shared" si="42"/>
        <v>0</v>
      </c>
      <c r="Z126" s="19"/>
      <c r="AA126" s="18">
        <f t="shared" si="43"/>
        <v>0</v>
      </c>
      <c r="AB126" s="17">
        <f t="shared" si="44"/>
        <v>0</v>
      </c>
      <c r="AC126" s="5" t="s">
        <v>0</v>
      </c>
      <c r="AD126" s="41"/>
    </row>
    <row r="127" spans="1:30" x14ac:dyDescent="0.25">
      <c r="A127" s="40"/>
      <c r="B127" s="39" t="str">
        <f t="shared" si="36"/>
        <v/>
      </c>
      <c r="C127" s="23"/>
      <c r="D127" s="122"/>
      <c r="E127" s="145" t="s">
        <v>234</v>
      </c>
      <c r="F127" s="144" t="s">
        <v>302</v>
      </c>
      <c r="G127" s="186">
        <v>7203</v>
      </c>
      <c r="H127" s="185">
        <v>35</v>
      </c>
      <c r="I127" s="119" t="s">
        <v>1506</v>
      </c>
      <c r="J127" s="167">
        <v>7203</v>
      </c>
      <c r="K127" s="184" t="s">
        <v>191</v>
      </c>
      <c r="L127" s="189" t="s">
        <v>969</v>
      </c>
      <c r="M127" s="184"/>
      <c r="N127" s="26" t="str">
        <f t="shared" si="37"/>
        <v/>
      </c>
      <c r="O127" s="26" t="str">
        <f t="shared" si="38"/>
        <v>◄</v>
      </c>
      <c r="P127" s="25"/>
      <c r="Q127" s="24"/>
      <c r="R127" s="26" t="str">
        <f t="shared" si="39"/>
        <v/>
      </c>
      <c r="S127" s="26" t="str">
        <f t="shared" si="40"/>
        <v>◄</v>
      </c>
      <c r="T127" s="25"/>
      <c r="U127" s="24"/>
      <c r="V127" s="23"/>
      <c r="W127" s="22"/>
      <c r="X127" s="21">
        <f t="shared" si="41"/>
        <v>0</v>
      </c>
      <c r="Y127" s="20">
        <f t="shared" si="42"/>
        <v>0</v>
      </c>
      <c r="Z127" s="19"/>
      <c r="AA127" s="18">
        <f t="shared" si="43"/>
        <v>0</v>
      </c>
      <c r="AB127" s="17">
        <f t="shared" si="44"/>
        <v>0</v>
      </c>
      <c r="AC127" s="5" t="s">
        <v>0</v>
      </c>
      <c r="AD127" s="41"/>
    </row>
    <row r="128" spans="1:30" x14ac:dyDescent="0.25">
      <c r="A128" s="40"/>
      <c r="B128" s="39" t="str">
        <f t="shared" si="36"/>
        <v/>
      </c>
      <c r="C128" s="23"/>
      <c r="D128" s="122"/>
      <c r="E128" s="145" t="s">
        <v>234</v>
      </c>
      <c r="F128" s="144" t="s">
        <v>301</v>
      </c>
      <c r="G128" s="186">
        <v>7203</v>
      </c>
      <c r="H128" s="185">
        <v>40</v>
      </c>
      <c r="I128" s="119" t="s">
        <v>1471</v>
      </c>
      <c r="J128" s="167">
        <v>7203</v>
      </c>
      <c r="K128" s="184" t="s">
        <v>191</v>
      </c>
      <c r="L128" s="189" t="s">
        <v>967</v>
      </c>
      <c r="M128" s="184"/>
      <c r="N128" s="26" t="str">
        <f t="shared" si="37"/>
        <v/>
      </c>
      <c r="O128" s="26" t="str">
        <f t="shared" si="38"/>
        <v>◄</v>
      </c>
      <c r="P128" s="25"/>
      <c r="Q128" s="24"/>
      <c r="R128" s="26" t="str">
        <f t="shared" si="39"/>
        <v/>
      </c>
      <c r="S128" s="26" t="str">
        <f t="shared" si="40"/>
        <v>◄</v>
      </c>
      <c r="T128" s="25"/>
      <c r="U128" s="24"/>
      <c r="V128" s="23"/>
      <c r="W128" s="22"/>
      <c r="X128" s="21">
        <f t="shared" si="41"/>
        <v>0</v>
      </c>
      <c r="Y128" s="20">
        <f t="shared" si="42"/>
        <v>0</v>
      </c>
      <c r="Z128" s="19"/>
      <c r="AA128" s="18">
        <f t="shared" si="43"/>
        <v>0</v>
      </c>
      <c r="AB128" s="17">
        <f t="shared" si="44"/>
        <v>0</v>
      </c>
      <c r="AC128" s="5" t="s">
        <v>0</v>
      </c>
      <c r="AD128" s="41"/>
    </row>
    <row r="129" spans="1:30" x14ac:dyDescent="0.25">
      <c r="A129" s="40"/>
      <c r="B129" s="39" t="str">
        <f t="shared" si="36"/>
        <v/>
      </c>
      <c r="C129" s="23"/>
      <c r="D129" s="122"/>
      <c r="E129" s="145" t="s">
        <v>234</v>
      </c>
      <c r="F129" s="144" t="s">
        <v>300</v>
      </c>
      <c r="G129" s="186">
        <v>7203</v>
      </c>
      <c r="H129" s="185">
        <v>50</v>
      </c>
      <c r="I129" s="119" t="s">
        <v>1473</v>
      </c>
      <c r="J129" s="167">
        <v>7203</v>
      </c>
      <c r="K129" s="184" t="s">
        <v>191</v>
      </c>
      <c r="L129" s="189" t="s">
        <v>1507</v>
      </c>
      <c r="M129" s="184"/>
      <c r="N129" s="26" t="str">
        <f t="shared" si="37"/>
        <v/>
      </c>
      <c r="O129" s="26" t="str">
        <f t="shared" si="38"/>
        <v>◄</v>
      </c>
      <c r="P129" s="25"/>
      <c r="Q129" s="24"/>
      <c r="R129" s="26" t="str">
        <f t="shared" si="39"/>
        <v/>
      </c>
      <c r="S129" s="26" t="str">
        <f t="shared" si="40"/>
        <v>◄</v>
      </c>
      <c r="T129" s="25"/>
      <c r="U129" s="24"/>
      <c r="V129" s="23"/>
      <c r="W129" s="22"/>
      <c r="X129" s="21">
        <f t="shared" si="41"/>
        <v>0</v>
      </c>
      <c r="Y129" s="20">
        <f t="shared" si="42"/>
        <v>0</v>
      </c>
      <c r="Z129" s="19"/>
      <c r="AA129" s="18">
        <f t="shared" si="43"/>
        <v>0</v>
      </c>
      <c r="AB129" s="17">
        <f t="shared" si="44"/>
        <v>0</v>
      </c>
      <c r="AC129" s="5" t="s">
        <v>0</v>
      </c>
      <c r="AD129" s="41"/>
    </row>
    <row r="130" spans="1:30" x14ac:dyDescent="0.25">
      <c r="A130" s="40"/>
      <c r="B130" s="39" t="str">
        <f t="shared" si="36"/>
        <v/>
      </c>
      <c r="C130" s="23"/>
      <c r="D130" s="122"/>
      <c r="E130" s="145" t="s">
        <v>234</v>
      </c>
      <c r="F130" s="144" t="s">
        <v>299</v>
      </c>
      <c r="G130" s="186">
        <v>7203</v>
      </c>
      <c r="H130" s="185" t="s">
        <v>200</v>
      </c>
      <c r="I130" s="119" t="s">
        <v>1477</v>
      </c>
      <c r="J130" s="167">
        <v>7203</v>
      </c>
      <c r="K130" s="184" t="s">
        <v>191</v>
      </c>
      <c r="L130" s="189" t="s">
        <v>966</v>
      </c>
      <c r="M130" s="184"/>
      <c r="N130" s="26" t="str">
        <f t="shared" si="37"/>
        <v/>
      </c>
      <c r="O130" s="26" t="str">
        <f t="shared" si="38"/>
        <v>◄</v>
      </c>
      <c r="P130" s="25"/>
      <c r="Q130" s="24"/>
      <c r="R130" s="26" t="str">
        <f t="shared" si="39"/>
        <v/>
      </c>
      <c r="S130" s="26" t="str">
        <f t="shared" si="40"/>
        <v>◄</v>
      </c>
      <c r="T130" s="25"/>
      <c r="U130" s="24"/>
      <c r="V130" s="23"/>
      <c r="W130" s="22"/>
      <c r="X130" s="21">
        <f t="shared" si="41"/>
        <v>0</v>
      </c>
      <c r="Y130" s="20">
        <f t="shared" si="42"/>
        <v>0</v>
      </c>
      <c r="Z130" s="19"/>
      <c r="AA130" s="18">
        <f t="shared" si="43"/>
        <v>0</v>
      </c>
      <c r="AB130" s="17">
        <f t="shared" si="44"/>
        <v>0</v>
      </c>
      <c r="AC130" s="5" t="s">
        <v>0</v>
      </c>
      <c r="AD130" s="41"/>
    </row>
    <row r="131" spans="1:30" ht="16.2" customHeight="1" x14ac:dyDescent="0.25">
      <c r="A131" s="40"/>
      <c r="B131" s="39" t="str">
        <f t="shared" si="36"/>
        <v/>
      </c>
      <c r="C131" s="23"/>
      <c r="D131" s="122"/>
      <c r="E131" s="179" t="s">
        <v>234</v>
      </c>
      <c r="F131" s="178" t="s">
        <v>298</v>
      </c>
      <c r="G131" s="186">
        <v>7203</v>
      </c>
      <c r="H131" s="185" t="s">
        <v>200</v>
      </c>
      <c r="I131" s="119" t="s">
        <v>1498</v>
      </c>
      <c r="J131" s="167">
        <v>7203</v>
      </c>
      <c r="K131" s="184" t="s">
        <v>191</v>
      </c>
      <c r="L131" s="189" t="s">
        <v>1508</v>
      </c>
      <c r="M131" s="184"/>
      <c r="N131" s="26" t="str">
        <f t="shared" si="37"/>
        <v/>
      </c>
      <c r="O131" s="26" t="str">
        <f t="shared" si="38"/>
        <v>◄</v>
      </c>
      <c r="P131" s="25"/>
      <c r="Q131" s="24"/>
      <c r="R131" s="26" t="str">
        <f t="shared" si="39"/>
        <v/>
      </c>
      <c r="S131" s="26" t="str">
        <f t="shared" si="40"/>
        <v>◄</v>
      </c>
      <c r="T131" s="25"/>
      <c r="U131" s="24"/>
      <c r="V131" s="23"/>
      <c r="W131" s="22"/>
      <c r="X131" s="21">
        <f t="shared" si="41"/>
        <v>0</v>
      </c>
      <c r="Y131" s="20">
        <f t="shared" si="42"/>
        <v>0</v>
      </c>
      <c r="Z131" s="19"/>
      <c r="AA131" s="18">
        <f t="shared" si="43"/>
        <v>0</v>
      </c>
      <c r="AB131" s="17">
        <f t="shared" si="44"/>
        <v>0</v>
      </c>
      <c r="AC131" s="5" t="s">
        <v>0</v>
      </c>
      <c r="AD131" s="41"/>
    </row>
    <row r="132" spans="1:30" x14ac:dyDescent="0.25">
      <c r="A132" s="40"/>
      <c r="B132" s="39" t="str">
        <f t="shared" si="36"/>
        <v/>
      </c>
      <c r="C132" s="23"/>
      <c r="D132" s="122"/>
      <c r="E132" s="145" t="s">
        <v>234</v>
      </c>
      <c r="F132" s="144" t="s">
        <v>297</v>
      </c>
      <c r="G132" s="186">
        <v>7203</v>
      </c>
      <c r="H132" s="185" t="s">
        <v>197</v>
      </c>
      <c r="I132" s="119" t="s">
        <v>1509</v>
      </c>
      <c r="J132" s="167">
        <v>7203</v>
      </c>
      <c r="K132" s="184" t="s">
        <v>191</v>
      </c>
      <c r="L132" s="189" t="s">
        <v>1510</v>
      </c>
      <c r="M132" s="184"/>
      <c r="N132" s="26" t="str">
        <f t="shared" si="37"/>
        <v/>
      </c>
      <c r="O132" s="26" t="str">
        <f t="shared" si="38"/>
        <v>◄</v>
      </c>
      <c r="P132" s="25"/>
      <c r="Q132" s="24"/>
      <c r="R132" s="26" t="str">
        <f t="shared" si="39"/>
        <v/>
      </c>
      <c r="S132" s="26" t="str">
        <f t="shared" si="40"/>
        <v>◄</v>
      </c>
      <c r="T132" s="25"/>
      <c r="U132" s="24"/>
      <c r="V132" s="23"/>
      <c r="W132" s="22"/>
      <c r="X132" s="21">
        <f t="shared" si="41"/>
        <v>0</v>
      </c>
      <c r="Y132" s="20">
        <f t="shared" si="42"/>
        <v>0</v>
      </c>
      <c r="Z132" s="19"/>
      <c r="AA132" s="18">
        <f t="shared" si="43"/>
        <v>0</v>
      </c>
      <c r="AB132" s="17">
        <f t="shared" si="44"/>
        <v>0</v>
      </c>
      <c r="AC132" s="5" t="s">
        <v>0</v>
      </c>
      <c r="AD132" s="41"/>
    </row>
    <row r="133" spans="1:30" ht="16.2" customHeight="1" x14ac:dyDescent="0.25">
      <c r="A133" s="40">
        <v>1</v>
      </c>
      <c r="B133" s="39" t="str">
        <f t="shared" si="36"/>
        <v>x</v>
      </c>
      <c r="C133" s="23"/>
      <c r="D133" s="122"/>
      <c r="E133" s="179" t="s">
        <v>234</v>
      </c>
      <c r="F133" s="178" t="s">
        <v>296</v>
      </c>
      <c r="G133" s="186">
        <v>7203</v>
      </c>
      <c r="H133" s="185" t="s">
        <v>197</v>
      </c>
      <c r="I133" s="119" t="s">
        <v>1481</v>
      </c>
      <c r="J133" s="167">
        <v>7203</v>
      </c>
      <c r="K133" s="184" t="s">
        <v>191</v>
      </c>
      <c r="L133" s="189" t="s">
        <v>1508</v>
      </c>
      <c r="M133" s="184"/>
      <c r="N133" s="26" t="str">
        <f t="shared" si="37"/>
        <v/>
      </c>
      <c r="O133" s="26" t="str">
        <f t="shared" si="38"/>
        <v>◄</v>
      </c>
      <c r="P133" s="25"/>
      <c r="Q133" s="24"/>
      <c r="R133" s="26" t="str">
        <f t="shared" si="39"/>
        <v/>
      </c>
      <c r="S133" s="26" t="str">
        <f t="shared" si="40"/>
        <v>◄</v>
      </c>
      <c r="T133" s="25"/>
      <c r="U133" s="24"/>
      <c r="V133" s="23"/>
      <c r="W133" s="22"/>
      <c r="X133" s="21">
        <f t="shared" si="41"/>
        <v>0</v>
      </c>
      <c r="Y133" s="20">
        <f t="shared" si="42"/>
        <v>0</v>
      </c>
      <c r="Z133" s="19"/>
      <c r="AA133" s="18">
        <f t="shared" si="43"/>
        <v>0</v>
      </c>
      <c r="AB133" s="17">
        <f t="shared" si="44"/>
        <v>0</v>
      </c>
      <c r="AC133" s="5" t="s">
        <v>0</v>
      </c>
      <c r="AD133" s="41"/>
    </row>
    <row r="134" spans="1:30" ht="16.2" customHeight="1" x14ac:dyDescent="0.25">
      <c r="A134" s="40">
        <v>1</v>
      </c>
      <c r="B134" s="39" t="str">
        <f t="shared" si="36"/>
        <v>x</v>
      </c>
      <c r="C134" s="23"/>
      <c r="D134" s="122"/>
      <c r="E134" s="179" t="s">
        <v>234</v>
      </c>
      <c r="F134" s="178" t="s">
        <v>295</v>
      </c>
      <c r="G134" s="186">
        <v>7203</v>
      </c>
      <c r="H134" s="185" t="s">
        <v>197</v>
      </c>
      <c r="I134" s="119" t="s">
        <v>1499</v>
      </c>
      <c r="J134" s="167">
        <v>7203</v>
      </c>
      <c r="K134" s="184" t="s">
        <v>191</v>
      </c>
      <c r="L134" s="189" t="s">
        <v>1508</v>
      </c>
      <c r="M134" s="184"/>
      <c r="N134" s="26" t="str">
        <f t="shared" si="37"/>
        <v/>
      </c>
      <c r="O134" s="26" t="str">
        <f t="shared" si="38"/>
        <v>◄</v>
      </c>
      <c r="P134" s="25"/>
      <c r="Q134" s="24"/>
      <c r="R134" s="26" t="str">
        <f t="shared" si="39"/>
        <v/>
      </c>
      <c r="S134" s="26" t="str">
        <f t="shared" si="40"/>
        <v>◄</v>
      </c>
      <c r="T134" s="25"/>
      <c r="U134" s="24"/>
      <c r="V134" s="23"/>
      <c r="W134" s="22"/>
      <c r="X134" s="21">
        <f t="shared" si="41"/>
        <v>0</v>
      </c>
      <c r="Y134" s="20">
        <f t="shared" si="42"/>
        <v>0</v>
      </c>
      <c r="Z134" s="19"/>
      <c r="AA134" s="18">
        <f t="shared" si="43"/>
        <v>0</v>
      </c>
      <c r="AB134" s="17">
        <f t="shared" si="44"/>
        <v>0</v>
      </c>
      <c r="AC134" s="5" t="s">
        <v>0</v>
      </c>
      <c r="AD134" s="41"/>
    </row>
    <row r="135" spans="1:30" x14ac:dyDescent="0.25">
      <c r="A135" s="40"/>
      <c r="B135" s="39" t="str">
        <f t="shared" si="36"/>
        <v/>
      </c>
      <c r="C135" s="23"/>
      <c r="D135" s="122"/>
      <c r="E135" s="145" t="s">
        <v>234</v>
      </c>
      <c r="F135" s="144" t="s">
        <v>294</v>
      </c>
      <c r="G135" s="186">
        <v>7203</v>
      </c>
      <c r="H135" s="185" t="s">
        <v>209</v>
      </c>
      <c r="I135" s="119" t="s">
        <v>1511</v>
      </c>
      <c r="J135" s="167">
        <v>7203</v>
      </c>
      <c r="K135" s="184" t="s">
        <v>191</v>
      </c>
      <c r="L135" s="189" t="s">
        <v>1512</v>
      </c>
      <c r="M135" s="184"/>
      <c r="N135" s="26" t="str">
        <f t="shared" si="37"/>
        <v/>
      </c>
      <c r="O135" s="26" t="str">
        <f t="shared" si="38"/>
        <v>◄</v>
      </c>
      <c r="P135" s="25"/>
      <c r="Q135" s="24"/>
      <c r="R135" s="26" t="str">
        <f t="shared" si="39"/>
        <v/>
      </c>
      <c r="S135" s="26" t="str">
        <f t="shared" si="40"/>
        <v>◄</v>
      </c>
      <c r="T135" s="25"/>
      <c r="U135" s="24"/>
      <c r="V135" s="23"/>
      <c r="W135" s="22"/>
      <c r="X135" s="21">
        <f t="shared" si="41"/>
        <v>0</v>
      </c>
      <c r="Y135" s="20">
        <f t="shared" si="42"/>
        <v>0</v>
      </c>
      <c r="Z135" s="19"/>
      <c r="AA135" s="18">
        <f t="shared" si="43"/>
        <v>0</v>
      </c>
      <c r="AB135" s="17">
        <f t="shared" si="44"/>
        <v>0</v>
      </c>
      <c r="AC135" s="5" t="s">
        <v>0</v>
      </c>
      <c r="AD135" s="41"/>
    </row>
    <row r="136" spans="1:30" x14ac:dyDescent="0.25">
      <c r="A136" s="40">
        <v>1</v>
      </c>
      <c r="B136" s="39" t="str">
        <f t="shared" si="36"/>
        <v>x</v>
      </c>
      <c r="C136" s="23"/>
      <c r="D136" s="122"/>
      <c r="E136" s="145" t="s">
        <v>234</v>
      </c>
      <c r="F136" s="144" t="s">
        <v>293</v>
      </c>
      <c r="G136" s="186">
        <v>7203</v>
      </c>
      <c r="H136" s="185" t="s">
        <v>209</v>
      </c>
      <c r="I136" s="119" t="s">
        <v>1487</v>
      </c>
      <c r="J136" s="167">
        <v>7203</v>
      </c>
      <c r="K136" s="184" t="s">
        <v>191</v>
      </c>
      <c r="L136" s="189" t="s">
        <v>1510</v>
      </c>
      <c r="M136" s="184"/>
      <c r="N136" s="26" t="str">
        <f t="shared" si="37"/>
        <v/>
      </c>
      <c r="O136" s="26" t="str">
        <f t="shared" si="38"/>
        <v>◄</v>
      </c>
      <c r="P136" s="25"/>
      <c r="Q136" s="24"/>
      <c r="R136" s="26" t="str">
        <f t="shared" si="39"/>
        <v/>
      </c>
      <c r="S136" s="26" t="str">
        <f t="shared" si="40"/>
        <v>◄</v>
      </c>
      <c r="T136" s="25"/>
      <c r="U136" s="24"/>
      <c r="V136" s="23"/>
      <c r="W136" s="22"/>
      <c r="X136" s="21">
        <f t="shared" si="41"/>
        <v>0</v>
      </c>
      <c r="Y136" s="20">
        <f t="shared" si="42"/>
        <v>0</v>
      </c>
      <c r="Z136" s="19"/>
      <c r="AA136" s="18">
        <f t="shared" si="43"/>
        <v>0</v>
      </c>
      <c r="AB136" s="17">
        <f t="shared" si="44"/>
        <v>0</v>
      </c>
      <c r="AC136" s="5" t="s">
        <v>0</v>
      </c>
      <c r="AD136" s="41"/>
    </row>
    <row r="137" spans="1:30" ht="18.600000000000001" customHeight="1" x14ac:dyDescent="0.25">
      <c r="A137" s="40">
        <v>1</v>
      </c>
      <c r="B137" s="39" t="str">
        <f t="shared" si="36"/>
        <v>x</v>
      </c>
      <c r="C137" s="23"/>
      <c r="D137" s="122"/>
      <c r="E137" s="179" t="s">
        <v>234</v>
      </c>
      <c r="F137" s="178" t="s">
        <v>292</v>
      </c>
      <c r="G137" s="186">
        <v>7203</v>
      </c>
      <c r="H137" s="185" t="s">
        <v>209</v>
      </c>
      <c r="I137" s="119" t="s">
        <v>1481</v>
      </c>
      <c r="J137" s="167">
        <v>7203</v>
      </c>
      <c r="K137" s="184" t="s">
        <v>191</v>
      </c>
      <c r="L137" s="189" t="s">
        <v>1508</v>
      </c>
      <c r="M137" s="184"/>
      <c r="N137" s="26" t="str">
        <f t="shared" si="37"/>
        <v/>
      </c>
      <c r="O137" s="26" t="str">
        <f t="shared" si="38"/>
        <v>◄</v>
      </c>
      <c r="P137" s="25"/>
      <c r="Q137" s="24"/>
      <c r="R137" s="26" t="str">
        <f t="shared" si="39"/>
        <v/>
      </c>
      <c r="S137" s="26" t="str">
        <f t="shared" si="40"/>
        <v>◄</v>
      </c>
      <c r="T137" s="25"/>
      <c r="U137" s="24"/>
      <c r="V137" s="23"/>
      <c r="W137" s="22"/>
      <c r="X137" s="21">
        <f t="shared" si="41"/>
        <v>0</v>
      </c>
      <c r="Y137" s="20">
        <f t="shared" si="42"/>
        <v>0</v>
      </c>
      <c r="Z137" s="19"/>
      <c r="AA137" s="18">
        <f t="shared" si="43"/>
        <v>0</v>
      </c>
      <c r="AB137" s="17">
        <f t="shared" si="44"/>
        <v>0</v>
      </c>
      <c r="AC137" s="5" t="s">
        <v>0</v>
      </c>
      <c r="AD137" s="41"/>
    </row>
    <row r="138" spans="1:30" ht="15.6" customHeight="1" x14ac:dyDescent="0.25">
      <c r="A138" s="40">
        <v>1</v>
      </c>
      <c r="B138" s="39" t="str">
        <f t="shared" si="36"/>
        <v>x</v>
      </c>
      <c r="C138" s="23"/>
      <c r="D138" s="122"/>
      <c r="E138" s="145" t="s">
        <v>234</v>
      </c>
      <c r="F138" s="144" t="s">
        <v>291</v>
      </c>
      <c r="G138" s="186">
        <v>7203</v>
      </c>
      <c r="H138" s="185" t="s">
        <v>209</v>
      </c>
      <c r="I138" s="119" t="s">
        <v>1477</v>
      </c>
      <c r="J138" s="167">
        <v>7203</v>
      </c>
      <c r="K138" s="184" t="s">
        <v>191</v>
      </c>
      <c r="L138" s="189" t="s">
        <v>1510</v>
      </c>
      <c r="M138" s="184"/>
      <c r="N138" s="26" t="str">
        <f t="shared" si="37"/>
        <v/>
      </c>
      <c r="O138" s="26" t="str">
        <f t="shared" si="38"/>
        <v>◄</v>
      </c>
      <c r="P138" s="25"/>
      <c r="Q138" s="24"/>
      <c r="R138" s="26" t="str">
        <f t="shared" si="39"/>
        <v/>
      </c>
      <c r="S138" s="26" t="str">
        <f t="shared" si="40"/>
        <v>◄</v>
      </c>
      <c r="T138" s="25"/>
      <c r="U138" s="24"/>
      <c r="V138" s="23"/>
      <c r="W138" s="22"/>
      <c r="X138" s="21">
        <f t="shared" si="41"/>
        <v>0</v>
      </c>
      <c r="Y138" s="20">
        <f t="shared" si="42"/>
        <v>0</v>
      </c>
      <c r="Z138" s="19"/>
      <c r="AA138" s="18">
        <f t="shared" si="43"/>
        <v>0</v>
      </c>
      <c r="AB138" s="17">
        <f t="shared" si="44"/>
        <v>0</v>
      </c>
      <c r="AC138" s="5" t="s">
        <v>0</v>
      </c>
      <c r="AD138" s="41"/>
    </row>
    <row r="139" spans="1:30" ht="17.399999999999999" customHeight="1" x14ac:dyDescent="0.25">
      <c r="A139" s="40">
        <v>1</v>
      </c>
      <c r="B139" s="39" t="str">
        <f t="shared" si="36"/>
        <v>x</v>
      </c>
      <c r="C139" s="23"/>
      <c r="D139" s="122"/>
      <c r="E139" s="179" t="s">
        <v>234</v>
      </c>
      <c r="F139" s="178" t="s">
        <v>290</v>
      </c>
      <c r="G139" s="186">
        <v>7203</v>
      </c>
      <c r="H139" s="185" t="s">
        <v>209</v>
      </c>
      <c r="I139" s="119" t="s">
        <v>1498</v>
      </c>
      <c r="J139" s="167">
        <v>7203</v>
      </c>
      <c r="K139" s="184" t="s">
        <v>191</v>
      </c>
      <c r="L139" s="189" t="s">
        <v>1508</v>
      </c>
      <c r="M139" s="184"/>
      <c r="N139" s="26" t="str">
        <f t="shared" si="37"/>
        <v/>
      </c>
      <c r="O139" s="26" t="str">
        <f t="shared" si="38"/>
        <v>◄</v>
      </c>
      <c r="P139" s="25"/>
      <c r="Q139" s="24"/>
      <c r="R139" s="26" t="str">
        <f t="shared" si="39"/>
        <v/>
      </c>
      <c r="S139" s="26" t="str">
        <f t="shared" si="40"/>
        <v>◄</v>
      </c>
      <c r="T139" s="25"/>
      <c r="U139" s="24"/>
      <c r="V139" s="23"/>
      <c r="W139" s="22"/>
      <c r="X139" s="21">
        <f t="shared" si="41"/>
        <v>0</v>
      </c>
      <c r="Y139" s="20">
        <f t="shared" si="42"/>
        <v>0</v>
      </c>
      <c r="Z139" s="19"/>
      <c r="AA139" s="18">
        <f t="shared" si="43"/>
        <v>0</v>
      </c>
      <c r="AB139" s="17">
        <f t="shared" si="44"/>
        <v>0</v>
      </c>
      <c r="AC139" s="5" t="s">
        <v>0</v>
      </c>
      <c r="AD139" s="41"/>
    </row>
    <row r="140" spans="1:30" x14ac:dyDescent="0.25">
      <c r="A140" s="40">
        <v>1</v>
      </c>
      <c r="B140" s="39" t="str">
        <f t="shared" si="36"/>
        <v>x</v>
      </c>
      <c r="C140" s="23"/>
      <c r="D140" s="122"/>
      <c r="E140" s="145" t="s">
        <v>234</v>
      </c>
      <c r="F140" s="144" t="s">
        <v>289</v>
      </c>
      <c r="G140" s="186">
        <v>7203</v>
      </c>
      <c r="H140" s="185" t="s">
        <v>209</v>
      </c>
      <c r="I140" s="119" t="s">
        <v>1509</v>
      </c>
      <c r="J140" s="167">
        <v>7203</v>
      </c>
      <c r="K140" s="184" t="s">
        <v>191</v>
      </c>
      <c r="L140" s="189" t="s">
        <v>1508</v>
      </c>
      <c r="M140" s="184"/>
      <c r="N140" s="26" t="str">
        <f t="shared" si="37"/>
        <v/>
      </c>
      <c r="O140" s="26" t="str">
        <f t="shared" si="38"/>
        <v>◄</v>
      </c>
      <c r="P140" s="25"/>
      <c r="Q140" s="24"/>
      <c r="R140" s="26" t="str">
        <f t="shared" si="39"/>
        <v/>
      </c>
      <c r="S140" s="26" t="str">
        <f t="shared" si="40"/>
        <v>◄</v>
      </c>
      <c r="T140" s="25"/>
      <c r="U140" s="24"/>
      <c r="V140" s="23"/>
      <c r="W140" s="22"/>
      <c r="X140" s="21">
        <f t="shared" si="41"/>
        <v>0</v>
      </c>
      <c r="Y140" s="20">
        <f t="shared" si="42"/>
        <v>0</v>
      </c>
      <c r="Z140" s="19"/>
      <c r="AA140" s="18">
        <f t="shared" si="43"/>
        <v>0</v>
      </c>
      <c r="AB140" s="17">
        <f t="shared" si="44"/>
        <v>0</v>
      </c>
      <c r="AC140" s="5" t="s">
        <v>0</v>
      </c>
      <c r="AD140" s="41"/>
    </row>
    <row r="141" spans="1:30" x14ac:dyDescent="0.25">
      <c r="A141" s="40">
        <v>1</v>
      </c>
      <c r="B141" s="39" t="str">
        <f t="shared" si="36"/>
        <v>x</v>
      </c>
      <c r="C141" s="23"/>
      <c r="D141" s="122"/>
      <c r="E141" s="179" t="s">
        <v>234</v>
      </c>
      <c r="F141" s="178" t="s">
        <v>288</v>
      </c>
      <c r="G141" s="186">
        <v>7203</v>
      </c>
      <c r="H141" s="185" t="s">
        <v>209</v>
      </c>
      <c r="I141" s="119" t="s">
        <v>1481</v>
      </c>
      <c r="J141" s="167">
        <v>7203</v>
      </c>
      <c r="K141" s="184" t="s">
        <v>191</v>
      </c>
      <c r="L141" s="189" t="s">
        <v>1508</v>
      </c>
      <c r="M141" s="184"/>
      <c r="N141" s="26" t="str">
        <f t="shared" si="37"/>
        <v/>
      </c>
      <c r="O141" s="26" t="str">
        <f t="shared" si="38"/>
        <v>◄</v>
      </c>
      <c r="P141" s="25"/>
      <c r="Q141" s="24"/>
      <c r="R141" s="26" t="str">
        <f t="shared" si="39"/>
        <v/>
      </c>
      <c r="S141" s="26" t="str">
        <f t="shared" si="40"/>
        <v>◄</v>
      </c>
      <c r="T141" s="25"/>
      <c r="U141" s="24"/>
      <c r="V141" s="23"/>
      <c r="W141" s="22"/>
      <c r="X141" s="21">
        <f t="shared" si="41"/>
        <v>0</v>
      </c>
      <c r="Y141" s="20">
        <f t="shared" si="42"/>
        <v>0</v>
      </c>
      <c r="Z141" s="19"/>
      <c r="AA141" s="18">
        <f t="shared" si="43"/>
        <v>0</v>
      </c>
      <c r="AB141" s="17">
        <f t="shared" si="44"/>
        <v>0</v>
      </c>
      <c r="AC141" s="5" t="s">
        <v>0</v>
      </c>
      <c r="AD141" s="41"/>
    </row>
    <row r="142" spans="1:30" x14ac:dyDescent="0.25">
      <c r="A142" s="40">
        <v>1</v>
      </c>
      <c r="B142" s="39" t="str">
        <f t="shared" si="36"/>
        <v>x</v>
      </c>
      <c r="C142" s="23"/>
      <c r="D142" s="122"/>
      <c r="E142" s="179" t="s">
        <v>234</v>
      </c>
      <c r="F142" s="178" t="s">
        <v>287</v>
      </c>
      <c r="G142" s="186">
        <v>7203</v>
      </c>
      <c r="H142" s="185" t="s">
        <v>209</v>
      </c>
      <c r="I142" s="119" t="s">
        <v>1499</v>
      </c>
      <c r="J142" s="167">
        <v>7203</v>
      </c>
      <c r="K142" s="184" t="s">
        <v>191</v>
      </c>
      <c r="L142" s="189" t="s">
        <v>1508</v>
      </c>
      <c r="M142" s="184"/>
      <c r="N142" s="26" t="str">
        <f t="shared" si="37"/>
        <v/>
      </c>
      <c r="O142" s="26" t="str">
        <f t="shared" si="38"/>
        <v>◄</v>
      </c>
      <c r="P142" s="25"/>
      <c r="Q142" s="24"/>
      <c r="R142" s="26" t="str">
        <f t="shared" si="39"/>
        <v/>
      </c>
      <c r="S142" s="26" t="str">
        <f t="shared" si="40"/>
        <v>◄</v>
      </c>
      <c r="T142" s="25"/>
      <c r="U142" s="24"/>
      <c r="V142" s="23"/>
      <c r="W142" s="22"/>
      <c r="X142" s="21">
        <f t="shared" si="41"/>
        <v>0</v>
      </c>
      <c r="Y142" s="20">
        <f t="shared" si="42"/>
        <v>0</v>
      </c>
      <c r="Z142" s="19"/>
      <c r="AA142" s="18">
        <f t="shared" si="43"/>
        <v>0</v>
      </c>
      <c r="AB142" s="17">
        <f t="shared" si="44"/>
        <v>0</v>
      </c>
      <c r="AC142" s="5" t="s">
        <v>0</v>
      </c>
      <c r="AD142" s="41"/>
    </row>
    <row r="143" spans="1:30" x14ac:dyDescent="0.25">
      <c r="A143" s="40">
        <v>1</v>
      </c>
      <c r="B143" s="39" t="str">
        <f t="shared" si="36"/>
        <v>x</v>
      </c>
      <c r="C143" s="23"/>
      <c r="D143" s="122"/>
      <c r="E143" s="145" t="s">
        <v>234</v>
      </c>
      <c r="F143" s="144" t="s">
        <v>286</v>
      </c>
      <c r="G143" s="186">
        <v>7203</v>
      </c>
      <c r="H143" s="185" t="s">
        <v>209</v>
      </c>
      <c r="I143" s="119" t="s">
        <v>1511</v>
      </c>
      <c r="J143" s="167">
        <v>7203</v>
      </c>
      <c r="K143" s="184" t="s">
        <v>191</v>
      </c>
      <c r="L143" s="189" t="s">
        <v>1508</v>
      </c>
      <c r="M143" s="184"/>
      <c r="N143" s="26" t="str">
        <f t="shared" si="37"/>
        <v/>
      </c>
      <c r="O143" s="26" t="str">
        <f t="shared" si="38"/>
        <v>◄</v>
      </c>
      <c r="P143" s="25"/>
      <c r="Q143" s="24"/>
      <c r="R143" s="26" t="str">
        <f t="shared" si="39"/>
        <v/>
      </c>
      <c r="S143" s="26" t="str">
        <f t="shared" si="40"/>
        <v>◄</v>
      </c>
      <c r="T143" s="25"/>
      <c r="U143" s="24"/>
      <c r="V143" s="23"/>
      <c r="W143" s="22"/>
      <c r="X143" s="21">
        <f t="shared" si="41"/>
        <v>0</v>
      </c>
      <c r="Y143" s="20">
        <f t="shared" si="42"/>
        <v>0</v>
      </c>
      <c r="Z143" s="19"/>
      <c r="AA143" s="18">
        <f t="shared" si="43"/>
        <v>0</v>
      </c>
      <c r="AB143" s="17">
        <f t="shared" si="44"/>
        <v>0</v>
      </c>
      <c r="AC143" s="5" t="s">
        <v>0</v>
      </c>
      <c r="AD143" s="41"/>
    </row>
    <row r="144" spans="1:30" x14ac:dyDescent="0.25">
      <c r="A144" s="40"/>
      <c r="B144" s="39" t="str">
        <f t="shared" si="36"/>
        <v/>
      </c>
      <c r="C144" s="23"/>
      <c r="D144" s="122"/>
      <c r="E144" s="145" t="s">
        <v>234</v>
      </c>
      <c r="F144" s="144" t="s">
        <v>285</v>
      </c>
      <c r="G144" s="186">
        <v>7203</v>
      </c>
      <c r="H144" s="185" t="s">
        <v>209</v>
      </c>
      <c r="I144" s="119" t="s">
        <v>1487</v>
      </c>
      <c r="J144" s="167">
        <v>7203</v>
      </c>
      <c r="K144" s="184" t="s">
        <v>191</v>
      </c>
      <c r="L144" s="116" t="s">
        <v>1508</v>
      </c>
      <c r="M144" s="184"/>
      <c r="N144" s="26" t="str">
        <f t="shared" si="37"/>
        <v/>
      </c>
      <c r="O144" s="26" t="str">
        <f t="shared" si="38"/>
        <v>◄</v>
      </c>
      <c r="P144" s="25"/>
      <c r="Q144" s="24"/>
      <c r="R144" s="26" t="str">
        <f t="shared" si="39"/>
        <v/>
      </c>
      <c r="S144" s="26" t="str">
        <f t="shared" si="40"/>
        <v>◄</v>
      </c>
      <c r="T144" s="25"/>
      <c r="U144" s="24"/>
      <c r="V144" s="23"/>
      <c r="W144" s="22"/>
      <c r="X144" s="21">
        <f t="shared" si="41"/>
        <v>0</v>
      </c>
      <c r="Y144" s="20">
        <f t="shared" si="42"/>
        <v>0</v>
      </c>
      <c r="Z144" s="19"/>
      <c r="AA144" s="18">
        <f t="shared" si="43"/>
        <v>0</v>
      </c>
      <c r="AB144" s="17">
        <f t="shared" si="44"/>
        <v>0</v>
      </c>
      <c r="AC144" s="5" t="s">
        <v>0</v>
      </c>
      <c r="AD144" s="41"/>
    </row>
    <row r="145" spans="1:30" x14ac:dyDescent="0.25">
      <c r="A145" s="40"/>
      <c r="B145" s="39" t="str">
        <f t="shared" si="36"/>
        <v/>
      </c>
      <c r="C145" s="23"/>
      <c r="D145" s="122"/>
      <c r="E145" s="179" t="s">
        <v>234</v>
      </c>
      <c r="F145" s="178" t="s">
        <v>284</v>
      </c>
      <c r="G145" s="186">
        <v>7203</v>
      </c>
      <c r="H145" s="185" t="s">
        <v>209</v>
      </c>
      <c r="I145" s="119" t="s">
        <v>1489</v>
      </c>
      <c r="J145" s="167">
        <v>7203</v>
      </c>
      <c r="K145" s="184" t="s">
        <v>191</v>
      </c>
      <c r="L145" s="116" t="s">
        <v>1508</v>
      </c>
      <c r="M145" s="184"/>
      <c r="N145" s="26" t="str">
        <f t="shared" si="37"/>
        <v/>
      </c>
      <c r="O145" s="26" t="str">
        <f t="shared" si="38"/>
        <v>◄</v>
      </c>
      <c r="P145" s="25"/>
      <c r="Q145" s="24"/>
      <c r="R145" s="26" t="str">
        <f t="shared" si="39"/>
        <v/>
      </c>
      <c r="S145" s="26" t="str">
        <f t="shared" si="40"/>
        <v>◄</v>
      </c>
      <c r="T145" s="25"/>
      <c r="U145" s="24"/>
      <c r="V145" s="23"/>
      <c r="W145" s="22"/>
      <c r="X145" s="21">
        <f t="shared" si="41"/>
        <v>0</v>
      </c>
      <c r="Y145" s="20">
        <f t="shared" si="42"/>
        <v>0</v>
      </c>
      <c r="Z145" s="19"/>
      <c r="AA145" s="18">
        <f t="shared" si="43"/>
        <v>0</v>
      </c>
      <c r="AB145" s="17">
        <f t="shared" si="44"/>
        <v>0</v>
      </c>
      <c r="AC145" s="5" t="s">
        <v>0</v>
      </c>
      <c r="AD145" s="41"/>
    </row>
    <row r="146" spans="1:30" ht="4.2" customHeight="1" thickBot="1" x14ac:dyDescent="0.35">
      <c r="A146" s="14"/>
      <c r="B146" s="14"/>
      <c r="C146" s="14"/>
      <c r="D146" s="113"/>
      <c r="E146" s="12"/>
      <c r="F146" s="115"/>
      <c r="G146" s="10"/>
      <c r="H146" s="10"/>
      <c r="I146" s="9"/>
      <c r="J146" s="8"/>
      <c r="K146" s="187"/>
      <c r="L146" s="182"/>
      <c r="M146" s="187"/>
      <c r="N146" s="49"/>
      <c r="O146" s="182"/>
      <c r="P146" s="182"/>
      <c r="Q146" s="182"/>
      <c r="R146" s="182"/>
      <c r="S146" s="182"/>
      <c r="T146" s="182"/>
      <c r="U146" s="182"/>
      <c r="V146" s="182"/>
      <c r="W146" s="182"/>
      <c r="X146" s="182"/>
      <c r="Y146" s="182"/>
      <c r="Z146" s="182"/>
      <c r="AA146" s="182"/>
      <c r="AB146" s="182"/>
      <c r="AC146" s="5"/>
      <c r="AD146" s="41"/>
    </row>
    <row r="147" spans="1:30" ht="16.8" thickBot="1" x14ac:dyDescent="0.3">
      <c r="A147" s="208"/>
      <c r="B147" s="50"/>
      <c r="C147" s="50"/>
      <c r="D147" s="207" t="s">
        <v>1513</v>
      </c>
      <c r="E147" s="50"/>
      <c r="F147" s="50"/>
      <c r="G147" s="50"/>
      <c r="H147" s="50"/>
      <c r="I147" s="14"/>
      <c r="J147" s="50"/>
      <c r="K147" s="206"/>
      <c r="L147" s="14"/>
      <c r="M147" s="206"/>
      <c r="N147" s="50"/>
      <c r="O147" s="50"/>
      <c r="P147" s="50"/>
      <c r="Q147" s="50"/>
      <c r="R147" s="50"/>
      <c r="S147" s="50"/>
      <c r="T147" s="50"/>
      <c r="U147" s="50"/>
      <c r="V147" s="50"/>
      <c r="W147" s="50"/>
      <c r="X147" s="50"/>
      <c r="Y147" s="50"/>
      <c r="Z147" s="50"/>
      <c r="AA147" s="50"/>
      <c r="AB147" s="50"/>
      <c r="AC147" s="5" t="s">
        <v>0</v>
      </c>
      <c r="AD147" s="41"/>
    </row>
    <row r="148" spans="1:30" ht="16.8" thickTop="1" thickBot="1" x14ac:dyDescent="0.3">
      <c r="A148" s="51"/>
      <c r="B148" s="50"/>
      <c r="C148" s="14">
        <f>ROWS(C149:C167)-1</f>
        <v>18</v>
      </c>
      <c r="D148" s="149" t="s">
        <v>1514</v>
      </c>
      <c r="E148" s="12"/>
      <c r="F148" s="115"/>
      <c r="G148" s="10"/>
      <c r="H148" s="188"/>
      <c r="I148" s="9"/>
      <c r="J148" s="8"/>
      <c r="K148" s="187"/>
      <c r="L148" s="182"/>
      <c r="M148" s="187"/>
      <c r="N148" s="49"/>
      <c r="O148" s="68" t="str">
        <f>IF(COUNTIF(N149:N185,"?")&gt;0,"?",IF(AND(P148="◄",Q148="►"),"◄►",IF(P148="◄","◄",IF(Q148="►","►",""))))</f>
        <v>◄</v>
      </c>
      <c r="P148" s="46" t="str">
        <f>IF(SUM(P149:P167)+1=ROWS(P149:P167)-COUNTIF(P149:P167,"-"),"","◄")</f>
        <v>◄</v>
      </c>
      <c r="Q148" s="45" t="str">
        <f>IF(SUM(Q149:Q167)&gt;0,"►","")</f>
        <v/>
      </c>
      <c r="R148" s="48"/>
      <c r="S148" s="68" t="str">
        <f>IF(COUNTIF(R149:R185,"?")&gt;0,"?",IF(AND(T148="◄",U148="►"),"◄►",IF(T148="◄","◄",IF(U148="►","►",""))))</f>
        <v>◄</v>
      </c>
      <c r="T148" s="46" t="str">
        <f>IF(SUM(T149:T167)+1=ROWS(T149:T167)-COUNTIF(T149:T167,"-"),"","◄")</f>
        <v>◄</v>
      </c>
      <c r="U148" s="45" t="str">
        <f>IF(SUM(U149:U167)&gt;0,"►","")</f>
        <v/>
      </c>
      <c r="V148" s="67">
        <f>ROWS(V149:V167)-1</f>
        <v>18</v>
      </c>
      <c r="W148" s="44">
        <f>SUM(W149:W167)-W167</f>
        <v>0</v>
      </c>
      <c r="X148" s="43" t="s">
        <v>2</v>
      </c>
      <c r="Y148" s="42"/>
      <c r="Z148" s="44">
        <f>SUM(Z149:Z167)-Z167</f>
        <v>0</v>
      </c>
      <c r="AA148" s="43" t="s">
        <v>2</v>
      </c>
      <c r="AB148" s="42"/>
      <c r="AC148" s="5" t="s">
        <v>0</v>
      </c>
      <c r="AD148" s="41"/>
    </row>
    <row r="149" spans="1:30" x14ac:dyDescent="0.25">
      <c r="A149" s="40"/>
      <c r="B149" s="39" t="str">
        <f t="shared" ref="B149:B165" si="45">IF(A149=1,"x","")</f>
        <v/>
      </c>
      <c r="C149" s="23"/>
      <c r="D149" s="122"/>
      <c r="E149" s="145" t="s">
        <v>234</v>
      </c>
      <c r="F149" s="144">
        <v>55</v>
      </c>
      <c r="G149" s="186">
        <v>7320</v>
      </c>
      <c r="H149" s="62" t="s">
        <v>282</v>
      </c>
      <c r="I149" s="190" t="s">
        <v>1515</v>
      </c>
      <c r="J149" s="167">
        <v>7320</v>
      </c>
      <c r="K149" s="184" t="s">
        <v>182</v>
      </c>
      <c r="L149" s="203" t="s">
        <v>1448</v>
      </c>
      <c r="M149" s="183"/>
      <c r="N149" s="26" t="str">
        <f t="shared" ref="N149:N165" si="46">IF(O149="?","?","")</f>
        <v/>
      </c>
      <c r="O149" s="26" t="str">
        <f t="shared" ref="O149:O165" si="47">IF(AND(P149="",Q149&gt;0),"?",IF(P149="","◄",IF(Q149&gt;=1,"►","")))</f>
        <v>◄</v>
      </c>
      <c r="P149" s="25"/>
      <c r="Q149" s="24"/>
      <c r="R149" s="26" t="str">
        <f t="shared" ref="R149:R165" si="48">IF(S149="?","?","")</f>
        <v/>
      </c>
      <c r="S149" s="26" t="str">
        <f t="shared" ref="S149:S165" si="49">IF(AND(T149="",U149&gt;0),"?",IF(T149="","◄",IF(U149&gt;=1,"►","")))</f>
        <v>◄</v>
      </c>
      <c r="T149" s="25"/>
      <c r="U149" s="24"/>
      <c r="V149" s="23"/>
      <c r="W149" s="22"/>
      <c r="X149" s="21">
        <f t="shared" ref="X149:X165" si="50">(P149*W149)</f>
        <v>0</v>
      </c>
      <c r="Y149" s="20">
        <f t="shared" ref="Y149:Y165" si="51">(Q149*X149)</f>
        <v>0</v>
      </c>
      <c r="Z149" s="19"/>
      <c r="AA149" s="18">
        <f t="shared" ref="AA149:AA165" si="52">(T149*Z149)</f>
        <v>0</v>
      </c>
      <c r="AB149" s="17">
        <f t="shared" ref="AB149:AB165" si="53">(U149*AA149)</f>
        <v>0</v>
      </c>
      <c r="AC149" s="5" t="s">
        <v>0</v>
      </c>
      <c r="AD149" s="41"/>
    </row>
    <row r="150" spans="1:30" x14ac:dyDescent="0.25">
      <c r="A150" s="40"/>
      <c r="B150" s="39" t="str">
        <f t="shared" si="45"/>
        <v/>
      </c>
      <c r="C150" s="23"/>
      <c r="D150" s="122"/>
      <c r="E150" s="179" t="s">
        <v>234</v>
      </c>
      <c r="F150" s="178" t="s">
        <v>283</v>
      </c>
      <c r="G150" s="186">
        <v>7320</v>
      </c>
      <c r="H150" s="62" t="s">
        <v>282</v>
      </c>
      <c r="I150" s="190" t="s">
        <v>1516</v>
      </c>
      <c r="J150" s="167">
        <v>7320</v>
      </c>
      <c r="K150" s="184" t="s">
        <v>182</v>
      </c>
      <c r="L150" s="203" t="s">
        <v>1450</v>
      </c>
      <c r="M150" s="183"/>
      <c r="N150" s="26" t="str">
        <f t="shared" si="46"/>
        <v/>
      </c>
      <c r="O150" s="26" t="str">
        <f t="shared" si="47"/>
        <v>◄</v>
      </c>
      <c r="P150" s="25"/>
      <c r="Q150" s="24"/>
      <c r="R150" s="26" t="str">
        <f t="shared" si="48"/>
        <v/>
      </c>
      <c r="S150" s="26" t="str">
        <f t="shared" si="49"/>
        <v>◄</v>
      </c>
      <c r="T150" s="25"/>
      <c r="U150" s="24"/>
      <c r="V150" s="23"/>
      <c r="W150" s="22"/>
      <c r="X150" s="21">
        <f t="shared" si="50"/>
        <v>0</v>
      </c>
      <c r="Y150" s="20">
        <f t="shared" si="51"/>
        <v>0</v>
      </c>
      <c r="Z150" s="19"/>
      <c r="AA150" s="18">
        <f t="shared" si="52"/>
        <v>0</v>
      </c>
      <c r="AB150" s="17">
        <f t="shared" si="53"/>
        <v>0</v>
      </c>
      <c r="AC150" s="5" t="s">
        <v>0</v>
      </c>
      <c r="AD150" s="41"/>
    </row>
    <row r="151" spans="1:30" x14ac:dyDescent="0.25">
      <c r="A151" s="40"/>
      <c r="B151" s="39" t="str">
        <f t="shared" si="45"/>
        <v/>
      </c>
      <c r="C151" s="23"/>
      <c r="D151" s="122"/>
      <c r="E151" s="145" t="s">
        <v>234</v>
      </c>
      <c r="F151" s="144">
        <v>56</v>
      </c>
      <c r="G151" s="186">
        <v>7320</v>
      </c>
      <c r="H151" s="62" t="s">
        <v>271</v>
      </c>
      <c r="I151" s="190" t="s">
        <v>1517</v>
      </c>
      <c r="J151" s="167">
        <v>7320</v>
      </c>
      <c r="K151" s="184" t="s">
        <v>182</v>
      </c>
      <c r="L151" s="203" t="s">
        <v>1452</v>
      </c>
      <c r="M151" s="183"/>
      <c r="N151" s="26" t="str">
        <f t="shared" si="46"/>
        <v/>
      </c>
      <c r="O151" s="26" t="str">
        <f t="shared" si="47"/>
        <v>◄</v>
      </c>
      <c r="P151" s="25"/>
      <c r="Q151" s="24"/>
      <c r="R151" s="26" t="str">
        <f t="shared" si="48"/>
        <v/>
      </c>
      <c r="S151" s="26" t="str">
        <f t="shared" si="49"/>
        <v>◄</v>
      </c>
      <c r="T151" s="25"/>
      <c r="U151" s="24"/>
      <c r="V151" s="23"/>
      <c r="W151" s="22"/>
      <c r="X151" s="21">
        <f t="shared" si="50"/>
        <v>0</v>
      </c>
      <c r="Y151" s="20">
        <f t="shared" si="51"/>
        <v>0</v>
      </c>
      <c r="Z151" s="19"/>
      <c r="AA151" s="18">
        <f t="shared" si="52"/>
        <v>0</v>
      </c>
      <c r="AB151" s="17">
        <f t="shared" si="53"/>
        <v>0</v>
      </c>
      <c r="AC151" s="5" t="s">
        <v>0</v>
      </c>
      <c r="AD151" s="41"/>
    </row>
    <row r="152" spans="1:30" x14ac:dyDescent="0.25">
      <c r="A152" s="40"/>
      <c r="B152" s="39" t="str">
        <f t="shared" si="45"/>
        <v/>
      </c>
      <c r="C152" s="23"/>
      <c r="D152" s="122"/>
      <c r="E152" s="179" t="s">
        <v>234</v>
      </c>
      <c r="F152" s="178" t="s">
        <v>281</v>
      </c>
      <c r="G152" s="186">
        <v>7320</v>
      </c>
      <c r="H152" s="62" t="s">
        <v>271</v>
      </c>
      <c r="I152" s="190" t="s">
        <v>1518</v>
      </c>
      <c r="J152" s="167">
        <v>7320</v>
      </c>
      <c r="K152" s="184" t="s">
        <v>182</v>
      </c>
      <c r="L152" s="203" t="s">
        <v>1454</v>
      </c>
      <c r="M152" s="183"/>
      <c r="N152" s="26" t="str">
        <f t="shared" si="46"/>
        <v/>
      </c>
      <c r="O152" s="26" t="str">
        <f t="shared" si="47"/>
        <v>◄</v>
      </c>
      <c r="P152" s="25"/>
      <c r="Q152" s="24"/>
      <c r="R152" s="26" t="str">
        <f t="shared" si="48"/>
        <v/>
      </c>
      <c r="S152" s="26" t="str">
        <f t="shared" si="49"/>
        <v>◄</v>
      </c>
      <c r="T152" s="25"/>
      <c r="U152" s="24"/>
      <c r="V152" s="23"/>
      <c r="W152" s="22"/>
      <c r="X152" s="21">
        <f t="shared" si="50"/>
        <v>0</v>
      </c>
      <c r="Y152" s="20">
        <f t="shared" si="51"/>
        <v>0</v>
      </c>
      <c r="Z152" s="19"/>
      <c r="AA152" s="18">
        <f t="shared" si="52"/>
        <v>0</v>
      </c>
      <c r="AB152" s="17">
        <f t="shared" si="53"/>
        <v>0</v>
      </c>
      <c r="AC152" s="5" t="s">
        <v>0</v>
      </c>
      <c r="AD152" s="41"/>
    </row>
    <row r="153" spans="1:30" x14ac:dyDescent="0.25">
      <c r="A153" s="40"/>
      <c r="B153" s="39" t="str">
        <f t="shared" si="45"/>
        <v/>
      </c>
      <c r="C153" s="23"/>
      <c r="D153" s="122"/>
      <c r="E153" s="145" t="s">
        <v>234</v>
      </c>
      <c r="F153" s="144">
        <v>57</v>
      </c>
      <c r="G153" s="186">
        <v>7320</v>
      </c>
      <c r="H153" s="62" t="s">
        <v>274</v>
      </c>
      <c r="I153" s="190" t="s">
        <v>1519</v>
      </c>
      <c r="J153" s="167">
        <v>7320</v>
      </c>
      <c r="K153" s="184" t="s">
        <v>182</v>
      </c>
      <c r="L153" s="203" t="s">
        <v>1456</v>
      </c>
      <c r="M153" s="183"/>
      <c r="N153" s="26" t="str">
        <f t="shared" si="46"/>
        <v/>
      </c>
      <c r="O153" s="26" t="str">
        <f t="shared" si="47"/>
        <v>◄</v>
      </c>
      <c r="P153" s="25"/>
      <c r="Q153" s="24"/>
      <c r="R153" s="26" t="str">
        <f t="shared" si="48"/>
        <v/>
      </c>
      <c r="S153" s="26" t="str">
        <f t="shared" si="49"/>
        <v>◄</v>
      </c>
      <c r="T153" s="25"/>
      <c r="U153" s="24"/>
      <c r="V153" s="23"/>
      <c r="W153" s="22"/>
      <c r="X153" s="21">
        <f t="shared" si="50"/>
        <v>0</v>
      </c>
      <c r="Y153" s="20">
        <f t="shared" si="51"/>
        <v>0</v>
      </c>
      <c r="Z153" s="19"/>
      <c r="AA153" s="18">
        <f t="shared" si="52"/>
        <v>0</v>
      </c>
      <c r="AB153" s="17">
        <f t="shared" si="53"/>
        <v>0</v>
      </c>
      <c r="AC153" s="5" t="s">
        <v>0</v>
      </c>
      <c r="AD153" s="41"/>
    </row>
    <row r="154" spans="1:30" x14ac:dyDescent="0.25">
      <c r="A154" s="40"/>
      <c r="B154" s="39" t="str">
        <f t="shared" si="45"/>
        <v/>
      </c>
      <c r="C154" s="23"/>
      <c r="D154" s="122"/>
      <c r="E154" s="179" t="s">
        <v>234</v>
      </c>
      <c r="F154" s="178" t="s">
        <v>280</v>
      </c>
      <c r="G154" s="186">
        <v>7320</v>
      </c>
      <c r="H154" s="62" t="s">
        <v>274</v>
      </c>
      <c r="I154" s="190" t="s">
        <v>1520</v>
      </c>
      <c r="J154" s="167">
        <v>7320</v>
      </c>
      <c r="K154" s="184" t="s">
        <v>182</v>
      </c>
      <c r="L154" s="203" t="s">
        <v>1458</v>
      </c>
      <c r="M154" s="183"/>
      <c r="N154" s="26" t="str">
        <f t="shared" si="46"/>
        <v/>
      </c>
      <c r="O154" s="26" t="str">
        <f t="shared" si="47"/>
        <v>◄</v>
      </c>
      <c r="P154" s="25"/>
      <c r="Q154" s="24"/>
      <c r="R154" s="26" t="str">
        <f t="shared" si="48"/>
        <v/>
      </c>
      <c r="S154" s="26" t="str">
        <f t="shared" si="49"/>
        <v>◄</v>
      </c>
      <c r="T154" s="25"/>
      <c r="U154" s="24"/>
      <c r="V154" s="23"/>
      <c r="W154" s="22"/>
      <c r="X154" s="21">
        <f t="shared" si="50"/>
        <v>0</v>
      </c>
      <c r="Y154" s="20">
        <f t="shared" si="51"/>
        <v>0</v>
      </c>
      <c r="Z154" s="19"/>
      <c r="AA154" s="18">
        <f t="shared" si="52"/>
        <v>0</v>
      </c>
      <c r="AB154" s="17">
        <f t="shared" si="53"/>
        <v>0</v>
      </c>
      <c r="AC154" s="5" t="s">
        <v>0</v>
      </c>
      <c r="AD154" s="41"/>
    </row>
    <row r="155" spans="1:30" x14ac:dyDescent="0.25">
      <c r="A155" s="40"/>
      <c r="B155" s="39" t="str">
        <f t="shared" si="45"/>
        <v/>
      </c>
      <c r="C155" s="23"/>
      <c r="D155" s="122"/>
      <c r="E155" s="145" t="s">
        <v>234</v>
      </c>
      <c r="F155" s="144">
        <v>58</v>
      </c>
      <c r="G155" s="186">
        <v>7320</v>
      </c>
      <c r="H155" s="62" t="s">
        <v>278</v>
      </c>
      <c r="I155" s="119" t="s">
        <v>1521</v>
      </c>
      <c r="J155" s="167">
        <v>7320</v>
      </c>
      <c r="K155" s="184" t="s">
        <v>182</v>
      </c>
      <c r="L155" s="203" t="s">
        <v>1460</v>
      </c>
      <c r="M155" s="183"/>
      <c r="N155" s="26" t="str">
        <f t="shared" si="46"/>
        <v/>
      </c>
      <c r="O155" s="26" t="str">
        <f t="shared" si="47"/>
        <v>◄</v>
      </c>
      <c r="P155" s="25"/>
      <c r="Q155" s="24"/>
      <c r="R155" s="26" t="str">
        <f t="shared" si="48"/>
        <v/>
      </c>
      <c r="S155" s="26" t="str">
        <f t="shared" si="49"/>
        <v>◄</v>
      </c>
      <c r="T155" s="25"/>
      <c r="U155" s="24"/>
      <c r="V155" s="23"/>
      <c r="W155" s="22"/>
      <c r="X155" s="21">
        <f t="shared" si="50"/>
        <v>0</v>
      </c>
      <c r="Y155" s="20">
        <f t="shared" si="51"/>
        <v>0</v>
      </c>
      <c r="Z155" s="19"/>
      <c r="AA155" s="18">
        <f t="shared" si="52"/>
        <v>0</v>
      </c>
      <c r="AB155" s="17">
        <f t="shared" si="53"/>
        <v>0</v>
      </c>
      <c r="AC155" s="5" t="s">
        <v>0</v>
      </c>
      <c r="AD155" s="41"/>
    </row>
    <row r="156" spans="1:30" x14ac:dyDescent="0.25">
      <c r="A156" s="40"/>
      <c r="B156" s="39" t="str">
        <f t="shared" si="45"/>
        <v/>
      </c>
      <c r="C156" s="23"/>
      <c r="D156" s="122"/>
      <c r="E156" s="179" t="s">
        <v>234</v>
      </c>
      <c r="F156" s="178" t="s">
        <v>279</v>
      </c>
      <c r="G156" s="186">
        <v>7320</v>
      </c>
      <c r="H156" s="62" t="s">
        <v>278</v>
      </c>
      <c r="I156" s="119" t="s">
        <v>1522</v>
      </c>
      <c r="J156" s="167">
        <v>7320</v>
      </c>
      <c r="K156" s="184" t="s">
        <v>182</v>
      </c>
      <c r="L156" s="203" t="s">
        <v>1462</v>
      </c>
      <c r="M156" s="183"/>
      <c r="N156" s="26" t="str">
        <f t="shared" si="46"/>
        <v/>
      </c>
      <c r="O156" s="26" t="str">
        <f t="shared" si="47"/>
        <v>◄</v>
      </c>
      <c r="P156" s="25"/>
      <c r="Q156" s="24"/>
      <c r="R156" s="26" t="str">
        <f t="shared" si="48"/>
        <v/>
      </c>
      <c r="S156" s="26" t="str">
        <f t="shared" si="49"/>
        <v>◄</v>
      </c>
      <c r="T156" s="25"/>
      <c r="U156" s="24"/>
      <c r="V156" s="23"/>
      <c r="W156" s="22"/>
      <c r="X156" s="21">
        <f t="shared" si="50"/>
        <v>0</v>
      </c>
      <c r="Y156" s="20">
        <f t="shared" si="51"/>
        <v>0</v>
      </c>
      <c r="Z156" s="19"/>
      <c r="AA156" s="18">
        <f t="shared" si="52"/>
        <v>0</v>
      </c>
      <c r="AB156" s="17">
        <f t="shared" si="53"/>
        <v>0</v>
      </c>
      <c r="AC156" s="5" t="s">
        <v>0</v>
      </c>
      <c r="AD156" s="41"/>
    </row>
    <row r="157" spans="1:30" x14ac:dyDescent="0.25">
      <c r="A157" s="40"/>
      <c r="B157" s="39" t="str">
        <f t="shared" si="45"/>
        <v/>
      </c>
      <c r="C157" s="23"/>
      <c r="D157" s="122"/>
      <c r="E157" s="145" t="s">
        <v>234</v>
      </c>
      <c r="F157" s="144">
        <v>59</v>
      </c>
      <c r="G157" s="186">
        <v>7320</v>
      </c>
      <c r="H157" s="62" t="s">
        <v>276</v>
      </c>
      <c r="I157" s="119" t="s">
        <v>1523</v>
      </c>
      <c r="J157" s="167">
        <v>7320</v>
      </c>
      <c r="K157" s="184" t="s">
        <v>182</v>
      </c>
      <c r="L157" s="203" t="s">
        <v>1464</v>
      </c>
      <c r="M157" s="183"/>
      <c r="N157" s="26" t="str">
        <f t="shared" si="46"/>
        <v/>
      </c>
      <c r="O157" s="26" t="str">
        <f t="shared" si="47"/>
        <v>◄</v>
      </c>
      <c r="P157" s="25"/>
      <c r="Q157" s="24"/>
      <c r="R157" s="26" t="str">
        <f t="shared" si="48"/>
        <v/>
      </c>
      <c r="S157" s="26" t="str">
        <f t="shared" si="49"/>
        <v>◄</v>
      </c>
      <c r="T157" s="25"/>
      <c r="U157" s="24"/>
      <c r="V157" s="23"/>
      <c r="W157" s="22"/>
      <c r="X157" s="21">
        <f t="shared" si="50"/>
        <v>0</v>
      </c>
      <c r="Y157" s="20">
        <f t="shared" si="51"/>
        <v>0</v>
      </c>
      <c r="Z157" s="19"/>
      <c r="AA157" s="18">
        <f t="shared" si="52"/>
        <v>0</v>
      </c>
      <c r="AB157" s="17">
        <f t="shared" si="53"/>
        <v>0</v>
      </c>
      <c r="AC157" s="5" t="s">
        <v>0</v>
      </c>
      <c r="AD157" s="41"/>
    </row>
    <row r="158" spans="1:30" x14ac:dyDescent="0.25">
      <c r="A158" s="40"/>
      <c r="B158" s="39" t="str">
        <f t="shared" si="45"/>
        <v/>
      </c>
      <c r="C158" s="23"/>
      <c r="D158" s="122"/>
      <c r="E158" s="179" t="s">
        <v>234</v>
      </c>
      <c r="F158" s="178" t="s">
        <v>277</v>
      </c>
      <c r="G158" s="186">
        <v>7320</v>
      </c>
      <c r="H158" s="62" t="s">
        <v>276</v>
      </c>
      <c r="I158" s="119" t="s">
        <v>1524</v>
      </c>
      <c r="J158" s="167">
        <v>7320</v>
      </c>
      <c r="K158" s="184" t="s">
        <v>182</v>
      </c>
      <c r="L158" s="203" t="s">
        <v>1466</v>
      </c>
      <c r="M158" s="183"/>
      <c r="N158" s="26" t="str">
        <f t="shared" si="46"/>
        <v/>
      </c>
      <c r="O158" s="26" t="str">
        <f t="shared" si="47"/>
        <v>◄</v>
      </c>
      <c r="P158" s="25"/>
      <c r="Q158" s="24"/>
      <c r="R158" s="26" t="str">
        <f t="shared" si="48"/>
        <v/>
      </c>
      <c r="S158" s="26" t="str">
        <f t="shared" si="49"/>
        <v>◄</v>
      </c>
      <c r="T158" s="25"/>
      <c r="U158" s="24"/>
      <c r="V158" s="23"/>
      <c r="W158" s="22"/>
      <c r="X158" s="21">
        <f t="shared" si="50"/>
        <v>0</v>
      </c>
      <c r="Y158" s="20">
        <f t="shared" si="51"/>
        <v>0</v>
      </c>
      <c r="Z158" s="19"/>
      <c r="AA158" s="18">
        <f t="shared" si="52"/>
        <v>0</v>
      </c>
      <c r="AB158" s="17">
        <f t="shared" si="53"/>
        <v>0</v>
      </c>
      <c r="AC158" s="5" t="s">
        <v>0</v>
      </c>
      <c r="AD158" s="41"/>
    </row>
    <row r="159" spans="1:30" x14ac:dyDescent="0.25">
      <c r="A159" s="40"/>
      <c r="B159" s="39" t="str">
        <f t="shared" si="45"/>
        <v/>
      </c>
      <c r="C159" s="23"/>
      <c r="D159" s="122"/>
      <c r="E159" s="145" t="s">
        <v>234</v>
      </c>
      <c r="F159" s="144" t="s">
        <v>275</v>
      </c>
      <c r="G159" s="186">
        <v>7320</v>
      </c>
      <c r="H159" s="62" t="s">
        <v>274</v>
      </c>
      <c r="I159" s="205" t="s">
        <v>1519</v>
      </c>
      <c r="J159" s="167">
        <v>7320</v>
      </c>
      <c r="K159" s="184" t="s">
        <v>182</v>
      </c>
      <c r="L159" s="203" t="s">
        <v>1525</v>
      </c>
      <c r="M159" s="183"/>
      <c r="N159" s="26" t="str">
        <f t="shared" si="46"/>
        <v/>
      </c>
      <c r="O159" s="26" t="str">
        <f t="shared" si="47"/>
        <v>◄</v>
      </c>
      <c r="P159" s="25"/>
      <c r="Q159" s="24"/>
      <c r="R159" s="26" t="str">
        <f t="shared" si="48"/>
        <v/>
      </c>
      <c r="S159" s="26" t="str">
        <f t="shared" si="49"/>
        <v>◄</v>
      </c>
      <c r="T159" s="25"/>
      <c r="U159" s="24"/>
      <c r="V159" s="23"/>
      <c r="W159" s="22"/>
      <c r="X159" s="21">
        <f t="shared" si="50"/>
        <v>0</v>
      </c>
      <c r="Y159" s="20">
        <f t="shared" si="51"/>
        <v>0</v>
      </c>
      <c r="Z159" s="19"/>
      <c r="AA159" s="18">
        <f t="shared" si="52"/>
        <v>0</v>
      </c>
      <c r="AB159" s="17">
        <f t="shared" si="53"/>
        <v>0</v>
      </c>
      <c r="AC159" s="5" t="s">
        <v>0</v>
      </c>
      <c r="AD159" s="41"/>
    </row>
    <row r="160" spans="1:30" x14ac:dyDescent="0.25">
      <c r="A160" s="40"/>
      <c r="B160" s="39" t="str">
        <f t="shared" si="45"/>
        <v/>
      </c>
      <c r="C160" s="23"/>
      <c r="D160" s="122"/>
      <c r="E160" s="145" t="s">
        <v>234</v>
      </c>
      <c r="F160" s="144" t="s">
        <v>273</v>
      </c>
      <c r="G160" s="186">
        <v>7320</v>
      </c>
      <c r="H160" s="62" t="s">
        <v>271</v>
      </c>
      <c r="I160" s="190" t="s">
        <v>1517</v>
      </c>
      <c r="J160" s="167">
        <v>7320</v>
      </c>
      <c r="K160" s="184" t="s">
        <v>182</v>
      </c>
      <c r="L160" s="203" t="s">
        <v>1452</v>
      </c>
      <c r="M160" s="204" t="s">
        <v>1526</v>
      </c>
      <c r="N160" s="26" t="str">
        <f t="shared" si="46"/>
        <v/>
      </c>
      <c r="O160" s="26" t="str">
        <f t="shared" si="47"/>
        <v>◄</v>
      </c>
      <c r="P160" s="25"/>
      <c r="Q160" s="24"/>
      <c r="R160" s="26" t="str">
        <f t="shared" si="48"/>
        <v/>
      </c>
      <c r="S160" s="26" t="str">
        <f t="shared" si="49"/>
        <v>◄</v>
      </c>
      <c r="T160" s="25"/>
      <c r="U160" s="24"/>
      <c r="V160" s="23"/>
      <c r="W160" s="22"/>
      <c r="X160" s="21">
        <f t="shared" si="50"/>
        <v>0</v>
      </c>
      <c r="Y160" s="20">
        <f t="shared" si="51"/>
        <v>0</v>
      </c>
      <c r="Z160" s="19"/>
      <c r="AA160" s="18">
        <f t="shared" si="52"/>
        <v>0</v>
      </c>
      <c r="AB160" s="17">
        <f t="shared" si="53"/>
        <v>0</v>
      </c>
      <c r="AC160" s="5" t="s">
        <v>0</v>
      </c>
      <c r="AD160" s="41"/>
    </row>
    <row r="161" spans="1:30" x14ac:dyDescent="0.25">
      <c r="A161" s="40"/>
      <c r="B161" s="39" t="str">
        <f t="shared" si="45"/>
        <v/>
      </c>
      <c r="C161" s="23"/>
      <c r="D161" s="122"/>
      <c r="E161" s="145" t="s">
        <v>234</v>
      </c>
      <c r="F161" s="144" t="s">
        <v>272</v>
      </c>
      <c r="G161" s="186">
        <v>7320</v>
      </c>
      <c r="H161" s="62" t="s">
        <v>271</v>
      </c>
      <c r="I161" s="190" t="s">
        <v>1517</v>
      </c>
      <c r="J161" s="167">
        <v>7320</v>
      </c>
      <c r="K161" s="184" t="s">
        <v>182</v>
      </c>
      <c r="L161" s="203" t="s">
        <v>1452</v>
      </c>
      <c r="M161" s="204" t="s">
        <v>270</v>
      </c>
      <c r="N161" s="26" t="str">
        <f t="shared" si="46"/>
        <v/>
      </c>
      <c r="O161" s="26" t="str">
        <f t="shared" si="47"/>
        <v>◄</v>
      </c>
      <c r="P161" s="25"/>
      <c r="Q161" s="24"/>
      <c r="R161" s="26" t="str">
        <f t="shared" si="48"/>
        <v/>
      </c>
      <c r="S161" s="26" t="str">
        <f t="shared" si="49"/>
        <v>◄</v>
      </c>
      <c r="T161" s="25"/>
      <c r="U161" s="24"/>
      <c r="V161" s="23"/>
      <c r="W161" s="22"/>
      <c r="X161" s="21">
        <f t="shared" si="50"/>
        <v>0</v>
      </c>
      <c r="Y161" s="20">
        <f t="shared" si="51"/>
        <v>0</v>
      </c>
      <c r="Z161" s="19"/>
      <c r="AA161" s="18">
        <f t="shared" si="52"/>
        <v>0</v>
      </c>
      <c r="AB161" s="17">
        <f t="shared" si="53"/>
        <v>0</v>
      </c>
      <c r="AC161" s="5" t="s">
        <v>0</v>
      </c>
      <c r="AD161" s="41"/>
    </row>
    <row r="162" spans="1:30" x14ac:dyDescent="0.25">
      <c r="A162" s="40"/>
      <c r="B162" s="39" t="str">
        <f t="shared" si="45"/>
        <v/>
      </c>
      <c r="C162" s="23"/>
      <c r="D162" s="122"/>
      <c r="E162" s="145" t="s">
        <v>234</v>
      </c>
      <c r="F162" s="144">
        <v>60</v>
      </c>
      <c r="G162" s="186">
        <v>7320</v>
      </c>
      <c r="H162" s="62" t="s">
        <v>268</v>
      </c>
      <c r="I162" s="190" t="s">
        <v>1527</v>
      </c>
      <c r="J162" s="167">
        <v>7320</v>
      </c>
      <c r="K162" s="184" t="s">
        <v>182</v>
      </c>
      <c r="L162" s="203" t="s">
        <v>1474</v>
      </c>
      <c r="M162" s="183"/>
      <c r="N162" s="26" t="str">
        <f t="shared" si="46"/>
        <v/>
      </c>
      <c r="O162" s="26" t="str">
        <f t="shared" si="47"/>
        <v>◄</v>
      </c>
      <c r="P162" s="25"/>
      <c r="Q162" s="24"/>
      <c r="R162" s="26" t="str">
        <f t="shared" si="48"/>
        <v/>
      </c>
      <c r="S162" s="26" t="str">
        <f t="shared" si="49"/>
        <v>◄</v>
      </c>
      <c r="T162" s="25"/>
      <c r="U162" s="24"/>
      <c r="V162" s="23"/>
      <c r="W162" s="22"/>
      <c r="X162" s="21">
        <f t="shared" si="50"/>
        <v>0</v>
      </c>
      <c r="Y162" s="20">
        <f t="shared" si="51"/>
        <v>0</v>
      </c>
      <c r="Z162" s="19"/>
      <c r="AA162" s="18">
        <f t="shared" si="52"/>
        <v>0</v>
      </c>
      <c r="AB162" s="17">
        <f t="shared" si="53"/>
        <v>0</v>
      </c>
      <c r="AC162" s="5" t="s">
        <v>0</v>
      </c>
      <c r="AD162" s="41"/>
    </row>
    <row r="163" spans="1:30" x14ac:dyDescent="0.25">
      <c r="A163" s="40"/>
      <c r="B163" s="39" t="str">
        <f t="shared" si="45"/>
        <v/>
      </c>
      <c r="C163" s="23"/>
      <c r="D163" s="122"/>
      <c r="E163" s="145" t="s">
        <v>234</v>
      </c>
      <c r="F163" s="144">
        <v>61</v>
      </c>
      <c r="G163" s="186">
        <v>7320</v>
      </c>
      <c r="H163" s="62" t="s">
        <v>266</v>
      </c>
      <c r="I163" s="190" t="s">
        <v>1528</v>
      </c>
      <c r="J163" s="167">
        <v>7320</v>
      </c>
      <c r="K163" s="184" t="s">
        <v>182</v>
      </c>
      <c r="L163" s="203" t="s">
        <v>1478</v>
      </c>
      <c r="M163" s="183"/>
      <c r="N163" s="26" t="str">
        <f t="shared" si="46"/>
        <v/>
      </c>
      <c r="O163" s="26" t="str">
        <f t="shared" si="47"/>
        <v>◄</v>
      </c>
      <c r="P163" s="25"/>
      <c r="Q163" s="24"/>
      <c r="R163" s="26" t="str">
        <f t="shared" si="48"/>
        <v/>
      </c>
      <c r="S163" s="26" t="str">
        <f t="shared" si="49"/>
        <v>◄</v>
      </c>
      <c r="T163" s="25"/>
      <c r="U163" s="24"/>
      <c r="V163" s="23"/>
      <c r="W163" s="22"/>
      <c r="X163" s="21">
        <f t="shared" si="50"/>
        <v>0</v>
      </c>
      <c r="Y163" s="20">
        <f t="shared" si="51"/>
        <v>0</v>
      </c>
      <c r="Z163" s="19"/>
      <c r="AA163" s="18">
        <f t="shared" si="52"/>
        <v>0</v>
      </c>
      <c r="AB163" s="17">
        <f t="shared" si="53"/>
        <v>0</v>
      </c>
      <c r="AC163" s="5" t="s">
        <v>0</v>
      </c>
      <c r="AD163" s="41"/>
    </row>
    <row r="164" spans="1:30" x14ac:dyDescent="0.25">
      <c r="A164" s="40"/>
      <c r="B164" s="39" t="str">
        <f t="shared" si="45"/>
        <v/>
      </c>
      <c r="C164" s="23"/>
      <c r="D164" s="122"/>
      <c r="E164" s="145" t="s">
        <v>234</v>
      </c>
      <c r="F164" s="144" t="s">
        <v>269</v>
      </c>
      <c r="G164" s="186">
        <v>7320</v>
      </c>
      <c r="H164" s="62" t="s">
        <v>268</v>
      </c>
      <c r="I164" s="190" t="s">
        <v>1527</v>
      </c>
      <c r="J164" s="167">
        <v>7320</v>
      </c>
      <c r="K164" s="184" t="s">
        <v>191</v>
      </c>
      <c r="L164" s="203" t="s">
        <v>1529</v>
      </c>
      <c r="M164" s="183"/>
      <c r="N164" s="26" t="str">
        <f t="shared" si="46"/>
        <v/>
      </c>
      <c r="O164" s="26" t="str">
        <f t="shared" si="47"/>
        <v>◄</v>
      </c>
      <c r="P164" s="25"/>
      <c r="Q164" s="24"/>
      <c r="R164" s="26" t="str">
        <f t="shared" si="48"/>
        <v/>
      </c>
      <c r="S164" s="26" t="str">
        <f t="shared" si="49"/>
        <v>◄</v>
      </c>
      <c r="T164" s="25"/>
      <c r="U164" s="24"/>
      <c r="V164" s="23"/>
      <c r="W164" s="22"/>
      <c r="X164" s="21">
        <f t="shared" si="50"/>
        <v>0</v>
      </c>
      <c r="Y164" s="20">
        <f t="shared" si="51"/>
        <v>0</v>
      </c>
      <c r="Z164" s="19"/>
      <c r="AA164" s="18">
        <f t="shared" si="52"/>
        <v>0</v>
      </c>
      <c r="AB164" s="17">
        <f t="shared" si="53"/>
        <v>0</v>
      </c>
      <c r="AC164" s="5" t="s">
        <v>0</v>
      </c>
      <c r="AD164" s="41"/>
    </row>
    <row r="165" spans="1:30" x14ac:dyDescent="0.25">
      <c r="A165" s="40"/>
      <c r="B165" s="39" t="str">
        <f t="shared" si="45"/>
        <v/>
      </c>
      <c r="C165" s="23"/>
      <c r="D165" s="122"/>
      <c r="E165" s="145" t="s">
        <v>234</v>
      </c>
      <c r="F165" s="144" t="s">
        <v>267</v>
      </c>
      <c r="G165" s="186">
        <v>7320</v>
      </c>
      <c r="H165" s="62" t="s">
        <v>266</v>
      </c>
      <c r="I165" s="190" t="s">
        <v>1528</v>
      </c>
      <c r="J165" s="167">
        <v>7320</v>
      </c>
      <c r="K165" s="184" t="s">
        <v>191</v>
      </c>
      <c r="L165" s="203" t="s">
        <v>1529</v>
      </c>
      <c r="M165" s="183"/>
      <c r="N165" s="26" t="str">
        <f t="shared" si="46"/>
        <v/>
      </c>
      <c r="O165" s="26" t="str">
        <f t="shared" si="47"/>
        <v>◄</v>
      </c>
      <c r="P165" s="25"/>
      <c r="Q165" s="24"/>
      <c r="R165" s="26" t="str">
        <f t="shared" si="48"/>
        <v/>
      </c>
      <c r="S165" s="26" t="str">
        <f t="shared" si="49"/>
        <v>◄</v>
      </c>
      <c r="T165" s="25"/>
      <c r="U165" s="24"/>
      <c r="V165" s="23"/>
      <c r="W165" s="22"/>
      <c r="X165" s="21">
        <f t="shared" si="50"/>
        <v>0</v>
      </c>
      <c r="Y165" s="20">
        <f t="shared" si="51"/>
        <v>0</v>
      </c>
      <c r="Z165" s="19"/>
      <c r="AA165" s="18">
        <f t="shared" si="52"/>
        <v>0</v>
      </c>
      <c r="AB165" s="17">
        <f t="shared" si="53"/>
        <v>0</v>
      </c>
      <c r="AC165" s="5" t="s">
        <v>0</v>
      </c>
      <c r="AD165" s="41"/>
    </row>
    <row r="166" spans="1:30" ht="4.2" customHeight="1" thickBot="1" x14ac:dyDescent="0.35">
      <c r="A166" s="14"/>
      <c r="B166" s="14"/>
      <c r="C166" s="14"/>
      <c r="D166" s="113"/>
      <c r="E166" s="12"/>
      <c r="F166" s="115"/>
      <c r="G166" s="10"/>
      <c r="H166" s="10"/>
      <c r="I166" s="9"/>
      <c r="J166" s="8"/>
      <c r="K166" s="187"/>
      <c r="L166" s="182"/>
      <c r="M166" s="187"/>
      <c r="N166" s="49"/>
      <c r="O166" s="182"/>
      <c r="P166" s="182"/>
      <c r="Q166" s="182"/>
      <c r="R166" s="182"/>
      <c r="S166" s="182"/>
      <c r="T166" s="182"/>
      <c r="U166" s="182"/>
      <c r="V166" s="182"/>
      <c r="W166" s="182"/>
      <c r="X166" s="182"/>
      <c r="Y166" s="182"/>
      <c r="Z166" s="182"/>
      <c r="AA166" s="182"/>
      <c r="AB166" s="182"/>
      <c r="AC166" s="5"/>
      <c r="AD166" s="41"/>
    </row>
    <row r="167" spans="1:30" ht="16.8" thickTop="1" thickBot="1" x14ac:dyDescent="0.3">
      <c r="A167" s="51"/>
      <c r="B167" s="50"/>
      <c r="C167" s="14">
        <f>ROWS(C168:C185)-1</f>
        <v>17</v>
      </c>
      <c r="D167" s="149" t="s">
        <v>1530</v>
      </c>
      <c r="E167" s="12"/>
      <c r="F167" s="115"/>
      <c r="G167" s="10"/>
      <c r="H167" s="188"/>
      <c r="I167" s="9"/>
      <c r="J167" s="8"/>
      <c r="K167" s="187"/>
      <c r="L167" s="182"/>
      <c r="M167" s="187"/>
      <c r="N167" s="49"/>
      <c r="O167" s="68" t="str">
        <f>IF(COUNTIF(N168:N188,"?")&gt;0,"?",IF(AND(P167="◄",Q167="►"),"◄►",IF(P167="◄","◄",IF(Q167="►","►",""))))</f>
        <v>◄</v>
      </c>
      <c r="P167" s="46" t="str">
        <f>IF(SUM(P168:P185)+1=ROWS(P168:P185)-COUNTIF(P168:P185,"-"),"","◄")</f>
        <v>◄</v>
      </c>
      <c r="Q167" s="45" t="str">
        <f>IF(SUM(Q168:Q185)&gt;0,"►","")</f>
        <v/>
      </c>
      <c r="R167" s="48"/>
      <c r="S167" s="68" t="str">
        <f>IF(COUNTIF(R168:R188,"?")&gt;0,"?",IF(AND(T167="◄",U167="►"),"◄►",IF(T167="◄","◄",IF(U167="►","►",""))))</f>
        <v>◄</v>
      </c>
      <c r="T167" s="46" t="str">
        <f>IF(SUM(T168:T185)+1=ROWS(T168:T185)-COUNTIF(T168:T185,"-"),"","◄")</f>
        <v>◄</v>
      </c>
      <c r="U167" s="45" t="str">
        <f>IF(SUM(U168:U185)&gt;0,"►","")</f>
        <v/>
      </c>
      <c r="V167" s="67">
        <f>ROWS(V168:V185)-1</f>
        <v>17</v>
      </c>
      <c r="W167" s="44">
        <f>SUM(W168:W185)-W185</f>
        <v>0</v>
      </c>
      <c r="X167" s="43" t="s">
        <v>2</v>
      </c>
      <c r="Y167" s="42"/>
      <c r="Z167" s="44">
        <f>SUM(Z168:Z185)-Z185</f>
        <v>0</v>
      </c>
      <c r="AA167" s="43" t="s">
        <v>2</v>
      </c>
      <c r="AB167" s="42"/>
      <c r="AC167" s="5" t="s">
        <v>0</v>
      </c>
      <c r="AD167" s="41"/>
    </row>
    <row r="168" spans="1:30" x14ac:dyDescent="0.25">
      <c r="A168" s="40"/>
      <c r="B168" s="39" t="str">
        <f t="shared" ref="B168:B183" si="54">IF(A168=1,"x","")</f>
        <v/>
      </c>
      <c r="C168" s="23"/>
      <c r="D168" s="122"/>
      <c r="E168" s="145" t="s">
        <v>234</v>
      </c>
      <c r="F168" s="144">
        <v>62</v>
      </c>
      <c r="G168" s="186">
        <v>7385</v>
      </c>
      <c r="H168" s="185">
        <v>1</v>
      </c>
      <c r="I168" s="190" t="s">
        <v>1531</v>
      </c>
      <c r="J168" s="167">
        <v>7385</v>
      </c>
      <c r="K168" s="184" t="s">
        <v>182</v>
      </c>
      <c r="L168" s="171" t="s">
        <v>1532</v>
      </c>
      <c r="M168" s="183"/>
      <c r="N168" s="26" t="str">
        <f t="shared" ref="N168:N183" si="55">IF(O168="?","?","")</f>
        <v/>
      </c>
      <c r="O168" s="26" t="str">
        <f t="shared" ref="O168:O183" si="56">IF(AND(P168="",Q168&gt;0),"?",IF(P168="","◄",IF(Q168&gt;=1,"►","")))</f>
        <v>◄</v>
      </c>
      <c r="P168" s="25"/>
      <c r="Q168" s="24"/>
      <c r="R168" s="26" t="str">
        <f t="shared" ref="R168:R183" si="57">IF(S168="?","?","")</f>
        <v/>
      </c>
      <c r="S168" s="26" t="str">
        <f t="shared" ref="S168:S183" si="58">IF(AND(T168="",U168&gt;0),"?",IF(T168="","◄",IF(U168&gt;=1,"►","")))</f>
        <v>◄</v>
      </c>
      <c r="T168" s="25"/>
      <c r="U168" s="24"/>
      <c r="V168" s="23"/>
      <c r="W168" s="22"/>
      <c r="X168" s="21">
        <f t="shared" ref="X168:X183" si="59">(P168*W168)</f>
        <v>0</v>
      </c>
      <c r="Y168" s="20">
        <f t="shared" ref="Y168:Y183" si="60">(Q168*X168)</f>
        <v>0</v>
      </c>
      <c r="Z168" s="19"/>
      <c r="AA168" s="18">
        <f t="shared" ref="AA168:AA183" si="61">(T168*Z168)</f>
        <v>0</v>
      </c>
      <c r="AB168" s="17">
        <f t="shared" ref="AB168:AB183" si="62">(U168*AA168)</f>
        <v>0</v>
      </c>
      <c r="AC168" s="5" t="s">
        <v>0</v>
      </c>
      <c r="AD168" s="41"/>
    </row>
    <row r="169" spans="1:30" x14ac:dyDescent="0.25">
      <c r="A169" s="40">
        <v>1</v>
      </c>
      <c r="B169" s="39" t="str">
        <f t="shared" si="54"/>
        <v>x</v>
      </c>
      <c r="C169" s="23"/>
      <c r="D169" s="122"/>
      <c r="E169" s="179" t="s">
        <v>234</v>
      </c>
      <c r="F169" s="178" t="s">
        <v>265</v>
      </c>
      <c r="G169" s="186">
        <v>7385</v>
      </c>
      <c r="H169" s="185">
        <v>1</v>
      </c>
      <c r="I169" s="190" t="s">
        <v>1533</v>
      </c>
      <c r="J169" s="167">
        <v>7385</v>
      </c>
      <c r="K169" s="184" t="s">
        <v>182</v>
      </c>
      <c r="L169" s="189" t="s">
        <v>1534</v>
      </c>
      <c r="M169" s="183"/>
      <c r="N169" s="26" t="str">
        <f t="shared" si="55"/>
        <v/>
      </c>
      <c r="O169" s="26" t="str">
        <f t="shared" si="56"/>
        <v>◄</v>
      </c>
      <c r="P169" s="25"/>
      <c r="Q169" s="24"/>
      <c r="R169" s="26" t="str">
        <f t="shared" si="57"/>
        <v/>
      </c>
      <c r="S169" s="26" t="str">
        <f t="shared" si="58"/>
        <v>◄</v>
      </c>
      <c r="T169" s="25"/>
      <c r="U169" s="24"/>
      <c r="V169" s="23"/>
      <c r="W169" s="22"/>
      <c r="X169" s="21">
        <f t="shared" si="59"/>
        <v>0</v>
      </c>
      <c r="Y169" s="20">
        <f t="shared" si="60"/>
        <v>0</v>
      </c>
      <c r="Z169" s="19"/>
      <c r="AA169" s="18">
        <f t="shared" si="61"/>
        <v>0</v>
      </c>
      <c r="AB169" s="17">
        <f t="shared" si="62"/>
        <v>0</v>
      </c>
      <c r="AC169" s="5" t="s">
        <v>0</v>
      </c>
      <c r="AD169" s="41"/>
    </row>
    <row r="170" spans="1:30" x14ac:dyDescent="0.25">
      <c r="A170" s="40"/>
      <c r="B170" s="39" t="str">
        <f t="shared" si="54"/>
        <v/>
      </c>
      <c r="C170" s="23"/>
      <c r="D170" s="122"/>
      <c r="E170" s="145" t="s">
        <v>234</v>
      </c>
      <c r="F170" s="144">
        <v>63</v>
      </c>
      <c r="G170" s="186">
        <v>7385</v>
      </c>
      <c r="H170" s="185">
        <v>2</v>
      </c>
      <c r="I170" s="190" t="s">
        <v>1535</v>
      </c>
      <c r="J170" s="167">
        <v>7385</v>
      </c>
      <c r="K170" s="184" t="s">
        <v>182</v>
      </c>
      <c r="L170" s="189" t="s">
        <v>1536</v>
      </c>
      <c r="M170" s="183"/>
      <c r="N170" s="26" t="str">
        <f t="shared" si="55"/>
        <v/>
      </c>
      <c r="O170" s="26" t="str">
        <f t="shared" si="56"/>
        <v>◄</v>
      </c>
      <c r="P170" s="25"/>
      <c r="Q170" s="24"/>
      <c r="R170" s="26" t="str">
        <f t="shared" si="57"/>
        <v/>
      </c>
      <c r="S170" s="26" t="str">
        <f t="shared" si="58"/>
        <v>◄</v>
      </c>
      <c r="T170" s="25"/>
      <c r="U170" s="24"/>
      <c r="V170" s="23"/>
      <c r="W170" s="22"/>
      <c r="X170" s="21">
        <f t="shared" si="59"/>
        <v>0</v>
      </c>
      <c r="Y170" s="20">
        <f t="shared" si="60"/>
        <v>0</v>
      </c>
      <c r="Z170" s="19"/>
      <c r="AA170" s="18">
        <f t="shared" si="61"/>
        <v>0</v>
      </c>
      <c r="AB170" s="17">
        <f t="shared" si="62"/>
        <v>0</v>
      </c>
      <c r="AC170" s="5" t="s">
        <v>0</v>
      </c>
      <c r="AD170" s="41"/>
    </row>
    <row r="171" spans="1:30" x14ac:dyDescent="0.25">
      <c r="A171" s="40">
        <v>1</v>
      </c>
      <c r="B171" s="39" t="str">
        <f t="shared" si="54"/>
        <v>x</v>
      </c>
      <c r="C171" s="23"/>
      <c r="D171" s="122"/>
      <c r="E171" s="179" t="s">
        <v>234</v>
      </c>
      <c r="F171" s="178" t="s">
        <v>264</v>
      </c>
      <c r="G171" s="186" t="s">
        <v>1537</v>
      </c>
      <c r="H171" s="185">
        <v>2</v>
      </c>
      <c r="I171" s="190" t="s">
        <v>1538</v>
      </c>
      <c r="J171" s="200" t="s">
        <v>1537</v>
      </c>
      <c r="K171" s="184" t="s">
        <v>182</v>
      </c>
      <c r="L171" s="189" t="s">
        <v>1539</v>
      </c>
      <c r="M171" s="183"/>
      <c r="N171" s="26" t="str">
        <f t="shared" si="55"/>
        <v/>
      </c>
      <c r="O171" s="26" t="str">
        <f t="shared" si="56"/>
        <v>◄</v>
      </c>
      <c r="P171" s="25"/>
      <c r="Q171" s="24"/>
      <c r="R171" s="26" t="str">
        <f t="shared" si="57"/>
        <v/>
      </c>
      <c r="S171" s="26" t="str">
        <f t="shared" si="58"/>
        <v>◄</v>
      </c>
      <c r="T171" s="25"/>
      <c r="U171" s="24"/>
      <c r="V171" s="23"/>
      <c r="W171" s="22"/>
      <c r="X171" s="21">
        <f t="shared" si="59"/>
        <v>0</v>
      </c>
      <c r="Y171" s="20">
        <f t="shared" si="60"/>
        <v>0</v>
      </c>
      <c r="Z171" s="19"/>
      <c r="AA171" s="18">
        <f t="shared" si="61"/>
        <v>0</v>
      </c>
      <c r="AB171" s="17">
        <f t="shared" si="62"/>
        <v>0</v>
      </c>
      <c r="AC171" s="5" t="s">
        <v>0</v>
      </c>
      <c r="AD171" s="41"/>
    </row>
    <row r="172" spans="1:30" x14ac:dyDescent="0.25">
      <c r="A172" s="40"/>
      <c r="B172" s="39" t="str">
        <f t="shared" si="54"/>
        <v/>
      </c>
      <c r="C172" s="23"/>
      <c r="D172" s="122"/>
      <c r="E172" s="145" t="s">
        <v>234</v>
      </c>
      <c r="F172" s="144">
        <v>64</v>
      </c>
      <c r="G172" s="186" t="s">
        <v>1540</v>
      </c>
      <c r="H172" s="185">
        <v>3</v>
      </c>
      <c r="I172" s="190" t="s">
        <v>1443</v>
      </c>
      <c r="J172" s="200" t="s">
        <v>1540</v>
      </c>
      <c r="K172" s="184" t="s">
        <v>182</v>
      </c>
      <c r="L172" s="189" t="s">
        <v>1444</v>
      </c>
      <c r="M172" s="183"/>
      <c r="N172" s="26" t="str">
        <f t="shared" si="55"/>
        <v/>
      </c>
      <c r="O172" s="26" t="str">
        <f t="shared" si="56"/>
        <v>◄</v>
      </c>
      <c r="P172" s="25"/>
      <c r="Q172" s="24"/>
      <c r="R172" s="26" t="str">
        <f t="shared" si="57"/>
        <v/>
      </c>
      <c r="S172" s="26" t="str">
        <f t="shared" si="58"/>
        <v>◄</v>
      </c>
      <c r="T172" s="25"/>
      <c r="U172" s="24"/>
      <c r="V172" s="23"/>
      <c r="W172" s="22"/>
      <c r="X172" s="21">
        <f t="shared" si="59"/>
        <v>0</v>
      </c>
      <c r="Y172" s="20">
        <f t="shared" si="60"/>
        <v>0</v>
      </c>
      <c r="Z172" s="19"/>
      <c r="AA172" s="18">
        <f t="shared" si="61"/>
        <v>0</v>
      </c>
      <c r="AB172" s="17">
        <f t="shared" si="62"/>
        <v>0</v>
      </c>
      <c r="AC172" s="5" t="s">
        <v>0</v>
      </c>
      <c r="AD172" s="41"/>
    </row>
    <row r="173" spans="1:30" x14ac:dyDescent="0.25">
      <c r="A173" s="40"/>
      <c r="B173" s="39" t="str">
        <f t="shared" si="54"/>
        <v/>
      </c>
      <c r="C173" s="23"/>
      <c r="D173" s="122"/>
      <c r="E173" s="145" t="s">
        <v>234</v>
      </c>
      <c r="F173" s="144">
        <v>65</v>
      </c>
      <c r="G173" s="186">
        <v>7385</v>
      </c>
      <c r="H173" s="185">
        <v>5</v>
      </c>
      <c r="I173" s="190" t="s">
        <v>1502</v>
      </c>
      <c r="J173" s="167">
        <v>7385</v>
      </c>
      <c r="K173" s="184" t="s">
        <v>182</v>
      </c>
      <c r="L173" s="189" t="s">
        <v>1541</v>
      </c>
      <c r="M173" s="183"/>
      <c r="N173" s="26" t="str">
        <f t="shared" si="55"/>
        <v/>
      </c>
      <c r="O173" s="26" t="str">
        <f t="shared" si="56"/>
        <v>◄</v>
      </c>
      <c r="P173" s="25"/>
      <c r="Q173" s="24"/>
      <c r="R173" s="26" t="str">
        <f t="shared" si="57"/>
        <v/>
      </c>
      <c r="S173" s="26" t="str">
        <f t="shared" si="58"/>
        <v>◄</v>
      </c>
      <c r="T173" s="25"/>
      <c r="U173" s="24"/>
      <c r="V173" s="23"/>
      <c r="W173" s="22"/>
      <c r="X173" s="21">
        <f t="shared" si="59"/>
        <v>0</v>
      </c>
      <c r="Y173" s="20">
        <f t="shared" si="60"/>
        <v>0</v>
      </c>
      <c r="Z173" s="19"/>
      <c r="AA173" s="18">
        <f t="shared" si="61"/>
        <v>0</v>
      </c>
      <c r="AB173" s="17">
        <f t="shared" si="62"/>
        <v>0</v>
      </c>
      <c r="AC173" s="5" t="s">
        <v>0</v>
      </c>
      <c r="AD173" s="41"/>
    </row>
    <row r="174" spans="1:30" x14ac:dyDescent="0.25">
      <c r="A174" s="40"/>
      <c r="B174" s="39" t="str">
        <f t="shared" si="54"/>
        <v/>
      </c>
      <c r="C174" s="23"/>
      <c r="D174" s="122"/>
      <c r="E174" s="179" t="s">
        <v>234</v>
      </c>
      <c r="F174" s="178" t="s">
        <v>263</v>
      </c>
      <c r="G174" s="186">
        <v>7385</v>
      </c>
      <c r="H174" s="185">
        <v>5</v>
      </c>
      <c r="I174" s="190" t="s">
        <v>1542</v>
      </c>
      <c r="J174" s="167">
        <v>7385</v>
      </c>
      <c r="K174" s="184" t="s">
        <v>182</v>
      </c>
      <c r="L174" s="189" t="s">
        <v>1543</v>
      </c>
      <c r="M174" s="183"/>
      <c r="N174" s="26" t="str">
        <f t="shared" si="55"/>
        <v/>
      </c>
      <c r="O174" s="26" t="str">
        <f t="shared" si="56"/>
        <v>◄</v>
      </c>
      <c r="P174" s="25"/>
      <c r="Q174" s="24"/>
      <c r="R174" s="26" t="str">
        <f t="shared" si="57"/>
        <v/>
      </c>
      <c r="S174" s="26" t="str">
        <f t="shared" si="58"/>
        <v>◄</v>
      </c>
      <c r="T174" s="25"/>
      <c r="U174" s="24"/>
      <c r="V174" s="23"/>
      <c r="W174" s="22"/>
      <c r="X174" s="21">
        <f t="shared" si="59"/>
        <v>0</v>
      </c>
      <c r="Y174" s="20">
        <f t="shared" si="60"/>
        <v>0</v>
      </c>
      <c r="Z174" s="19"/>
      <c r="AA174" s="18">
        <f t="shared" si="61"/>
        <v>0</v>
      </c>
      <c r="AB174" s="17">
        <f t="shared" si="62"/>
        <v>0</v>
      </c>
      <c r="AC174" s="5" t="s">
        <v>0</v>
      </c>
      <c r="AD174" s="41"/>
    </row>
    <row r="175" spans="1:30" x14ac:dyDescent="0.25">
      <c r="A175" s="40"/>
      <c r="B175" s="39" t="str">
        <f t="shared" si="54"/>
        <v/>
      </c>
      <c r="C175" s="23"/>
      <c r="D175" s="122"/>
      <c r="E175" s="145" t="s">
        <v>234</v>
      </c>
      <c r="F175" s="144">
        <v>66</v>
      </c>
      <c r="G175" s="186">
        <v>7385</v>
      </c>
      <c r="H175" s="185">
        <v>10</v>
      </c>
      <c r="I175" s="190" t="s">
        <v>1451</v>
      </c>
      <c r="J175" s="167">
        <v>7385</v>
      </c>
      <c r="K175" s="184" t="s">
        <v>182</v>
      </c>
      <c r="L175" s="189" t="s">
        <v>1544</v>
      </c>
      <c r="M175" s="183"/>
      <c r="N175" s="26" t="str">
        <f t="shared" si="55"/>
        <v/>
      </c>
      <c r="O175" s="26" t="str">
        <f t="shared" si="56"/>
        <v>◄</v>
      </c>
      <c r="P175" s="25"/>
      <c r="Q175" s="24"/>
      <c r="R175" s="26" t="str">
        <f t="shared" si="57"/>
        <v/>
      </c>
      <c r="S175" s="26" t="str">
        <f t="shared" si="58"/>
        <v>◄</v>
      </c>
      <c r="T175" s="25"/>
      <c r="U175" s="24"/>
      <c r="V175" s="23"/>
      <c r="W175" s="22"/>
      <c r="X175" s="21">
        <f t="shared" si="59"/>
        <v>0</v>
      </c>
      <c r="Y175" s="20">
        <f t="shared" si="60"/>
        <v>0</v>
      </c>
      <c r="Z175" s="19"/>
      <c r="AA175" s="18">
        <f t="shared" si="61"/>
        <v>0</v>
      </c>
      <c r="AB175" s="17">
        <f t="shared" si="62"/>
        <v>0</v>
      </c>
      <c r="AC175" s="5" t="s">
        <v>0</v>
      </c>
      <c r="AD175" s="41"/>
    </row>
    <row r="176" spans="1:30" x14ac:dyDescent="0.25">
      <c r="A176" s="40"/>
      <c r="B176" s="39" t="str">
        <f t="shared" si="54"/>
        <v/>
      </c>
      <c r="C176" s="23"/>
      <c r="D176" s="122"/>
      <c r="E176" s="179" t="s">
        <v>234</v>
      </c>
      <c r="F176" s="178" t="s">
        <v>262</v>
      </c>
      <c r="G176" s="186">
        <v>7385</v>
      </c>
      <c r="H176" s="185">
        <v>10</v>
      </c>
      <c r="I176" s="190" t="s">
        <v>1451</v>
      </c>
      <c r="J176" s="167">
        <v>7385</v>
      </c>
      <c r="K176" s="184" t="s">
        <v>182</v>
      </c>
      <c r="L176" s="189" t="s">
        <v>1545</v>
      </c>
      <c r="M176" s="183"/>
      <c r="N176" s="26" t="str">
        <f t="shared" si="55"/>
        <v/>
      </c>
      <c r="O176" s="26" t="str">
        <f t="shared" si="56"/>
        <v>◄</v>
      </c>
      <c r="P176" s="25"/>
      <c r="Q176" s="24"/>
      <c r="R176" s="26" t="str">
        <f t="shared" si="57"/>
        <v/>
      </c>
      <c r="S176" s="26" t="str">
        <f t="shared" si="58"/>
        <v>◄</v>
      </c>
      <c r="T176" s="25"/>
      <c r="U176" s="24"/>
      <c r="V176" s="23"/>
      <c r="W176" s="22"/>
      <c r="X176" s="21">
        <f t="shared" si="59"/>
        <v>0</v>
      </c>
      <c r="Y176" s="20">
        <f t="shared" si="60"/>
        <v>0</v>
      </c>
      <c r="Z176" s="19"/>
      <c r="AA176" s="18">
        <f t="shared" si="61"/>
        <v>0</v>
      </c>
      <c r="AB176" s="17">
        <f t="shared" si="62"/>
        <v>0</v>
      </c>
      <c r="AC176" s="5" t="s">
        <v>0</v>
      </c>
      <c r="AD176" s="41"/>
    </row>
    <row r="177" spans="1:30" x14ac:dyDescent="0.25">
      <c r="A177" s="40"/>
      <c r="B177" s="39" t="str">
        <f t="shared" si="54"/>
        <v/>
      </c>
      <c r="C177" s="23"/>
      <c r="D177" s="122"/>
      <c r="E177" s="145" t="s">
        <v>234</v>
      </c>
      <c r="F177" s="144">
        <v>67</v>
      </c>
      <c r="G177" s="186">
        <v>7385</v>
      </c>
      <c r="H177" s="185">
        <v>15</v>
      </c>
      <c r="I177" s="190" t="s">
        <v>1546</v>
      </c>
      <c r="J177" s="167">
        <v>7385</v>
      </c>
      <c r="K177" s="184" t="s">
        <v>182</v>
      </c>
      <c r="L177" s="189" t="s">
        <v>1456</v>
      </c>
      <c r="M177" s="183"/>
      <c r="N177" s="26" t="str">
        <f t="shared" si="55"/>
        <v/>
      </c>
      <c r="O177" s="26" t="str">
        <f t="shared" si="56"/>
        <v>◄</v>
      </c>
      <c r="P177" s="25"/>
      <c r="Q177" s="24"/>
      <c r="R177" s="26" t="str">
        <f t="shared" si="57"/>
        <v/>
      </c>
      <c r="S177" s="26" t="str">
        <f t="shared" si="58"/>
        <v>◄</v>
      </c>
      <c r="T177" s="25"/>
      <c r="U177" s="24"/>
      <c r="V177" s="23"/>
      <c r="W177" s="22"/>
      <c r="X177" s="21">
        <f t="shared" si="59"/>
        <v>0</v>
      </c>
      <c r="Y177" s="20">
        <f t="shared" si="60"/>
        <v>0</v>
      </c>
      <c r="Z177" s="19"/>
      <c r="AA177" s="18">
        <f t="shared" si="61"/>
        <v>0</v>
      </c>
      <c r="AB177" s="17">
        <f t="shared" si="62"/>
        <v>0</v>
      </c>
      <c r="AC177" s="5" t="s">
        <v>0</v>
      </c>
      <c r="AD177" s="41"/>
    </row>
    <row r="178" spans="1:30" x14ac:dyDescent="0.25">
      <c r="A178" s="40">
        <v>1</v>
      </c>
      <c r="B178" s="39" t="str">
        <f t="shared" si="54"/>
        <v>x</v>
      </c>
      <c r="C178" s="23"/>
      <c r="D178" s="122"/>
      <c r="E178" s="179" t="s">
        <v>234</v>
      </c>
      <c r="F178" s="178" t="s">
        <v>261</v>
      </c>
      <c r="G178" s="186">
        <v>7385</v>
      </c>
      <c r="H178" s="185">
        <v>15</v>
      </c>
      <c r="I178" s="190" t="s">
        <v>1547</v>
      </c>
      <c r="J178" s="167">
        <v>7385</v>
      </c>
      <c r="K178" s="184" t="s">
        <v>182</v>
      </c>
      <c r="L178" s="189" t="s">
        <v>1548</v>
      </c>
      <c r="M178" s="183"/>
      <c r="N178" s="26" t="str">
        <f t="shared" si="55"/>
        <v/>
      </c>
      <c r="O178" s="26" t="str">
        <f t="shared" si="56"/>
        <v>◄</v>
      </c>
      <c r="P178" s="25"/>
      <c r="Q178" s="24"/>
      <c r="R178" s="26" t="str">
        <f t="shared" si="57"/>
        <v/>
      </c>
      <c r="S178" s="26" t="str">
        <f t="shared" si="58"/>
        <v>◄</v>
      </c>
      <c r="T178" s="25"/>
      <c r="U178" s="24"/>
      <c r="V178" s="23"/>
      <c r="W178" s="22"/>
      <c r="X178" s="21">
        <f t="shared" si="59"/>
        <v>0</v>
      </c>
      <c r="Y178" s="20">
        <f t="shared" si="60"/>
        <v>0</v>
      </c>
      <c r="Z178" s="19"/>
      <c r="AA178" s="18">
        <f t="shared" si="61"/>
        <v>0</v>
      </c>
      <c r="AB178" s="17">
        <f t="shared" si="62"/>
        <v>0</v>
      </c>
      <c r="AC178" s="5" t="s">
        <v>0</v>
      </c>
      <c r="AD178" s="41"/>
    </row>
    <row r="179" spans="1:30" x14ac:dyDescent="0.25">
      <c r="A179" s="40"/>
      <c r="B179" s="39" t="str">
        <f t="shared" si="54"/>
        <v/>
      </c>
      <c r="C179" s="23"/>
      <c r="D179" s="122"/>
      <c r="E179" s="145" t="s">
        <v>234</v>
      </c>
      <c r="F179" s="144">
        <v>68</v>
      </c>
      <c r="G179" s="186">
        <v>7385</v>
      </c>
      <c r="H179" s="185">
        <v>20</v>
      </c>
      <c r="I179" s="190" t="s">
        <v>1504</v>
      </c>
      <c r="J179" s="167">
        <v>7385</v>
      </c>
      <c r="K179" s="184" t="s">
        <v>182</v>
      </c>
      <c r="L179" s="189" t="s">
        <v>1549</v>
      </c>
      <c r="M179" s="183"/>
      <c r="N179" s="26" t="str">
        <f t="shared" si="55"/>
        <v/>
      </c>
      <c r="O179" s="26" t="str">
        <f t="shared" si="56"/>
        <v>◄</v>
      </c>
      <c r="P179" s="25"/>
      <c r="Q179" s="24"/>
      <c r="R179" s="26" t="str">
        <f t="shared" si="57"/>
        <v/>
      </c>
      <c r="S179" s="26" t="str">
        <f t="shared" si="58"/>
        <v>◄</v>
      </c>
      <c r="T179" s="25"/>
      <c r="U179" s="24"/>
      <c r="V179" s="23"/>
      <c r="W179" s="22"/>
      <c r="X179" s="21">
        <f t="shared" si="59"/>
        <v>0</v>
      </c>
      <c r="Y179" s="20">
        <f t="shared" si="60"/>
        <v>0</v>
      </c>
      <c r="Z179" s="19"/>
      <c r="AA179" s="18">
        <f t="shared" si="61"/>
        <v>0</v>
      </c>
      <c r="AB179" s="17">
        <f t="shared" si="62"/>
        <v>0</v>
      </c>
      <c r="AC179" s="5" t="s">
        <v>0</v>
      </c>
      <c r="AD179" s="41"/>
    </row>
    <row r="180" spans="1:30" x14ac:dyDescent="0.25">
      <c r="A180" s="40"/>
      <c r="B180" s="39" t="str">
        <f t="shared" si="54"/>
        <v/>
      </c>
      <c r="C180" s="23"/>
      <c r="D180" s="122"/>
      <c r="E180" s="179" t="s">
        <v>234</v>
      </c>
      <c r="F180" s="178" t="s">
        <v>260</v>
      </c>
      <c r="G180" s="186">
        <v>7385</v>
      </c>
      <c r="H180" s="185">
        <v>20</v>
      </c>
      <c r="I180" s="190" t="s">
        <v>1550</v>
      </c>
      <c r="J180" s="167">
        <v>7385</v>
      </c>
      <c r="K180" s="184" t="s">
        <v>182</v>
      </c>
      <c r="L180" s="189" t="s">
        <v>1551</v>
      </c>
      <c r="M180" s="183"/>
      <c r="N180" s="26" t="str">
        <f t="shared" si="55"/>
        <v/>
      </c>
      <c r="O180" s="26" t="str">
        <f t="shared" si="56"/>
        <v>◄</v>
      </c>
      <c r="P180" s="25"/>
      <c r="Q180" s="24"/>
      <c r="R180" s="26" t="str">
        <f t="shared" si="57"/>
        <v/>
      </c>
      <c r="S180" s="26" t="str">
        <f t="shared" si="58"/>
        <v>◄</v>
      </c>
      <c r="T180" s="25"/>
      <c r="U180" s="24"/>
      <c r="V180" s="23"/>
      <c r="W180" s="22"/>
      <c r="X180" s="21">
        <f t="shared" si="59"/>
        <v>0</v>
      </c>
      <c r="Y180" s="20">
        <f t="shared" si="60"/>
        <v>0</v>
      </c>
      <c r="Z180" s="19"/>
      <c r="AA180" s="18">
        <f t="shared" si="61"/>
        <v>0</v>
      </c>
      <c r="AB180" s="17">
        <f t="shared" si="62"/>
        <v>0</v>
      </c>
      <c r="AC180" s="5" t="s">
        <v>0</v>
      </c>
      <c r="AD180" s="41"/>
    </row>
    <row r="181" spans="1:30" x14ac:dyDescent="0.25">
      <c r="A181" s="40"/>
      <c r="B181" s="39" t="str">
        <f t="shared" si="54"/>
        <v/>
      </c>
      <c r="C181" s="23"/>
      <c r="D181" s="122"/>
      <c r="E181" s="145" t="s">
        <v>234</v>
      </c>
      <c r="F181" s="144">
        <v>69</v>
      </c>
      <c r="G181" s="186">
        <v>7385</v>
      </c>
      <c r="H181" s="185">
        <v>25</v>
      </c>
      <c r="I181" s="190" t="s">
        <v>1505</v>
      </c>
      <c r="J181" s="167">
        <v>7385</v>
      </c>
      <c r="K181" s="184" t="s">
        <v>182</v>
      </c>
      <c r="L181" s="189" t="s">
        <v>1464</v>
      </c>
      <c r="M181" s="183"/>
      <c r="N181" s="26" t="str">
        <f t="shared" si="55"/>
        <v/>
      </c>
      <c r="O181" s="26" t="str">
        <f t="shared" si="56"/>
        <v>◄</v>
      </c>
      <c r="P181" s="25"/>
      <c r="Q181" s="24"/>
      <c r="R181" s="26" t="str">
        <f t="shared" si="57"/>
        <v/>
      </c>
      <c r="S181" s="26" t="str">
        <f t="shared" si="58"/>
        <v>◄</v>
      </c>
      <c r="T181" s="25"/>
      <c r="U181" s="24"/>
      <c r="V181" s="23"/>
      <c r="W181" s="22"/>
      <c r="X181" s="21">
        <f t="shared" si="59"/>
        <v>0</v>
      </c>
      <c r="Y181" s="20">
        <f t="shared" si="60"/>
        <v>0</v>
      </c>
      <c r="Z181" s="19"/>
      <c r="AA181" s="18">
        <f t="shared" si="61"/>
        <v>0</v>
      </c>
      <c r="AB181" s="17">
        <f t="shared" si="62"/>
        <v>0</v>
      </c>
      <c r="AC181" s="5" t="s">
        <v>0</v>
      </c>
      <c r="AD181" s="41"/>
    </row>
    <row r="182" spans="1:30" x14ac:dyDescent="0.25">
      <c r="A182" s="40">
        <v>1</v>
      </c>
      <c r="B182" s="39" t="str">
        <f t="shared" si="54"/>
        <v>x</v>
      </c>
      <c r="C182" s="23"/>
      <c r="D182" s="122"/>
      <c r="E182" s="179" t="s">
        <v>234</v>
      </c>
      <c r="F182" s="178" t="s">
        <v>259</v>
      </c>
      <c r="G182" s="186">
        <v>7385</v>
      </c>
      <c r="H182" s="185">
        <v>25</v>
      </c>
      <c r="I182" s="190" t="s">
        <v>1552</v>
      </c>
      <c r="J182" s="167">
        <v>7385</v>
      </c>
      <c r="K182" s="184" t="s">
        <v>182</v>
      </c>
      <c r="L182" s="189" t="s">
        <v>1553</v>
      </c>
      <c r="M182" s="183"/>
      <c r="N182" s="26" t="str">
        <f t="shared" si="55"/>
        <v/>
      </c>
      <c r="O182" s="26" t="str">
        <f t="shared" si="56"/>
        <v>◄</v>
      </c>
      <c r="P182" s="25"/>
      <c r="Q182" s="24"/>
      <c r="R182" s="26" t="str">
        <f t="shared" si="57"/>
        <v/>
      </c>
      <c r="S182" s="26" t="str">
        <f t="shared" si="58"/>
        <v>◄</v>
      </c>
      <c r="T182" s="25"/>
      <c r="U182" s="24"/>
      <c r="V182" s="23"/>
      <c r="W182" s="22"/>
      <c r="X182" s="21">
        <f t="shared" si="59"/>
        <v>0</v>
      </c>
      <c r="Y182" s="20">
        <f t="shared" si="60"/>
        <v>0</v>
      </c>
      <c r="Z182" s="19"/>
      <c r="AA182" s="18">
        <f t="shared" si="61"/>
        <v>0</v>
      </c>
      <c r="AB182" s="17">
        <f t="shared" si="62"/>
        <v>0</v>
      </c>
      <c r="AC182" s="5" t="s">
        <v>0</v>
      </c>
      <c r="AD182" s="41"/>
    </row>
    <row r="183" spans="1:30" x14ac:dyDescent="0.25">
      <c r="A183" s="40"/>
      <c r="B183" s="39" t="str">
        <f t="shared" si="54"/>
        <v/>
      </c>
      <c r="C183" s="23"/>
      <c r="D183" s="122"/>
      <c r="E183" s="145" t="s">
        <v>234</v>
      </c>
      <c r="F183" s="144" t="s">
        <v>258</v>
      </c>
      <c r="G183" s="186">
        <v>7385</v>
      </c>
      <c r="H183" s="185">
        <v>3</v>
      </c>
      <c r="I183" s="190" t="s">
        <v>1443</v>
      </c>
      <c r="J183" s="167">
        <v>7385</v>
      </c>
      <c r="K183" s="184" t="s">
        <v>182</v>
      </c>
      <c r="L183" s="189" t="s">
        <v>1554</v>
      </c>
      <c r="M183" s="183"/>
      <c r="N183" s="26" t="str">
        <f t="shared" si="55"/>
        <v/>
      </c>
      <c r="O183" s="26" t="str">
        <f t="shared" si="56"/>
        <v>◄</v>
      </c>
      <c r="P183" s="25"/>
      <c r="Q183" s="24"/>
      <c r="R183" s="26" t="str">
        <f t="shared" si="57"/>
        <v/>
      </c>
      <c r="S183" s="26" t="str">
        <f t="shared" si="58"/>
        <v>◄</v>
      </c>
      <c r="T183" s="25"/>
      <c r="U183" s="24"/>
      <c r="V183" s="23"/>
      <c r="W183" s="22"/>
      <c r="X183" s="21">
        <f t="shared" si="59"/>
        <v>0</v>
      </c>
      <c r="Y183" s="20">
        <f t="shared" si="60"/>
        <v>0</v>
      </c>
      <c r="Z183" s="19"/>
      <c r="AA183" s="18">
        <f t="shared" si="61"/>
        <v>0</v>
      </c>
      <c r="AB183" s="17">
        <f t="shared" si="62"/>
        <v>0</v>
      </c>
      <c r="AC183" s="5" t="s">
        <v>0</v>
      </c>
      <c r="AD183" s="41"/>
    </row>
    <row r="184" spans="1:30" ht="4.2" customHeight="1" thickBot="1" x14ac:dyDescent="0.35">
      <c r="A184" s="14"/>
      <c r="B184" s="14"/>
      <c r="C184" s="14"/>
      <c r="D184" s="113"/>
      <c r="E184" s="12"/>
      <c r="F184" s="115"/>
      <c r="G184" s="10"/>
      <c r="H184" s="10"/>
      <c r="I184" s="9"/>
      <c r="J184" s="8"/>
      <c r="K184" s="187"/>
      <c r="L184" s="182"/>
      <c r="M184" s="187"/>
      <c r="N184" s="49"/>
      <c r="O184" s="182"/>
      <c r="P184" s="182"/>
      <c r="Q184" s="182"/>
      <c r="R184" s="182"/>
      <c r="S184" s="182"/>
      <c r="T184" s="182"/>
      <c r="U184" s="182"/>
      <c r="V184" s="182"/>
      <c r="W184" s="182"/>
      <c r="X184" s="182"/>
      <c r="Y184" s="182"/>
      <c r="Z184" s="182"/>
      <c r="AA184" s="182"/>
      <c r="AB184" s="182"/>
      <c r="AC184" s="5"/>
      <c r="AD184" s="41"/>
    </row>
    <row r="185" spans="1:30" ht="16.8" thickTop="1" thickBot="1" x14ac:dyDescent="0.3">
      <c r="A185" s="51"/>
      <c r="B185" s="50"/>
      <c r="C185" s="14">
        <f>ROWS(C186:C209)-1</f>
        <v>23</v>
      </c>
      <c r="D185" s="149" t="s">
        <v>1555</v>
      </c>
      <c r="E185" s="12"/>
      <c r="F185" s="115"/>
      <c r="G185" s="10"/>
      <c r="H185" s="188"/>
      <c r="I185" s="9"/>
      <c r="J185" s="8"/>
      <c r="K185" s="187"/>
      <c r="L185" s="182"/>
      <c r="M185" s="187"/>
      <c r="N185" s="49"/>
      <c r="O185" s="68" t="str">
        <f>IF(COUNTIF(N186:N209,"?")&gt;0,"?",IF(AND(P185="◄",Q185="►"),"◄►",IF(P185="◄","◄",IF(Q185="►","►",""))))</f>
        <v>◄</v>
      </c>
      <c r="P185" s="46" t="str">
        <f>IF(SUM(P186:P209)+1=ROWS(P186:P209)-COUNTIF(P186:P209,"-"),"","◄")</f>
        <v>◄</v>
      </c>
      <c r="Q185" s="45" t="str">
        <f>IF(SUM(Q186:Q209)&gt;0,"►","")</f>
        <v/>
      </c>
      <c r="R185" s="48"/>
      <c r="S185" s="68" t="str">
        <f>IF(COUNTIF(R186:R209,"?")&gt;0,"?",IF(AND(T185="◄",U185="►"),"◄►",IF(T185="◄","◄",IF(U185="►","►",""))))</f>
        <v>◄</v>
      </c>
      <c r="T185" s="46" t="str">
        <f>IF(SUM(T186:T209)+1=ROWS(T186:T209)-COUNTIF(T186:T209,"-"),"","◄")</f>
        <v>◄</v>
      </c>
      <c r="U185" s="45" t="str">
        <f>IF(SUM(U186:U209)&gt;0,"►","")</f>
        <v/>
      </c>
      <c r="V185" s="67">
        <f>ROWS(V186:V209)-1</f>
        <v>23</v>
      </c>
      <c r="W185" s="44">
        <f>SUM(W186:W209)-W209</f>
        <v>0</v>
      </c>
      <c r="X185" s="43" t="s">
        <v>2</v>
      </c>
      <c r="Y185" s="42"/>
      <c r="Z185" s="44">
        <f>SUM(Z186:Z209)-Z209</f>
        <v>0</v>
      </c>
      <c r="AA185" s="43" t="s">
        <v>2</v>
      </c>
      <c r="AB185" s="42"/>
      <c r="AC185" s="5" t="s">
        <v>0</v>
      </c>
      <c r="AD185" s="41"/>
    </row>
    <row r="186" spans="1:30" x14ac:dyDescent="0.25">
      <c r="A186" s="40"/>
      <c r="B186" s="39" t="str">
        <f t="shared" ref="B186:B207" si="63">IF(A186=1,"x","")</f>
        <v/>
      </c>
      <c r="C186" s="23"/>
      <c r="D186" s="122"/>
      <c r="E186" s="145" t="s">
        <v>234</v>
      </c>
      <c r="F186" s="144">
        <v>70</v>
      </c>
      <c r="G186" s="186" t="s">
        <v>1556</v>
      </c>
      <c r="H186" s="185">
        <v>25</v>
      </c>
      <c r="I186" s="119" t="s">
        <v>1467</v>
      </c>
      <c r="J186" s="167" t="s">
        <v>1556</v>
      </c>
      <c r="K186" s="184" t="s">
        <v>182</v>
      </c>
      <c r="L186" s="171" t="s">
        <v>1557</v>
      </c>
      <c r="M186" s="183"/>
      <c r="N186" s="26" t="str">
        <f t="shared" ref="N186:N207" si="64">IF(O186="?","?","")</f>
        <v/>
      </c>
      <c r="O186" s="26" t="str">
        <f t="shared" ref="O186:O207" si="65">IF(AND(P186="",Q186&gt;0),"?",IF(P186="","◄",IF(Q186&gt;=1,"►","")))</f>
        <v>◄</v>
      </c>
      <c r="P186" s="25"/>
      <c r="Q186" s="24"/>
      <c r="R186" s="26" t="str">
        <f t="shared" ref="R186:R207" si="66">IF(S186="?","?","")</f>
        <v/>
      </c>
      <c r="S186" s="26" t="str">
        <f t="shared" ref="S186:S207" si="67">IF(AND(T186="",U186&gt;0),"?",IF(T186="","◄",IF(U186&gt;=1,"►","")))</f>
        <v>◄</v>
      </c>
      <c r="T186" s="25"/>
      <c r="U186" s="24"/>
      <c r="V186" s="23"/>
      <c r="W186" s="22"/>
      <c r="X186" s="21">
        <f t="shared" ref="X186:X207" si="68">(P186*W186)</f>
        <v>0</v>
      </c>
      <c r="Y186" s="20">
        <f t="shared" ref="Y186:Y207" si="69">(Q186*X186)</f>
        <v>0</v>
      </c>
      <c r="Z186" s="19"/>
      <c r="AA186" s="18">
        <f t="shared" ref="AA186:AA207" si="70">(T186*Z186)</f>
        <v>0</v>
      </c>
      <c r="AB186" s="17">
        <f t="shared" ref="AB186:AB207" si="71">(U186*AA186)</f>
        <v>0</v>
      </c>
      <c r="AC186" s="5" t="s">
        <v>0</v>
      </c>
      <c r="AD186" s="41"/>
    </row>
    <row r="187" spans="1:30" x14ac:dyDescent="0.25">
      <c r="A187" s="40"/>
      <c r="B187" s="39" t="str">
        <f t="shared" si="63"/>
        <v/>
      </c>
      <c r="C187" s="23"/>
      <c r="D187" s="122"/>
      <c r="E187" s="145" t="s">
        <v>234</v>
      </c>
      <c r="F187" s="144">
        <v>71</v>
      </c>
      <c r="G187" s="186">
        <v>7385</v>
      </c>
      <c r="H187" s="185">
        <v>35</v>
      </c>
      <c r="I187" s="119" t="s">
        <v>1506</v>
      </c>
      <c r="J187" s="167">
        <v>7385</v>
      </c>
      <c r="K187" s="184" t="s">
        <v>182</v>
      </c>
      <c r="L187" s="189" t="s">
        <v>1470</v>
      </c>
      <c r="M187" s="183"/>
      <c r="N187" s="26" t="str">
        <f t="shared" si="64"/>
        <v/>
      </c>
      <c r="O187" s="26" t="str">
        <f t="shared" si="65"/>
        <v>◄</v>
      </c>
      <c r="P187" s="25"/>
      <c r="Q187" s="24"/>
      <c r="R187" s="26" t="str">
        <f t="shared" si="66"/>
        <v/>
      </c>
      <c r="S187" s="26" t="str">
        <f t="shared" si="67"/>
        <v>◄</v>
      </c>
      <c r="T187" s="25"/>
      <c r="U187" s="24"/>
      <c r="V187" s="23"/>
      <c r="W187" s="22"/>
      <c r="X187" s="21">
        <f t="shared" si="68"/>
        <v>0</v>
      </c>
      <c r="Y187" s="20">
        <f t="shared" si="69"/>
        <v>0</v>
      </c>
      <c r="Z187" s="19"/>
      <c r="AA187" s="18">
        <f t="shared" si="70"/>
        <v>0</v>
      </c>
      <c r="AB187" s="17">
        <f t="shared" si="71"/>
        <v>0</v>
      </c>
      <c r="AC187" s="5" t="s">
        <v>0</v>
      </c>
      <c r="AD187" s="41"/>
    </row>
    <row r="188" spans="1:30" x14ac:dyDescent="0.25">
      <c r="A188" s="40"/>
      <c r="B188" s="39" t="str">
        <f t="shared" si="63"/>
        <v/>
      </c>
      <c r="C188" s="23"/>
      <c r="D188" s="122"/>
      <c r="E188" s="145" t="s">
        <v>234</v>
      </c>
      <c r="F188" s="144">
        <v>72</v>
      </c>
      <c r="G188" s="186">
        <v>7385</v>
      </c>
      <c r="H188" s="185">
        <v>40</v>
      </c>
      <c r="I188" s="119" t="s">
        <v>1471</v>
      </c>
      <c r="J188" s="167">
        <v>7385</v>
      </c>
      <c r="K188" s="184" t="s">
        <v>182</v>
      </c>
      <c r="L188" s="189" t="s">
        <v>1472</v>
      </c>
      <c r="M188" s="183"/>
      <c r="N188" s="26" t="str">
        <f t="shared" si="64"/>
        <v/>
      </c>
      <c r="O188" s="26" t="str">
        <f t="shared" si="65"/>
        <v>◄</v>
      </c>
      <c r="P188" s="25"/>
      <c r="Q188" s="24"/>
      <c r="R188" s="26" t="str">
        <f t="shared" si="66"/>
        <v/>
      </c>
      <c r="S188" s="26" t="str">
        <f t="shared" si="67"/>
        <v>◄</v>
      </c>
      <c r="T188" s="25"/>
      <c r="U188" s="24"/>
      <c r="V188" s="23"/>
      <c r="W188" s="22"/>
      <c r="X188" s="21">
        <f t="shared" si="68"/>
        <v>0</v>
      </c>
      <c r="Y188" s="20">
        <f t="shared" si="69"/>
        <v>0</v>
      </c>
      <c r="Z188" s="19"/>
      <c r="AA188" s="18">
        <f t="shared" si="70"/>
        <v>0</v>
      </c>
      <c r="AB188" s="17">
        <f t="shared" si="71"/>
        <v>0</v>
      </c>
      <c r="AC188" s="5" t="s">
        <v>0</v>
      </c>
      <c r="AD188" s="41"/>
    </row>
    <row r="189" spans="1:30" x14ac:dyDescent="0.25">
      <c r="A189" s="40"/>
      <c r="B189" s="39" t="str">
        <f t="shared" si="63"/>
        <v/>
      </c>
      <c r="C189" s="23"/>
      <c r="D189" s="122"/>
      <c r="E189" s="145" t="s">
        <v>234</v>
      </c>
      <c r="F189" s="144">
        <v>73</v>
      </c>
      <c r="G189" s="186">
        <v>7385</v>
      </c>
      <c r="H189" s="185">
        <v>50</v>
      </c>
      <c r="I189" s="119" t="s">
        <v>1473</v>
      </c>
      <c r="J189" s="167">
        <v>7385</v>
      </c>
      <c r="K189" s="184" t="s">
        <v>182</v>
      </c>
      <c r="L189" s="189" t="s">
        <v>1474</v>
      </c>
      <c r="M189" s="183"/>
      <c r="N189" s="26" t="str">
        <f t="shared" si="64"/>
        <v/>
      </c>
      <c r="O189" s="26" t="str">
        <f t="shared" si="65"/>
        <v>◄</v>
      </c>
      <c r="P189" s="25"/>
      <c r="Q189" s="24"/>
      <c r="R189" s="26" t="str">
        <f t="shared" si="66"/>
        <v/>
      </c>
      <c r="S189" s="26" t="str">
        <f t="shared" si="67"/>
        <v>◄</v>
      </c>
      <c r="T189" s="25"/>
      <c r="U189" s="24"/>
      <c r="V189" s="23"/>
      <c r="W189" s="22"/>
      <c r="X189" s="21">
        <f t="shared" si="68"/>
        <v>0</v>
      </c>
      <c r="Y189" s="20">
        <f t="shared" si="69"/>
        <v>0</v>
      </c>
      <c r="Z189" s="19"/>
      <c r="AA189" s="18">
        <f t="shared" si="70"/>
        <v>0</v>
      </c>
      <c r="AB189" s="17">
        <f t="shared" si="71"/>
        <v>0</v>
      </c>
      <c r="AC189" s="5" t="s">
        <v>0</v>
      </c>
      <c r="AD189" s="41"/>
    </row>
    <row r="190" spans="1:30" x14ac:dyDescent="0.25">
      <c r="A190" s="40"/>
      <c r="B190" s="39" t="str">
        <f t="shared" si="63"/>
        <v/>
      </c>
      <c r="C190" s="23"/>
      <c r="D190" s="122"/>
      <c r="E190" s="145" t="s">
        <v>234</v>
      </c>
      <c r="F190" s="144">
        <v>74</v>
      </c>
      <c r="G190" s="186" t="s">
        <v>1556</v>
      </c>
      <c r="H190" s="185">
        <v>65</v>
      </c>
      <c r="I190" s="119" t="s">
        <v>1558</v>
      </c>
      <c r="J190" s="167" t="s">
        <v>1556</v>
      </c>
      <c r="K190" s="184" t="s">
        <v>182</v>
      </c>
      <c r="L190" s="189" t="s">
        <v>1476</v>
      </c>
      <c r="M190" s="183"/>
      <c r="N190" s="26" t="str">
        <f t="shared" si="64"/>
        <v/>
      </c>
      <c r="O190" s="26" t="str">
        <f t="shared" si="65"/>
        <v>◄</v>
      </c>
      <c r="P190" s="25"/>
      <c r="Q190" s="24"/>
      <c r="R190" s="26" t="str">
        <f t="shared" si="66"/>
        <v/>
      </c>
      <c r="S190" s="26" t="str">
        <f t="shared" si="67"/>
        <v>◄</v>
      </c>
      <c r="T190" s="25"/>
      <c r="U190" s="24"/>
      <c r="V190" s="23"/>
      <c r="W190" s="22"/>
      <c r="X190" s="21">
        <f t="shared" si="68"/>
        <v>0</v>
      </c>
      <c r="Y190" s="20">
        <f t="shared" si="69"/>
        <v>0</v>
      </c>
      <c r="Z190" s="19"/>
      <c r="AA190" s="18">
        <f t="shared" si="70"/>
        <v>0</v>
      </c>
      <c r="AB190" s="17">
        <f t="shared" si="71"/>
        <v>0</v>
      </c>
      <c r="AC190" s="5" t="s">
        <v>0</v>
      </c>
      <c r="AD190" s="41"/>
    </row>
    <row r="191" spans="1:30" x14ac:dyDescent="0.25">
      <c r="A191" s="40"/>
      <c r="B191" s="39" t="str">
        <f t="shared" si="63"/>
        <v/>
      </c>
      <c r="C191" s="23"/>
      <c r="D191" s="122"/>
      <c r="E191" s="145" t="s">
        <v>234</v>
      </c>
      <c r="F191" s="144">
        <v>75</v>
      </c>
      <c r="G191" s="186">
        <v>7385</v>
      </c>
      <c r="H191" s="185" t="s">
        <v>200</v>
      </c>
      <c r="I191" s="190" t="s">
        <v>1477</v>
      </c>
      <c r="J191" s="167">
        <v>7385</v>
      </c>
      <c r="K191" s="184" t="s">
        <v>182</v>
      </c>
      <c r="L191" s="189" t="s">
        <v>1478</v>
      </c>
      <c r="M191" s="183"/>
      <c r="N191" s="26" t="str">
        <f t="shared" si="64"/>
        <v/>
      </c>
      <c r="O191" s="26" t="str">
        <f t="shared" si="65"/>
        <v>◄</v>
      </c>
      <c r="P191" s="25"/>
      <c r="Q191" s="24"/>
      <c r="R191" s="26" t="str">
        <f t="shared" si="66"/>
        <v/>
      </c>
      <c r="S191" s="26" t="str">
        <f t="shared" si="67"/>
        <v>◄</v>
      </c>
      <c r="T191" s="25"/>
      <c r="U191" s="24"/>
      <c r="V191" s="23"/>
      <c r="W191" s="22"/>
      <c r="X191" s="21">
        <f t="shared" si="68"/>
        <v>0</v>
      </c>
      <c r="Y191" s="20">
        <f t="shared" si="69"/>
        <v>0</v>
      </c>
      <c r="Z191" s="19"/>
      <c r="AA191" s="18">
        <f t="shared" si="70"/>
        <v>0</v>
      </c>
      <c r="AB191" s="17">
        <f t="shared" si="71"/>
        <v>0</v>
      </c>
      <c r="AC191" s="5" t="s">
        <v>0</v>
      </c>
      <c r="AD191" s="41"/>
    </row>
    <row r="192" spans="1:30" x14ac:dyDescent="0.25">
      <c r="A192" s="40"/>
      <c r="B192" s="39" t="str">
        <f t="shared" si="63"/>
        <v/>
      </c>
      <c r="C192" s="23"/>
      <c r="D192" s="122"/>
      <c r="E192" s="179" t="s">
        <v>234</v>
      </c>
      <c r="F192" s="178" t="s">
        <v>257</v>
      </c>
      <c r="G192" s="186">
        <v>7385</v>
      </c>
      <c r="H192" s="185" t="s">
        <v>200</v>
      </c>
      <c r="I192" s="190" t="s">
        <v>1498</v>
      </c>
      <c r="J192" s="167">
        <v>7385</v>
      </c>
      <c r="K192" s="184" t="s">
        <v>182</v>
      </c>
      <c r="L192" s="189" t="s">
        <v>1462</v>
      </c>
      <c r="M192" s="183"/>
      <c r="N192" s="26" t="str">
        <f t="shared" si="64"/>
        <v/>
      </c>
      <c r="O192" s="26" t="str">
        <f t="shared" si="65"/>
        <v>◄</v>
      </c>
      <c r="P192" s="25"/>
      <c r="Q192" s="24"/>
      <c r="R192" s="26" t="str">
        <f t="shared" si="66"/>
        <v/>
      </c>
      <c r="S192" s="26" t="str">
        <f t="shared" si="67"/>
        <v>◄</v>
      </c>
      <c r="T192" s="25"/>
      <c r="U192" s="24"/>
      <c r="V192" s="23"/>
      <c r="W192" s="22"/>
      <c r="X192" s="21">
        <f t="shared" si="68"/>
        <v>0</v>
      </c>
      <c r="Y192" s="20">
        <f t="shared" si="69"/>
        <v>0</v>
      </c>
      <c r="Z192" s="19"/>
      <c r="AA192" s="18">
        <f t="shared" si="70"/>
        <v>0</v>
      </c>
      <c r="AB192" s="17">
        <f t="shared" si="71"/>
        <v>0</v>
      </c>
      <c r="AC192" s="5" t="s">
        <v>0</v>
      </c>
      <c r="AD192" s="41"/>
    </row>
    <row r="193" spans="1:30" x14ac:dyDescent="0.25">
      <c r="A193" s="40"/>
      <c r="B193" s="39" t="str">
        <f t="shared" si="63"/>
        <v/>
      </c>
      <c r="C193" s="23"/>
      <c r="D193" s="122"/>
      <c r="E193" s="145" t="s">
        <v>234</v>
      </c>
      <c r="F193" s="144">
        <v>76</v>
      </c>
      <c r="G193" s="186">
        <v>7385</v>
      </c>
      <c r="H193" s="185" t="s">
        <v>197</v>
      </c>
      <c r="I193" s="190" t="s">
        <v>1479</v>
      </c>
      <c r="J193" s="167">
        <v>7385</v>
      </c>
      <c r="K193" s="184" t="s">
        <v>182</v>
      </c>
      <c r="L193" s="189" t="s">
        <v>1480</v>
      </c>
      <c r="M193" s="183"/>
      <c r="N193" s="26" t="str">
        <f t="shared" si="64"/>
        <v/>
      </c>
      <c r="O193" s="26" t="str">
        <f t="shared" si="65"/>
        <v>◄</v>
      </c>
      <c r="P193" s="25"/>
      <c r="Q193" s="24"/>
      <c r="R193" s="26" t="str">
        <f t="shared" si="66"/>
        <v/>
      </c>
      <c r="S193" s="26" t="str">
        <f t="shared" si="67"/>
        <v>◄</v>
      </c>
      <c r="T193" s="25"/>
      <c r="U193" s="24"/>
      <c r="V193" s="23"/>
      <c r="W193" s="22"/>
      <c r="X193" s="21">
        <f t="shared" si="68"/>
        <v>0</v>
      </c>
      <c r="Y193" s="20">
        <f t="shared" si="69"/>
        <v>0</v>
      </c>
      <c r="Z193" s="19"/>
      <c r="AA193" s="18">
        <f t="shared" si="70"/>
        <v>0</v>
      </c>
      <c r="AB193" s="17">
        <f t="shared" si="71"/>
        <v>0</v>
      </c>
      <c r="AC193" s="5" t="s">
        <v>0</v>
      </c>
      <c r="AD193" s="41"/>
    </row>
    <row r="194" spans="1:30" x14ac:dyDescent="0.25">
      <c r="A194" s="40"/>
      <c r="B194" s="39" t="str">
        <f t="shared" si="63"/>
        <v/>
      </c>
      <c r="C194" s="23"/>
      <c r="D194" s="122"/>
      <c r="E194" s="179" t="s">
        <v>234</v>
      </c>
      <c r="F194" s="178" t="s">
        <v>256</v>
      </c>
      <c r="G194" s="186">
        <v>7385</v>
      </c>
      <c r="H194" s="185" t="s">
        <v>197</v>
      </c>
      <c r="I194" s="190" t="s">
        <v>1481</v>
      </c>
      <c r="J194" s="167">
        <v>7385</v>
      </c>
      <c r="K194" s="184" t="s">
        <v>182</v>
      </c>
      <c r="L194" s="189" t="s">
        <v>1482</v>
      </c>
      <c r="M194" s="183"/>
      <c r="N194" s="26" t="str">
        <f t="shared" si="64"/>
        <v/>
      </c>
      <c r="O194" s="26" t="str">
        <f t="shared" si="65"/>
        <v>◄</v>
      </c>
      <c r="P194" s="25"/>
      <c r="Q194" s="24"/>
      <c r="R194" s="26" t="str">
        <f t="shared" si="66"/>
        <v/>
      </c>
      <c r="S194" s="26" t="str">
        <f t="shared" si="67"/>
        <v>◄</v>
      </c>
      <c r="T194" s="25"/>
      <c r="U194" s="24"/>
      <c r="V194" s="23"/>
      <c r="W194" s="22"/>
      <c r="X194" s="21">
        <f t="shared" si="68"/>
        <v>0</v>
      </c>
      <c r="Y194" s="20">
        <f t="shared" si="69"/>
        <v>0</v>
      </c>
      <c r="Z194" s="19"/>
      <c r="AA194" s="18">
        <f t="shared" si="70"/>
        <v>0</v>
      </c>
      <c r="AB194" s="17">
        <f t="shared" si="71"/>
        <v>0</v>
      </c>
      <c r="AC194" s="5" t="s">
        <v>0</v>
      </c>
      <c r="AD194" s="41"/>
    </row>
    <row r="195" spans="1:30" x14ac:dyDescent="0.25">
      <c r="A195" s="40"/>
      <c r="B195" s="39" t="str">
        <f t="shared" si="63"/>
        <v/>
      </c>
      <c r="C195" s="23"/>
      <c r="D195" s="122"/>
      <c r="E195" s="145" t="s">
        <v>234</v>
      </c>
      <c r="F195" s="144">
        <v>77</v>
      </c>
      <c r="G195" s="186">
        <v>7385</v>
      </c>
      <c r="H195" s="185" t="s">
        <v>194</v>
      </c>
      <c r="I195" s="190" t="s">
        <v>1485</v>
      </c>
      <c r="J195" s="167">
        <v>7385</v>
      </c>
      <c r="K195" s="184" t="s">
        <v>182</v>
      </c>
      <c r="L195" s="189" t="s">
        <v>1486</v>
      </c>
      <c r="M195" s="183"/>
      <c r="N195" s="26" t="str">
        <f t="shared" si="64"/>
        <v/>
      </c>
      <c r="O195" s="26" t="str">
        <f t="shared" si="65"/>
        <v>◄</v>
      </c>
      <c r="P195" s="25"/>
      <c r="Q195" s="24"/>
      <c r="R195" s="26" t="str">
        <f t="shared" si="66"/>
        <v/>
      </c>
      <c r="S195" s="26" t="str">
        <f t="shared" si="67"/>
        <v>◄</v>
      </c>
      <c r="T195" s="25"/>
      <c r="U195" s="24"/>
      <c r="V195" s="23"/>
      <c r="W195" s="22"/>
      <c r="X195" s="21">
        <f t="shared" si="68"/>
        <v>0</v>
      </c>
      <c r="Y195" s="20">
        <f t="shared" si="69"/>
        <v>0</v>
      </c>
      <c r="Z195" s="19"/>
      <c r="AA195" s="18">
        <f t="shared" si="70"/>
        <v>0</v>
      </c>
      <c r="AB195" s="17">
        <f t="shared" si="71"/>
        <v>0</v>
      </c>
      <c r="AC195" s="5" t="s">
        <v>0</v>
      </c>
      <c r="AD195" s="41"/>
    </row>
    <row r="196" spans="1:30" x14ac:dyDescent="0.25">
      <c r="A196" s="40"/>
      <c r="B196" s="39" t="str">
        <f t="shared" si="63"/>
        <v/>
      </c>
      <c r="C196" s="23"/>
      <c r="D196" s="122"/>
      <c r="E196" s="145" t="s">
        <v>234</v>
      </c>
      <c r="F196" s="144">
        <v>78</v>
      </c>
      <c r="G196" s="186">
        <v>7385</v>
      </c>
      <c r="H196" s="185" t="s">
        <v>209</v>
      </c>
      <c r="I196" s="190" t="s">
        <v>1487</v>
      </c>
      <c r="J196" s="167">
        <v>7385</v>
      </c>
      <c r="K196" s="184" t="s">
        <v>182</v>
      </c>
      <c r="L196" s="189" t="s">
        <v>1488</v>
      </c>
      <c r="M196" s="183"/>
      <c r="N196" s="26" t="str">
        <f t="shared" si="64"/>
        <v/>
      </c>
      <c r="O196" s="26" t="str">
        <f t="shared" si="65"/>
        <v>◄</v>
      </c>
      <c r="P196" s="25"/>
      <c r="Q196" s="24"/>
      <c r="R196" s="26" t="str">
        <f t="shared" si="66"/>
        <v/>
      </c>
      <c r="S196" s="26" t="str">
        <f t="shared" si="67"/>
        <v>◄</v>
      </c>
      <c r="T196" s="25"/>
      <c r="U196" s="24"/>
      <c r="V196" s="23"/>
      <c r="W196" s="22"/>
      <c r="X196" s="21">
        <f t="shared" si="68"/>
        <v>0</v>
      </c>
      <c r="Y196" s="20">
        <f t="shared" si="69"/>
        <v>0</v>
      </c>
      <c r="Z196" s="19"/>
      <c r="AA196" s="18">
        <f t="shared" si="70"/>
        <v>0</v>
      </c>
      <c r="AB196" s="17">
        <f t="shared" si="71"/>
        <v>0</v>
      </c>
      <c r="AC196" s="5" t="s">
        <v>0</v>
      </c>
      <c r="AD196" s="41"/>
    </row>
    <row r="197" spans="1:30" x14ac:dyDescent="0.25">
      <c r="A197" s="40"/>
      <c r="B197" s="39" t="str">
        <f t="shared" si="63"/>
        <v/>
      </c>
      <c r="C197" s="23"/>
      <c r="D197" s="122"/>
      <c r="E197" s="179" t="s">
        <v>234</v>
      </c>
      <c r="F197" s="178" t="s">
        <v>255</v>
      </c>
      <c r="G197" s="186">
        <v>7385</v>
      </c>
      <c r="H197" s="185" t="s">
        <v>209</v>
      </c>
      <c r="I197" s="190" t="s">
        <v>1489</v>
      </c>
      <c r="J197" s="167">
        <v>7385</v>
      </c>
      <c r="K197" s="184" t="s">
        <v>182</v>
      </c>
      <c r="L197" s="189" t="s">
        <v>1490</v>
      </c>
      <c r="M197" s="183"/>
      <c r="N197" s="26" t="str">
        <f t="shared" si="64"/>
        <v/>
      </c>
      <c r="O197" s="26" t="str">
        <f t="shared" si="65"/>
        <v>◄</v>
      </c>
      <c r="P197" s="25"/>
      <c r="Q197" s="24"/>
      <c r="R197" s="26" t="str">
        <f t="shared" si="66"/>
        <v/>
      </c>
      <c r="S197" s="26" t="str">
        <f t="shared" si="67"/>
        <v>◄</v>
      </c>
      <c r="T197" s="25"/>
      <c r="U197" s="24"/>
      <c r="V197" s="23"/>
      <c r="W197" s="22"/>
      <c r="X197" s="21">
        <f t="shared" si="68"/>
        <v>0</v>
      </c>
      <c r="Y197" s="20">
        <f t="shared" si="69"/>
        <v>0</v>
      </c>
      <c r="Z197" s="19"/>
      <c r="AA197" s="18">
        <f t="shared" si="70"/>
        <v>0</v>
      </c>
      <c r="AB197" s="17">
        <f t="shared" si="71"/>
        <v>0</v>
      </c>
      <c r="AC197" s="5" t="s">
        <v>0</v>
      </c>
      <c r="AD197" s="41"/>
    </row>
    <row r="198" spans="1:30" x14ac:dyDescent="0.25">
      <c r="A198" s="40"/>
      <c r="B198" s="39" t="str">
        <f t="shared" si="63"/>
        <v/>
      </c>
      <c r="C198" s="23"/>
      <c r="D198" s="122"/>
      <c r="E198" s="145" t="s">
        <v>234</v>
      </c>
      <c r="F198" s="144" t="s">
        <v>254</v>
      </c>
      <c r="G198" s="186">
        <v>7385</v>
      </c>
      <c r="H198" s="185">
        <v>25</v>
      </c>
      <c r="I198" s="190" t="s">
        <v>1467</v>
      </c>
      <c r="J198" s="167">
        <v>7385</v>
      </c>
      <c r="K198" s="184" t="s">
        <v>182</v>
      </c>
      <c r="L198" s="189" t="s">
        <v>1529</v>
      </c>
      <c r="M198" s="183"/>
      <c r="N198" s="26" t="str">
        <f t="shared" si="64"/>
        <v/>
      </c>
      <c r="O198" s="26" t="str">
        <f t="shared" si="65"/>
        <v>◄</v>
      </c>
      <c r="P198" s="25"/>
      <c r="Q198" s="24"/>
      <c r="R198" s="26" t="str">
        <f t="shared" si="66"/>
        <v/>
      </c>
      <c r="S198" s="26" t="str">
        <f t="shared" si="67"/>
        <v>◄</v>
      </c>
      <c r="T198" s="25"/>
      <c r="U198" s="24"/>
      <c r="V198" s="23"/>
      <c r="W198" s="22"/>
      <c r="X198" s="21">
        <f t="shared" si="68"/>
        <v>0</v>
      </c>
      <c r="Y198" s="20">
        <f t="shared" si="69"/>
        <v>0</v>
      </c>
      <c r="Z198" s="19"/>
      <c r="AA198" s="18">
        <f t="shared" si="70"/>
        <v>0</v>
      </c>
      <c r="AB198" s="17">
        <f t="shared" si="71"/>
        <v>0</v>
      </c>
      <c r="AC198" s="5" t="s">
        <v>0</v>
      </c>
      <c r="AD198" s="41"/>
    </row>
    <row r="199" spans="1:30" x14ac:dyDescent="0.25">
      <c r="A199" s="40">
        <v>1</v>
      </c>
      <c r="B199" s="39" t="str">
        <f t="shared" si="63"/>
        <v>x</v>
      </c>
      <c r="C199" s="23"/>
      <c r="D199" s="122"/>
      <c r="E199" s="145" t="s">
        <v>234</v>
      </c>
      <c r="F199" s="144" t="s">
        <v>253</v>
      </c>
      <c r="G199" s="186">
        <v>7385</v>
      </c>
      <c r="H199" s="185">
        <v>35</v>
      </c>
      <c r="I199" s="119" t="s">
        <v>1506</v>
      </c>
      <c r="J199" s="167">
        <v>7385</v>
      </c>
      <c r="K199" s="184" t="s">
        <v>182</v>
      </c>
      <c r="L199" s="189" t="s">
        <v>1529</v>
      </c>
      <c r="M199" s="183"/>
      <c r="N199" s="26" t="str">
        <f t="shared" si="64"/>
        <v/>
      </c>
      <c r="O199" s="26" t="str">
        <f t="shared" si="65"/>
        <v>◄</v>
      </c>
      <c r="P199" s="25"/>
      <c r="Q199" s="24"/>
      <c r="R199" s="26" t="str">
        <f t="shared" si="66"/>
        <v/>
      </c>
      <c r="S199" s="26" t="str">
        <f t="shared" si="67"/>
        <v>◄</v>
      </c>
      <c r="T199" s="25"/>
      <c r="U199" s="24"/>
      <c r="V199" s="23"/>
      <c r="W199" s="22"/>
      <c r="X199" s="21">
        <f t="shared" si="68"/>
        <v>0</v>
      </c>
      <c r="Y199" s="20">
        <f t="shared" si="69"/>
        <v>0</v>
      </c>
      <c r="Z199" s="19"/>
      <c r="AA199" s="18">
        <f t="shared" si="70"/>
        <v>0</v>
      </c>
      <c r="AB199" s="17">
        <f t="shared" si="71"/>
        <v>0</v>
      </c>
      <c r="AC199" s="5" t="s">
        <v>0</v>
      </c>
      <c r="AD199" s="41"/>
    </row>
    <row r="200" spans="1:30" x14ac:dyDescent="0.25">
      <c r="A200" s="40"/>
      <c r="B200" s="39" t="str">
        <f t="shared" si="63"/>
        <v/>
      </c>
      <c r="C200" s="23"/>
      <c r="D200" s="122"/>
      <c r="E200" s="145" t="s">
        <v>234</v>
      </c>
      <c r="F200" s="144" t="s">
        <v>252</v>
      </c>
      <c r="G200" s="186">
        <v>7385</v>
      </c>
      <c r="H200" s="185">
        <v>2</v>
      </c>
      <c r="I200" s="190" t="s">
        <v>1535</v>
      </c>
      <c r="J200" s="167">
        <v>7385</v>
      </c>
      <c r="K200" s="184" t="s">
        <v>182</v>
      </c>
      <c r="L200" s="189" t="s">
        <v>1559</v>
      </c>
      <c r="M200" s="183"/>
      <c r="N200" s="26" t="str">
        <f t="shared" si="64"/>
        <v/>
      </c>
      <c r="O200" s="26" t="str">
        <f t="shared" si="65"/>
        <v>◄</v>
      </c>
      <c r="P200" s="25"/>
      <c r="Q200" s="24"/>
      <c r="R200" s="26" t="str">
        <f t="shared" si="66"/>
        <v/>
      </c>
      <c r="S200" s="26" t="str">
        <f t="shared" si="67"/>
        <v>◄</v>
      </c>
      <c r="T200" s="25"/>
      <c r="U200" s="24"/>
      <c r="V200" s="23"/>
      <c r="W200" s="22"/>
      <c r="X200" s="21">
        <f t="shared" si="68"/>
        <v>0</v>
      </c>
      <c r="Y200" s="20">
        <f t="shared" si="69"/>
        <v>0</v>
      </c>
      <c r="Z200" s="19"/>
      <c r="AA200" s="18">
        <f t="shared" si="70"/>
        <v>0</v>
      </c>
      <c r="AB200" s="17">
        <f t="shared" si="71"/>
        <v>0</v>
      </c>
      <c r="AC200" s="5" t="s">
        <v>0</v>
      </c>
      <c r="AD200" s="41"/>
    </row>
    <row r="201" spans="1:30" x14ac:dyDescent="0.25">
      <c r="A201" s="40"/>
      <c r="B201" s="39" t="str">
        <f t="shared" si="63"/>
        <v/>
      </c>
      <c r="C201" s="23"/>
      <c r="D201" s="122"/>
      <c r="E201" s="145" t="s">
        <v>234</v>
      </c>
      <c r="F201" s="144" t="s">
        <v>251</v>
      </c>
      <c r="G201" s="186">
        <v>7385</v>
      </c>
      <c r="H201" s="185">
        <v>2</v>
      </c>
      <c r="I201" s="190" t="s">
        <v>1438</v>
      </c>
      <c r="J201" s="167">
        <v>7385</v>
      </c>
      <c r="K201" s="184" t="s">
        <v>182</v>
      </c>
      <c r="L201" s="189" t="s">
        <v>1560</v>
      </c>
      <c r="M201" s="183"/>
      <c r="N201" s="26" t="str">
        <f t="shared" si="64"/>
        <v/>
      </c>
      <c r="O201" s="26" t="str">
        <f t="shared" si="65"/>
        <v>◄</v>
      </c>
      <c r="P201" s="25"/>
      <c r="Q201" s="24"/>
      <c r="R201" s="26" t="str">
        <f t="shared" si="66"/>
        <v/>
      </c>
      <c r="S201" s="26" t="str">
        <f t="shared" si="67"/>
        <v>◄</v>
      </c>
      <c r="T201" s="25"/>
      <c r="U201" s="24"/>
      <c r="V201" s="23"/>
      <c r="W201" s="22"/>
      <c r="X201" s="21">
        <f t="shared" si="68"/>
        <v>0</v>
      </c>
      <c r="Y201" s="20">
        <f t="shared" si="69"/>
        <v>0</v>
      </c>
      <c r="Z201" s="19"/>
      <c r="AA201" s="18">
        <f t="shared" si="70"/>
        <v>0</v>
      </c>
      <c r="AB201" s="17">
        <f t="shared" si="71"/>
        <v>0</v>
      </c>
      <c r="AC201" s="5" t="s">
        <v>0</v>
      </c>
      <c r="AD201" s="41"/>
    </row>
    <row r="202" spans="1:30" x14ac:dyDescent="0.25">
      <c r="A202" s="40"/>
      <c r="B202" s="39" t="str">
        <f t="shared" si="63"/>
        <v/>
      </c>
      <c r="C202" s="23"/>
      <c r="D202" s="122"/>
      <c r="E202" s="145" t="s">
        <v>234</v>
      </c>
      <c r="F202" s="144" t="s">
        <v>250</v>
      </c>
      <c r="G202" s="186">
        <v>7385</v>
      </c>
      <c r="H202" s="185">
        <v>5</v>
      </c>
      <c r="I202" s="190" t="s">
        <v>1502</v>
      </c>
      <c r="J202" s="167">
        <v>7385</v>
      </c>
      <c r="K202" s="184" t="s">
        <v>182</v>
      </c>
      <c r="L202" s="189" t="s">
        <v>1561</v>
      </c>
      <c r="M202" s="183"/>
      <c r="N202" s="26" t="str">
        <f t="shared" si="64"/>
        <v/>
      </c>
      <c r="O202" s="26" t="str">
        <f t="shared" si="65"/>
        <v>◄</v>
      </c>
      <c r="P202" s="25"/>
      <c r="Q202" s="24"/>
      <c r="R202" s="26" t="str">
        <f t="shared" si="66"/>
        <v/>
      </c>
      <c r="S202" s="26" t="str">
        <f t="shared" si="67"/>
        <v>◄</v>
      </c>
      <c r="T202" s="25"/>
      <c r="U202" s="24"/>
      <c r="V202" s="23"/>
      <c r="W202" s="22"/>
      <c r="X202" s="21">
        <f t="shared" si="68"/>
        <v>0</v>
      </c>
      <c r="Y202" s="20">
        <f t="shared" si="69"/>
        <v>0</v>
      </c>
      <c r="Z202" s="19"/>
      <c r="AA202" s="18">
        <f t="shared" si="70"/>
        <v>0</v>
      </c>
      <c r="AB202" s="17">
        <f t="shared" si="71"/>
        <v>0</v>
      </c>
      <c r="AC202" s="5" t="s">
        <v>0</v>
      </c>
      <c r="AD202" s="41"/>
    </row>
    <row r="203" spans="1:30" x14ac:dyDescent="0.25">
      <c r="A203" s="40"/>
      <c r="B203" s="39" t="str">
        <f t="shared" si="63"/>
        <v/>
      </c>
      <c r="C203" s="23"/>
      <c r="D203" s="122"/>
      <c r="E203" s="145" t="s">
        <v>234</v>
      </c>
      <c r="F203" s="144" t="s">
        <v>249</v>
      </c>
      <c r="G203" s="186">
        <v>7385</v>
      </c>
      <c r="H203" s="185">
        <v>5</v>
      </c>
      <c r="I203" s="190" t="s">
        <v>1502</v>
      </c>
      <c r="J203" s="167">
        <v>7385</v>
      </c>
      <c r="K203" s="184" t="s">
        <v>182</v>
      </c>
      <c r="L203" s="189" t="s">
        <v>1562</v>
      </c>
      <c r="M203" s="202"/>
      <c r="N203" s="26" t="str">
        <f t="shared" si="64"/>
        <v/>
      </c>
      <c r="O203" s="26" t="str">
        <f t="shared" si="65"/>
        <v>◄</v>
      </c>
      <c r="P203" s="25"/>
      <c r="Q203" s="24"/>
      <c r="R203" s="26" t="str">
        <f t="shared" si="66"/>
        <v/>
      </c>
      <c r="S203" s="26" t="str">
        <f t="shared" si="67"/>
        <v>◄</v>
      </c>
      <c r="T203" s="25"/>
      <c r="U203" s="24"/>
      <c r="V203" s="23"/>
      <c r="W203" s="22"/>
      <c r="X203" s="21">
        <f t="shared" si="68"/>
        <v>0</v>
      </c>
      <c r="Y203" s="20">
        <f t="shared" si="69"/>
        <v>0</v>
      </c>
      <c r="Z203" s="19"/>
      <c r="AA203" s="18">
        <f t="shared" si="70"/>
        <v>0</v>
      </c>
      <c r="AB203" s="17">
        <f t="shared" si="71"/>
        <v>0</v>
      </c>
      <c r="AC203" s="5" t="s">
        <v>0</v>
      </c>
      <c r="AD203" s="41"/>
    </row>
    <row r="204" spans="1:30" x14ac:dyDescent="0.25">
      <c r="A204" s="40">
        <v>1</v>
      </c>
      <c r="B204" s="39" t="str">
        <f t="shared" si="63"/>
        <v>x</v>
      </c>
      <c r="C204" s="23"/>
      <c r="D204" s="122"/>
      <c r="E204" s="199" t="s">
        <v>234</v>
      </c>
      <c r="F204" s="198" t="s">
        <v>248</v>
      </c>
      <c r="G204" s="197">
        <v>7385</v>
      </c>
      <c r="H204" s="196">
        <v>5</v>
      </c>
      <c r="I204" s="195" t="s">
        <v>1502</v>
      </c>
      <c r="J204" s="194">
        <v>7385</v>
      </c>
      <c r="K204" s="193" t="s">
        <v>182</v>
      </c>
      <c r="L204" s="192" t="s">
        <v>1563</v>
      </c>
      <c r="M204" s="201" t="s">
        <v>1564</v>
      </c>
      <c r="N204" s="26" t="str">
        <f t="shared" si="64"/>
        <v/>
      </c>
      <c r="O204" s="26" t="str">
        <f t="shared" si="65"/>
        <v>◄</v>
      </c>
      <c r="P204" s="25"/>
      <c r="Q204" s="24"/>
      <c r="R204" s="26" t="str">
        <f t="shared" si="66"/>
        <v/>
      </c>
      <c r="S204" s="26" t="str">
        <f t="shared" si="67"/>
        <v>◄</v>
      </c>
      <c r="T204" s="25"/>
      <c r="U204" s="24"/>
      <c r="V204" s="23"/>
      <c r="W204" s="22"/>
      <c r="X204" s="21">
        <f t="shared" si="68"/>
        <v>0</v>
      </c>
      <c r="Y204" s="20">
        <f t="shared" si="69"/>
        <v>0</v>
      </c>
      <c r="Z204" s="19"/>
      <c r="AA204" s="18">
        <f t="shared" si="70"/>
        <v>0</v>
      </c>
      <c r="AB204" s="17">
        <f t="shared" si="71"/>
        <v>0</v>
      </c>
      <c r="AC204" s="5" t="s">
        <v>0</v>
      </c>
      <c r="AD204" s="41"/>
    </row>
    <row r="205" spans="1:30" x14ac:dyDescent="0.25">
      <c r="A205" s="40">
        <v>1</v>
      </c>
      <c r="B205" s="39" t="str">
        <f t="shared" si="63"/>
        <v>x</v>
      </c>
      <c r="C205" s="23"/>
      <c r="D205" s="122"/>
      <c r="E205" s="145" t="s">
        <v>234</v>
      </c>
      <c r="F205" s="144" t="s">
        <v>247</v>
      </c>
      <c r="G205" s="186">
        <v>7385</v>
      </c>
      <c r="H205" s="185">
        <v>10</v>
      </c>
      <c r="I205" s="190" t="s">
        <v>1451</v>
      </c>
      <c r="J205" s="167">
        <v>7385</v>
      </c>
      <c r="K205" s="184" t="s">
        <v>182</v>
      </c>
      <c r="L205" s="189" t="s">
        <v>1565</v>
      </c>
      <c r="M205" s="183"/>
      <c r="N205" s="26" t="str">
        <f t="shared" si="64"/>
        <v/>
      </c>
      <c r="O205" s="26" t="str">
        <f t="shared" si="65"/>
        <v>◄</v>
      </c>
      <c r="P205" s="25"/>
      <c r="Q205" s="24"/>
      <c r="R205" s="26" t="str">
        <f t="shared" si="66"/>
        <v/>
      </c>
      <c r="S205" s="26" t="str">
        <f t="shared" si="67"/>
        <v>◄</v>
      </c>
      <c r="T205" s="25"/>
      <c r="U205" s="24"/>
      <c r="V205" s="23"/>
      <c r="W205" s="22"/>
      <c r="X205" s="21">
        <f t="shared" si="68"/>
        <v>0</v>
      </c>
      <c r="Y205" s="20">
        <f t="shared" si="69"/>
        <v>0</v>
      </c>
      <c r="Z205" s="19"/>
      <c r="AA205" s="18">
        <f t="shared" si="70"/>
        <v>0</v>
      </c>
      <c r="AB205" s="17">
        <f t="shared" si="71"/>
        <v>0</v>
      </c>
      <c r="AC205" s="5" t="s">
        <v>0</v>
      </c>
      <c r="AD205" s="41"/>
    </row>
    <row r="206" spans="1:30" x14ac:dyDescent="0.25">
      <c r="A206" s="40"/>
      <c r="B206" s="39" t="str">
        <f t="shared" si="63"/>
        <v/>
      </c>
      <c r="C206" s="23"/>
      <c r="D206" s="122"/>
      <c r="E206" s="145" t="s">
        <v>234</v>
      </c>
      <c r="F206" s="144" t="s">
        <v>246</v>
      </c>
      <c r="G206" s="186">
        <v>7385</v>
      </c>
      <c r="H206" s="185">
        <v>15</v>
      </c>
      <c r="I206" s="190" t="s">
        <v>1546</v>
      </c>
      <c r="J206" s="167">
        <v>7385</v>
      </c>
      <c r="K206" s="184" t="s">
        <v>182</v>
      </c>
      <c r="L206" s="189" t="s">
        <v>1525</v>
      </c>
      <c r="M206" s="183"/>
      <c r="N206" s="26" t="str">
        <f t="shared" si="64"/>
        <v/>
      </c>
      <c r="O206" s="26" t="str">
        <f t="shared" si="65"/>
        <v>◄</v>
      </c>
      <c r="P206" s="25"/>
      <c r="Q206" s="24"/>
      <c r="R206" s="26" t="str">
        <f t="shared" si="66"/>
        <v/>
      </c>
      <c r="S206" s="26" t="str">
        <f t="shared" si="67"/>
        <v>◄</v>
      </c>
      <c r="T206" s="25"/>
      <c r="U206" s="24"/>
      <c r="V206" s="23"/>
      <c r="W206" s="22"/>
      <c r="X206" s="21">
        <f t="shared" si="68"/>
        <v>0</v>
      </c>
      <c r="Y206" s="20">
        <f t="shared" si="69"/>
        <v>0</v>
      </c>
      <c r="Z206" s="19"/>
      <c r="AA206" s="18">
        <f t="shared" si="70"/>
        <v>0</v>
      </c>
      <c r="AB206" s="17">
        <f t="shared" si="71"/>
        <v>0</v>
      </c>
      <c r="AC206" s="5" t="s">
        <v>0</v>
      </c>
      <c r="AD206" s="41"/>
    </row>
    <row r="207" spans="1:30" x14ac:dyDescent="0.25">
      <c r="A207" s="40"/>
      <c r="B207" s="39" t="str">
        <f t="shared" si="63"/>
        <v/>
      </c>
      <c r="C207" s="23"/>
      <c r="D207" s="122"/>
      <c r="E207" s="145" t="s">
        <v>234</v>
      </c>
      <c r="F207" s="144" t="s">
        <v>245</v>
      </c>
      <c r="G207" s="186">
        <v>7385</v>
      </c>
      <c r="H207" s="185">
        <v>20</v>
      </c>
      <c r="I207" s="190" t="s">
        <v>1504</v>
      </c>
      <c r="J207" s="167">
        <v>7385</v>
      </c>
      <c r="K207" s="184" t="s">
        <v>182</v>
      </c>
      <c r="L207" s="189" t="s">
        <v>1566</v>
      </c>
      <c r="M207" s="183"/>
      <c r="N207" s="26" t="str">
        <f t="shared" si="64"/>
        <v/>
      </c>
      <c r="O207" s="26" t="str">
        <f t="shared" si="65"/>
        <v>◄</v>
      </c>
      <c r="P207" s="25"/>
      <c r="Q207" s="24"/>
      <c r="R207" s="26" t="str">
        <f t="shared" si="66"/>
        <v/>
      </c>
      <c r="S207" s="26" t="str">
        <f t="shared" si="67"/>
        <v>◄</v>
      </c>
      <c r="T207" s="25"/>
      <c r="U207" s="24"/>
      <c r="V207" s="23"/>
      <c r="W207" s="22"/>
      <c r="X207" s="21">
        <f t="shared" si="68"/>
        <v>0</v>
      </c>
      <c r="Y207" s="20">
        <f t="shared" si="69"/>
        <v>0</v>
      </c>
      <c r="Z207" s="19"/>
      <c r="AA207" s="18">
        <f t="shared" si="70"/>
        <v>0</v>
      </c>
      <c r="AB207" s="17">
        <f t="shared" si="71"/>
        <v>0</v>
      </c>
      <c r="AC207" s="5" t="s">
        <v>0</v>
      </c>
      <c r="AD207" s="41"/>
    </row>
    <row r="208" spans="1:30" ht="4.2" customHeight="1" thickBot="1" x14ac:dyDescent="0.35">
      <c r="A208" s="14"/>
      <c r="B208" s="14"/>
      <c r="C208" s="14"/>
      <c r="D208" s="113"/>
      <c r="E208" s="12"/>
      <c r="F208" s="115"/>
      <c r="G208" s="10"/>
      <c r="H208" s="10"/>
      <c r="I208" s="9"/>
      <c r="J208" s="8"/>
      <c r="K208" s="187"/>
      <c r="L208" s="182"/>
      <c r="M208" s="187"/>
      <c r="N208" s="49"/>
      <c r="O208" s="182"/>
      <c r="P208" s="182"/>
      <c r="Q208" s="182"/>
      <c r="R208" s="182"/>
      <c r="S208" s="182"/>
      <c r="T208" s="182"/>
      <c r="U208" s="182"/>
      <c r="V208" s="182"/>
      <c r="W208" s="182"/>
      <c r="X208" s="182"/>
      <c r="Y208" s="182"/>
      <c r="Z208" s="182"/>
      <c r="AA208" s="182"/>
      <c r="AB208" s="182"/>
      <c r="AC208" s="5"/>
      <c r="AD208" s="41"/>
    </row>
    <row r="209" spans="1:30" ht="16.8" thickTop="1" thickBot="1" x14ac:dyDescent="0.3">
      <c r="A209" s="51"/>
      <c r="B209" s="50"/>
      <c r="C209" s="14">
        <f>ROWS(C210:C221)-1</f>
        <v>11</v>
      </c>
      <c r="D209" s="149" t="s">
        <v>1567</v>
      </c>
      <c r="E209" s="12"/>
      <c r="F209" s="115"/>
      <c r="G209" s="10"/>
      <c r="H209" s="188"/>
      <c r="I209" s="9"/>
      <c r="J209" s="8"/>
      <c r="K209" s="187"/>
      <c r="L209" s="182"/>
      <c r="M209" s="187"/>
      <c r="N209" s="49"/>
      <c r="O209" s="68" t="str">
        <f>IF(COUNTIF(N210:N221,"?")&gt;0,"?",IF(AND(P209="◄",Q209="►"),"◄►",IF(P209="◄","◄",IF(Q209="►","►",""))))</f>
        <v>◄</v>
      </c>
      <c r="P209" s="46" t="str">
        <f>IF(SUM(P210:P221)+1=ROWS(P210:P221)-COUNTIF(P210:P221,"-"),"","◄")</f>
        <v>◄</v>
      </c>
      <c r="Q209" s="45" t="str">
        <f>IF(SUM(Q210:Q221)&gt;0,"►","")</f>
        <v/>
      </c>
      <c r="R209" s="48"/>
      <c r="S209" s="68" t="str">
        <f>IF(COUNTIF(R210:R221,"?")&gt;0,"?",IF(AND(T209="◄",U209="►"),"◄►",IF(T209="◄","◄",IF(U209="►","►",""))))</f>
        <v>◄</v>
      </c>
      <c r="T209" s="46" t="str">
        <f>IF(SUM(T210:T221)+1=ROWS(T210:T221)-COUNTIF(T210:T221,"-"),"","◄")</f>
        <v>◄</v>
      </c>
      <c r="U209" s="45" t="str">
        <f>IF(SUM(U210:U221)&gt;0,"►","")</f>
        <v/>
      </c>
      <c r="V209" s="67">
        <f>ROWS(V210:V221)-1</f>
        <v>11</v>
      </c>
      <c r="W209" s="44">
        <f>SUM(W210:W221)-W221</f>
        <v>0</v>
      </c>
      <c r="X209" s="43" t="s">
        <v>2</v>
      </c>
      <c r="Y209" s="42"/>
      <c r="Z209" s="44">
        <f>SUM(Z210:Z221)-Z221</f>
        <v>0</v>
      </c>
      <c r="AA209" s="43" t="s">
        <v>2</v>
      </c>
      <c r="AB209" s="42"/>
      <c r="AC209" s="5" t="s">
        <v>0</v>
      </c>
      <c r="AD209" s="41"/>
    </row>
    <row r="210" spans="1:30" x14ac:dyDescent="0.25">
      <c r="A210" s="40"/>
      <c r="B210" s="39" t="str">
        <f t="shared" ref="B210:B219" si="72">IF(A210=1,"x","")</f>
        <v/>
      </c>
      <c r="C210" s="23"/>
      <c r="D210" s="122"/>
      <c r="E210" s="145" t="s">
        <v>234</v>
      </c>
      <c r="F210" s="144" t="s">
        <v>244</v>
      </c>
      <c r="G210" s="186">
        <v>7385</v>
      </c>
      <c r="H210" s="185">
        <v>35</v>
      </c>
      <c r="I210" s="119" t="s">
        <v>1506</v>
      </c>
      <c r="J210" s="167">
        <v>7385</v>
      </c>
      <c r="K210" s="183" t="s">
        <v>191</v>
      </c>
      <c r="L210" s="171" t="s">
        <v>969</v>
      </c>
      <c r="M210" s="183"/>
      <c r="N210" s="26" t="str">
        <f t="shared" ref="N210:N219" si="73">IF(O210="?","?","")</f>
        <v/>
      </c>
      <c r="O210" s="26" t="str">
        <f t="shared" ref="O210:O219" si="74">IF(AND(P210="",Q210&gt;0),"?",IF(P210="","◄",IF(Q210&gt;=1,"►","")))</f>
        <v>◄</v>
      </c>
      <c r="P210" s="25"/>
      <c r="Q210" s="24"/>
      <c r="R210" s="26" t="str">
        <f t="shared" ref="R210:R219" si="75">IF(S210="?","?","")</f>
        <v/>
      </c>
      <c r="S210" s="26" t="str">
        <f t="shared" ref="S210:S219" si="76">IF(AND(T210="",U210&gt;0),"?",IF(T210="","◄",IF(U210&gt;=1,"►","")))</f>
        <v>◄</v>
      </c>
      <c r="T210" s="25"/>
      <c r="U210" s="24"/>
      <c r="V210" s="23"/>
      <c r="W210" s="22"/>
      <c r="X210" s="21">
        <f t="shared" ref="X210:X219" si="77">(P210*W210)</f>
        <v>0</v>
      </c>
      <c r="Y210" s="20">
        <f t="shared" ref="Y210:Y219" si="78">(Q210*X210)</f>
        <v>0</v>
      </c>
      <c r="Z210" s="19"/>
      <c r="AA210" s="18">
        <f t="shared" ref="AA210:AA219" si="79">(T210*Z210)</f>
        <v>0</v>
      </c>
      <c r="AB210" s="17">
        <f t="shared" ref="AB210:AB219" si="80">(U210*AA210)</f>
        <v>0</v>
      </c>
      <c r="AC210" s="5" t="s">
        <v>0</v>
      </c>
      <c r="AD210" s="41"/>
    </row>
    <row r="211" spans="1:30" x14ac:dyDescent="0.25">
      <c r="A211" s="40"/>
      <c r="B211" s="39" t="str">
        <f t="shared" si="72"/>
        <v/>
      </c>
      <c r="C211" s="23"/>
      <c r="D211" s="122"/>
      <c r="E211" s="145" t="s">
        <v>234</v>
      </c>
      <c r="F211" s="144" t="s">
        <v>243</v>
      </c>
      <c r="G211" s="186">
        <v>7385</v>
      </c>
      <c r="H211" s="185">
        <v>40</v>
      </c>
      <c r="I211" s="119" t="s">
        <v>1471</v>
      </c>
      <c r="J211" s="167">
        <v>7385</v>
      </c>
      <c r="K211" s="183" t="s">
        <v>191</v>
      </c>
      <c r="L211" s="189" t="s">
        <v>967</v>
      </c>
      <c r="M211" s="183"/>
      <c r="N211" s="26" t="str">
        <f t="shared" si="73"/>
        <v/>
      </c>
      <c r="O211" s="26" t="str">
        <f t="shared" si="74"/>
        <v>◄</v>
      </c>
      <c r="P211" s="25"/>
      <c r="Q211" s="24"/>
      <c r="R211" s="26" t="str">
        <f t="shared" si="75"/>
        <v/>
      </c>
      <c r="S211" s="26" t="str">
        <f t="shared" si="76"/>
        <v>◄</v>
      </c>
      <c r="T211" s="25"/>
      <c r="U211" s="24"/>
      <c r="V211" s="23"/>
      <c r="W211" s="22"/>
      <c r="X211" s="21">
        <f t="shared" si="77"/>
        <v>0</v>
      </c>
      <c r="Y211" s="20">
        <f t="shared" si="78"/>
        <v>0</v>
      </c>
      <c r="Z211" s="19"/>
      <c r="AA211" s="18">
        <f t="shared" si="79"/>
        <v>0</v>
      </c>
      <c r="AB211" s="17">
        <f t="shared" si="80"/>
        <v>0</v>
      </c>
      <c r="AC211" s="5" t="s">
        <v>0</v>
      </c>
      <c r="AD211" s="41"/>
    </row>
    <row r="212" spans="1:30" x14ac:dyDescent="0.25">
      <c r="A212" s="40"/>
      <c r="B212" s="39" t="str">
        <f t="shared" si="72"/>
        <v/>
      </c>
      <c r="C212" s="23"/>
      <c r="D212" s="122"/>
      <c r="E212" s="145" t="s">
        <v>234</v>
      </c>
      <c r="F212" s="144" t="s">
        <v>242</v>
      </c>
      <c r="G212" s="186">
        <v>7385</v>
      </c>
      <c r="H212" s="185">
        <v>50</v>
      </c>
      <c r="I212" s="119" t="s">
        <v>1568</v>
      </c>
      <c r="J212" s="167">
        <v>7385</v>
      </c>
      <c r="K212" s="183" t="s">
        <v>191</v>
      </c>
      <c r="L212" s="189" t="s">
        <v>1507</v>
      </c>
      <c r="M212" s="183"/>
      <c r="N212" s="26" t="str">
        <f t="shared" si="73"/>
        <v/>
      </c>
      <c r="O212" s="26" t="str">
        <f t="shared" si="74"/>
        <v>◄</v>
      </c>
      <c r="P212" s="25"/>
      <c r="Q212" s="24"/>
      <c r="R212" s="26" t="str">
        <f t="shared" si="75"/>
        <v/>
      </c>
      <c r="S212" s="26" t="str">
        <f t="shared" si="76"/>
        <v>◄</v>
      </c>
      <c r="T212" s="25"/>
      <c r="U212" s="24"/>
      <c r="V212" s="23"/>
      <c r="W212" s="22"/>
      <c r="X212" s="21">
        <f t="shared" si="77"/>
        <v>0</v>
      </c>
      <c r="Y212" s="20">
        <f t="shared" si="78"/>
        <v>0</v>
      </c>
      <c r="Z212" s="19"/>
      <c r="AA212" s="18">
        <f t="shared" si="79"/>
        <v>0</v>
      </c>
      <c r="AB212" s="17">
        <f t="shared" si="80"/>
        <v>0</v>
      </c>
      <c r="AC212" s="5" t="s">
        <v>0</v>
      </c>
      <c r="AD212" s="41"/>
    </row>
    <row r="213" spans="1:30" x14ac:dyDescent="0.25">
      <c r="A213" s="40"/>
      <c r="B213" s="39" t="str">
        <f t="shared" si="72"/>
        <v/>
      </c>
      <c r="C213" s="23"/>
      <c r="D213" s="122"/>
      <c r="E213" s="145" t="s">
        <v>234</v>
      </c>
      <c r="F213" s="144" t="s">
        <v>241</v>
      </c>
      <c r="G213" s="186">
        <v>7385</v>
      </c>
      <c r="H213" s="185" t="s">
        <v>200</v>
      </c>
      <c r="I213" s="190" t="s">
        <v>1477</v>
      </c>
      <c r="J213" s="167">
        <v>7385</v>
      </c>
      <c r="K213" s="183" t="s">
        <v>191</v>
      </c>
      <c r="L213" s="189" t="s">
        <v>966</v>
      </c>
      <c r="M213" s="183"/>
      <c r="N213" s="26" t="str">
        <f t="shared" si="73"/>
        <v/>
      </c>
      <c r="O213" s="26" t="str">
        <f t="shared" si="74"/>
        <v>◄</v>
      </c>
      <c r="P213" s="25"/>
      <c r="Q213" s="24"/>
      <c r="R213" s="26" t="str">
        <f t="shared" si="75"/>
        <v/>
      </c>
      <c r="S213" s="26" t="str">
        <f t="shared" si="76"/>
        <v>◄</v>
      </c>
      <c r="T213" s="25"/>
      <c r="U213" s="24"/>
      <c r="V213" s="23"/>
      <c r="W213" s="22"/>
      <c r="X213" s="21">
        <f t="shared" si="77"/>
        <v>0</v>
      </c>
      <c r="Y213" s="20">
        <f t="shared" si="78"/>
        <v>0</v>
      </c>
      <c r="Z213" s="19"/>
      <c r="AA213" s="18">
        <f t="shared" si="79"/>
        <v>0</v>
      </c>
      <c r="AB213" s="17">
        <f t="shared" si="80"/>
        <v>0</v>
      </c>
      <c r="AC213" s="5" t="s">
        <v>0</v>
      </c>
      <c r="AD213" s="41"/>
    </row>
    <row r="214" spans="1:30" x14ac:dyDescent="0.25">
      <c r="A214" s="40">
        <v>1</v>
      </c>
      <c r="B214" s="39" t="str">
        <f t="shared" si="72"/>
        <v>x</v>
      </c>
      <c r="C214" s="23"/>
      <c r="D214" s="122"/>
      <c r="E214" s="179" t="s">
        <v>234</v>
      </c>
      <c r="F214" s="178" t="s">
        <v>240</v>
      </c>
      <c r="G214" s="186">
        <v>7385</v>
      </c>
      <c r="H214" s="185" t="s">
        <v>200</v>
      </c>
      <c r="I214" s="190" t="s">
        <v>1498</v>
      </c>
      <c r="J214" s="167">
        <v>7385</v>
      </c>
      <c r="K214" s="183" t="s">
        <v>191</v>
      </c>
      <c r="L214" s="189" t="s">
        <v>1569</v>
      </c>
      <c r="M214" s="183"/>
      <c r="N214" s="26" t="str">
        <f t="shared" si="73"/>
        <v/>
      </c>
      <c r="O214" s="26" t="str">
        <f t="shared" si="74"/>
        <v>◄</v>
      </c>
      <c r="P214" s="25"/>
      <c r="Q214" s="24"/>
      <c r="R214" s="26" t="str">
        <f t="shared" si="75"/>
        <v/>
      </c>
      <c r="S214" s="26" t="str">
        <f t="shared" si="76"/>
        <v>◄</v>
      </c>
      <c r="T214" s="25"/>
      <c r="U214" s="24"/>
      <c r="V214" s="23"/>
      <c r="W214" s="22"/>
      <c r="X214" s="21">
        <f t="shared" si="77"/>
        <v>0</v>
      </c>
      <c r="Y214" s="20">
        <f t="shared" si="78"/>
        <v>0</v>
      </c>
      <c r="Z214" s="19"/>
      <c r="AA214" s="18">
        <f t="shared" si="79"/>
        <v>0</v>
      </c>
      <c r="AB214" s="17">
        <f t="shared" si="80"/>
        <v>0</v>
      </c>
      <c r="AC214" s="5" t="s">
        <v>0</v>
      </c>
      <c r="AD214" s="41"/>
    </row>
    <row r="215" spans="1:30" x14ac:dyDescent="0.25">
      <c r="A215" s="40"/>
      <c r="B215" s="39" t="str">
        <f t="shared" si="72"/>
        <v/>
      </c>
      <c r="C215" s="23"/>
      <c r="D215" s="122"/>
      <c r="E215" s="145" t="s">
        <v>234</v>
      </c>
      <c r="F215" s="144" t="s">
        <v>239</v>
      </c>
      <c r="G215" s="186">
        <v>7385</v>
      </c>
      <c r="H215" s="185" t="s">
        <v>197</v>
      </c>
      <c r="I215" s="190" t="s">
        <v>1479</v>
      </c>
      <c r="J215" s="167">
        <v>7385</v>
      </c>
      <c r="K215" s="183" t="s">
        <v>191</v>
      </c>
      <c r="L215" s="189" t="s">
        <v>1510</v>
      </c>
      <c r="M215" s="183"/>
      <c r="N215" s="26" t="str">
        <f t="shared" si="73"/>
        <v/>
      </c>
      <c r="O215" s="26" t="str">
        <f t="shared" si="74"/>
        <v>◄</v>
      </c>
      <c r="P215" s="25"/>
      <c r="Q215" s="24"/>
      <c r="R215" s="26" t="str">
        <f t="shared" si="75"/>
        <v/>
      </c>
      <c r="S215" s="26" t="str">
        <f t="shared" si="76"/>
        <v>◄</v>
      </c>
      <c r="T215" s="25"/>
      <c r="U215" s="24"/>
      <c r="V215" s="23"/>
      <c r="W215" s="22"/>
      <c r="X215" s="21">
        <f t="shared" si="77"/>
        <v>0</v>
      </c>
      <c r="Y215" s="20">
        <f t="shared" si="78"/>
        <v>0</v>
      </c>
      <c r="Z215" s="19"/>
      <c r="AA215" s="18">
        <f t="shared" si="79"/>
        <v>0</v>
      </c>
      <c r="AB215" s="17">
        <f t="shared" si="80"/>
        <v>0</v>
      </c>
      <c r="AC215" s="5" t="s">
        <v>0</v>
      </c>
      <c r="AD215" s="41"/>
    </row>
    <row r="216" spans="1:30" x14ac:dyDescent="0.25">
      <c r="A216" s="40">
        <v>1</v>
      </c>
      <c r="B216" s="39" t="str">
        <f t="shared" si="72"/>
        <v>x</v>
      </c>
      <c r="C216" s="23"/>
      <c r="D216" s="122"/>
      <c r="E216" s="179" t="s">
        <v>234</v>
      </c>
      <c r="F216" s="178" t="s">
        <v>238</v>
      </c>
      <c r="G216" s="186">
        <v>7385</v>
      </c>
      <c r="H216" s="185" t="s">
        <v>197</v>
      </c>
      <c r="I216" s="190" t="s">
        <v>1481</v>
      </c>
      <c r="J216" s="167">
        <v>7385</v>
      </c>
      <c r="K216" s="183" t="s">
        <v>191</v>
      </c>
      <c r="L216" s="189" t="s">
        <v>1569</v>
      </c>
      <c r="M216" s="183"/>
      <c r="N216" s="26" t="str">
        <f t="shared" si="73"/>
        <v/>
      </c>
      <c r="O216" s="26" t="str">
        <f t="shared" si="74"/>
        <v>◄</v>
      </c>
      <c r="P216" s="25"/>
      <c r="Q216" s="24"/>
      <c r="R216" s="26" t="str">
        <f t="shared" si="75"/>
        <v/>
      </c>
      <c r="S216" s="26" t="str">
        <f t="shared" si="76"/>
        <v>◄</v>
      </c>
      <c r="T216" s="25"/>
      <c r="U216" s="24"/>
      <c r="V216" s="23"/>
      <c r="W216" s="22"/>
      <c r="X216" s="21">
        <f t="shared" si="77"/>
        <v>0</v>
      </c>
      <c r="Y216" s="20">
        <f t="shared" si="78"/>
        <v>0</v>
      </c>
      <c r="Z216" s="19"/>
      <c r="AA216" s="18">
        <f t="shared" si="79"/>
        <v>0</v>
      </c>
      <c r="AB216" s="17">
        <f t="shared" si="80"/>
        <v>0</v>
      </c>
      <c r="AC216" s="5" t="s">
        <v>0</v>
      </c>
      <c r="AD216" s="41"/>
    </row>
    <row r="217" spans="1:30" x14ac:dyDescent="0.25">
      <c r="A217" s="40"/>
      <c r="B217" s="39" t="str">
        <f t="shared" si="72"/>
        <v/>
      </c>
      <c r="C217" s="23"/>
      <c r="D217" s="122"/>
      <c r="E217" s="145" t="s">
        <v>234</v>
      </c>
      <c r="F217" s="144" t="s">
        <v>237</v>
      </c>
      <c r="G217" s="186">
        <v>7385</v>
      </c>
      <c r="H217" s="185" t="s">
        <v>194</v>
      </c>
      <c r="I217" s="190" t="s">
        <v>1570</v>
      </c>
      <c r="J217" s="167">
        <v>7385</v>
      </c>
      <c r="K217" s="183" t="s">
        <v>191</v>
      </c>
      <c r="L217" s="189" t="s">
        <v>1512</v>
      </c>
      <c r="M217" s="183"/>
      <c r="N217" s="26" t="str">
        <f t="shared" si="73"/>
        <v/>
      </c>
      <c r="O217" s="26" t="str">
        <f t="shared" si="74"/>
        <v>◄</v>
      </c>
      <c r="P217" s="25"/>
      <c r="Q217" s="24"/>
      <c r="R217" s="26" t="str">
        <f t="shared" si="75"/>
        <v/>
      </c>
      <c r="S217" s="26" t="str">
        <f t="shared" si="76"/>
        <v>◄</v>
      </c>
      <c r="T217" s="25"/>
      <c r="U217" s="24"/>
      <c r="V217" s="23"/>
      <c r="W217" s="22"/>
      <c r="X217" s="21">
        <f t="shared" si="77"/>
        <v>0</v>
      </c>
      <c r="Y217" s="20">
        <f t="shared" si="78"/>
        <v>0</v>
      </c>
      <c r="Z217" s="19"/>
      <c r="AA217" s="18">
        <f t="shared" si="79"/>
        <v>0</v>
      </c>
      <c r="AB217" s="17">
        <f t="shared" si="80"/>
        <v>0</v>
      </c>
      <c r="AC217" s="5" t="s">
        <v>0</v>
      </c>
      <c r="AD217" s="41"/>
    </row>
    <row r="218" spans="1:30" x14ac:dyDescent="0.25">
      <c r="A218" s="40"/>
      <c r="B218" s="39" t="str">
        <f t="shared" si="72"/>
        <v/>
      </c>
      <c r="C218" s="23"/>
      <c r="D218" s="122"/>
      <c r="E218" s="145" t="s">
        <v>234</v>
      </c>
      <c r="F218" s="144" t="s">
        <v>236</v>
      </c>
      <c r="G218" s="186">
        <v>7385</v>
      </c>
      <c r="H218" s="185" t="s">
        <v>209</v>
      </c>
      <c r="I218" s="190" t="s">
        <v>1487</v>
      </c>
      <c r="J218" s="167">
        <v>7385</v>
      </c>
      <c r="K218" s="183" t="s">
        <v>191</v>
      </c>
      <c r="L218" s="189" t="s">
        <v>1571</v>
      </c>
      <c r="M218" s="183"/>
      <c r="N218" s="26" t="str">
        <f t="shared" si="73"/>
        <v/>
      </c>
      <c r="O218" s="26" t="str">
        <f t="shared" si="74"/>
        <v>◄</v>
      </c>
      <c r="P218" s="25"/>
      <c r="Q218" s="24"/>
      <c r="R218" s="26" t="str">
        <f t="shared" si="75"/>
        <v/>
      </c>
      <c r="S218" s="26" t="str">
        <f t="shared" si="76"/>
        <v>◄</v>
      </c>
      <c r="T218" s="25"/>
      <c r="U218" s="24"/>
      <c r="V218" s="23"/>
      <c r="W218" s="22"/>
      <c r="X218" s="21">
        <f t="shared" si="77"/>
        <v>0</v>
      </c>
      <c r="Y218" s="20">
        <f t="shared" si="78"/>
        <v>0</v>
      </c>
      <c r="Z218" s="19"/>
      <c r="AA218" s="18">
        <f t="shared" si="79"/>
        <v>0</v>
      </c>
      <c r="AB218" s="17">
        <f t="shared" si="80"/>
        <v>0</v>
      </c>
      <c r="AC218" s="5" t="s">
        <v>0</v>
      </c>
      <c r="AD218" s="41"/>
    </row>
    <row r="219" spans="1:30" x14ac:dyDescent="0.25">
      <c r="A219" s="40">
        <v>1</v>
      </c>
      <c r="B219" s="39" t="str">
        <f t="shared" si="72"/>
        <v>x</v>
      </c>
      <c r="C219" s="23"/>
      <c r="D219" s="122"/>
      <c r="E219" s="179" t="s">
        <v>234</v>
      </c>
      <c r="F219" s="178" t="s">
        <v>235</v>
      </c>
      <c r="G219" s="186">
        <v>7385</v>
      </c>
      <c r="H219" s="185" t="s">
        <v>209</v>
      </c>
      <c r="I219" s="190" t="s">
        <v>1489</v>
      </c>
      <c r="J219" s="167">
        <v>7385</v>
      </c>
      <c r="K219" s="183" t="s">
        <v>191</v>
      </c>
      <c r="L219" s="189" t="s">
        <v>1569</v>
      </c>
      <c r="M219" s="183"/>
      <c r="N219" s="26" t="str">
        <f t="shared" si="73"/>
        <v/>
      </c>
      <c r="O219" s="26" t="str">
        <f t="shared" si="74"/>
        <v>◄</v>
      </c>
      <c r="P219" s="25"/>
      <c r="Q219" s="24"/>
      <c r="R219" s="26" t="str">
        <f t="shared" si="75"/>
        <v/>
      </c>
      <c r="S219" s="26" t="str">
        <f t="shared" si="76"/>
        <v>◄</v>
      </c>
      <c r="T219" s="25"/>
      <c r="U219" s="24"/>
      <c r="V219" s="23"/>
      <c r="W219" s="22"/>
      <c r="X219" s="21">
        <f t="shared" si="77"/>
        <v>0</v>
      </c>
      <c r="Y219" s="20">
        <f t="shared" si="78"/>
        <v>0</v>
      </c>
      <c r="Z219" s="19"/>
      <c r="AA219" s="18">
        <f t="shared" si="79"/>
        <v>0</v>
      </c>
      <c r="AB219" s="17">
        <f t="shared" si="80"/>
        <v>0</v>
      </c>
      <c r="AC219" s="5" t="s">
        <v>0</v>
      </c>
      <c r="AD219" s="41"/>
    </row>
    <row r="220" spans="1:30" ht="4.2" customHeight="1" thickBot="1" x14ac:dyDescent="0.35">
      <c r="A220" s="14"/>
      <c r="B220" s="14"/>
      <c r="C220" s="14"/>
      <c r="D220" s="113"/>
      <c r="E220" s="12"/>
      <c r="F220" s="115"/>
      <c r="G220" s="10"/>
      <c r="H220" s="10"/>
      <c r="I220" s="9"/>
      <c r="J220" s="8"/>
      <c r="K220" s="187"/>
      <c r="L220" s="182"/>
      <c r="M220" s="187"/>
      <c r="N220" s="49"/>
      <c r="O220" s="182"/>
      <c r="P220" s="182"/>
      <c r="Q220" s="182"/>
      <c r="R220" s="182"/>
      <c r="S220" s="182"/>
      <c r="T220" s="182"/>
      <c r="U220" s="182"/>
      <c r="V220" s="182"/>
      <c r="W220" s="182"/>
      <c r="X220" s="182"/>
      <c r="Y220" s="182"/>
      <c r="Z220" s="182"/>
      <c r="AA220" s="182"/>
      <c r="AB220" s="182"/>
      <c r="AC220" s="5"/>
      <c r="AD220" s="41"/>
    </row>
    <row r="221" spans="1:30" ht="16.8" thickTop="1" thickBot="1" x14ac:dyDescent="0.3">
      <c r="A221" s="51"/>
      <c r="B221" s="50"/>
      <c r="C221" s="14">
        <f>ROWS(C222:C232)-1</f>
        <v>10</v>
      </c>
      <c r="D221" s="149" t="s">
        <v>1572</v>
      </c>
      <c r="E221" s="12"/>
      <c r="F221" s="115"/>
      <c r="G221" s="10"/>
      <c r="H221" s="188"/>
      <c r="I221" s="9"/>
      <c r="J221" s="8"/>
      <c r="K221" s="187"/>
      <c r="L221" s="182"/>
      <c r="M221" s="187"/>
      <c r="N221" s="49"/>
      <c r="O221" s="68" t="str">
        <f>IF(COUNTIF(N222:N260,"?")&gt;0,"?",IF(AND(P221="◄",Q221="►"),"◄►",IF(P221="◄","◄",IF(Q221="►","►",""))))</f>
        <v>◄</v>
      </c>
      <c r="P221" s="46" t="str">
        <f>IF(SUM(P222:P232)+1=ROWS(P222:P232)-COUNTIF(P222:P232,"-"),"","◄")</f>
        <v>◄</v>
      </c>
      <c r="Q221" s="45" t="str">
        <f>IF(SUM(Q222:Q232)&gt;0,"►","")</f>
        <v/>
      </c>
      <c r="R221" s="48"/>
      <c r="S221" s="68" t="str">
        <f>IF(COUNTIF(R222:R260,"?")&gt;0,"?",IF(AND(T221="◄",U221="►"),"◄►",IF(T221="◄","◄",IF(U221="►","►",""))))</f>
        <v>◄</v>
      </c>
      <c r="T221" s="46" t="str">
        <f>IF(SUM(T222:T232)+1=ROWS(T222:T232)-COUNTIF(T222:T232,"-"),"","◄")</f>
        <v>◄</v>
      </c>
      <c r="U221" s="45" t="str">
        <f>IF(SUM(U222:U232)&gt;0,"►","")</f>
        <v/>
      </c>
      <c r="V221" s="67">
        <f>ROWS(V222:V232)-1</f>
        <v>10</v>
      </c>
      <c r="W221" s="44">
        <f>SUM(W222:W232)-W232</f>
        <v>0</v>
      </c>
      <c r="X221" s="43" t="s">
        <v>2</v>
      </c>
      <c r="Y221" s="42"/>
      <c r="Z221" s="44">
        <f>SUM(Z222:Z232)-Z232</f>
        <v>0</v>
      </c>
      <c r="AA221" s="43" t="s">
        <v>2</v>
      </c>
      <c r="AB221" s="42"/>
      <c r="AC221" s="5" t="s">
        <v>0</v>
      </c>
      <c r="AD221" s="41"/>
    </row>
    <row r="222" spans="1:30" x14ac:dyDescent="0.25">
      <c r="A222" s="40"/>
      <c r="B222" s="39" t="str">
        <f t="shared" ref="B222:B230" si="81">IF(A222=1,"x","")</f>
        <v/>
      </c>
      <c r="C222" s="23"/>
      <c r="D222" s="122"/>
      <c r="E222" s="145" t="s">
        <v>234</v>
      </c>
      <c r="F222" s="144">
        <v>79</v>
      </c>
      <c r="G222" s="186">
        <v>7385</v>
      </c>
      <c r="H222" s="185">
        <v>5</v>
      </c>
      <c r="I222" s="119" t="s">
        <v>1573</v>
      </c>
      <c r="J222" s="167">
        <v>7385</v>
      </c>
      <c r="K222" s="184" t="s">
        <v>182</v>
      </c>
      <c r="L222" s="124" t="s">
        <v>1574</v>
      </c>
      <c r="M222" s="183"/>
      <c r="N222" s="26" t="str">
        <f t="shared" ref="N222:N230" si="82">IF(O222="?","?","")</f>
        <v/>
      </c>
      <c r="O222" s="26" t="str">
        <f t="shared" ref="O222:O230" si="83">IF(AND(P222="",Q222&gt;0),"?",IF(P222="","◄",IF(Q222&gt;=1,"►","")))</f>
        <v>◄</v>
      </c>
      <c r="P222" s="25"/>
      <c r="Q222" s="24"/>
      <c r="R222" s="26" t="str">
        <f t="shared" ref="R222:R230" si="84">IF(S222="?","?","")</f>
        <v/>
      </c>
      <c r="S222" s="26" t="str">
        <f t="shared" ref="S222:S230" si="85">IF(AND(T222="",U222&gt;0),"?",IF(T222="","◄",IF(U222&gt;=1,"►","")))</f>
        <v>◄</v>
      </c>
      <c r="T222" s="25"/>
      <c r="U222" s="24"/>
      <c r="V222" s="23"/>
      <c r="W222" s="22"/>
      <c r="X222" s="21">
        <f t="shared" ref="X222:X230" si="86">(P222*W222)</f>
        <v>0</v>
      </c>
      <c r="Y222" s="20">
        <f t="shared" ref="Y222:Y230" si="87">(Q222*X222)</f>
        <v>0</v>
      </c>
      <c r="Z222" s="19"/>
      <c r="AA222" s="18">
        <f t="shared" ref="AA222:AA230" si="88">(T222*Z222)</f>
        <v>0</v>
      </c>
      <c r="AB222" s="17">
        <f t="shared" ref="AB222:AB230" si="89">(U222*AA222)</f>
        <v>0</v>
      </c>
      <c r="AC222" s="5" t="s">
        <v>0</v>
      </c>
      <c r="AD222" s="41"/>
    </row>
    <row r="223" spans="1:30" x14ac:dyDescent="0.25">
      <c r="A223" s="40"/>
      <c r="B223" s="39" t="str">
        <f t="shared" si="81"/>
        <v/>
      </c>
      <c r="C223" s="23"/>
      <c r="D223" s="122"/>
      <c r="E223" s="145" t="s">
        <v>234</v>
      </c>
      <c r="F223" s="144">
        <v>80</v>
      </c>
      <c r="G223" s="186">
        <v>7385</v>
      </c>
      <c r="H223" s="185">
        <v>10</v>
      </c>
      <c r="I223" s="119" t="s">
        <v>1575</v>
      </c>
      <c r="J223" s="167">
        <v>7385</v>
      </c>
      <c r="K223" s="184" t="s">
        <v>182</v>
      </c>
      <c r="L223" s="124" t="s">
        <v>1576</v>
      </c>
      <c r="M223" s="183"/>
      <c r="N223" s="26" t="str">
        <f t="shared" si="82"/>
        <v/>
      </c>
      <c r="O223" s="26" t="str">
        <f t="shared" si="83"/>
        <v>◄</v>
      </c>
      <c r="P223" s="25"/>
      <c r="Q223" s="24"/>
      <c r="R223" s="26" t="str">
        <f t="shared" si="84"/>
        <v/>
      </c>
      <c r="S223" s="26" t="str">
        <f t="shared" si="85"/>
        <v>◄</v>
      </c>
      <c r="T223" s="25"/>
      <c r="U223" s="24"/>
      <c r="V223" s="23"/>
      <c r="W223" s="22"/>
      <c r="X223" s="21">
        <f t="shared" si="86"/>
        <v>0</v>
      </c>
      <c r="Y223" s="20">
        <f t="shared" si="87"/>
        <v>0</v>
      </c>
      <c r="Z223" s="19"/>
      <c r="AA223" s="18">
        <f t="shared" si="88"/>
        <v>0</v>
      </c>
      <c r="AB223" s="17">
        <f t="shared" si="89"/>
        <v>0</v>
      </c>
      <c r="AC223" s="5" t="s">
        <v>0</v>
      </c>
      <c r="AD223" s="41"/>
    </row>
    <row r="224" spans="1:30" x14ac:dyDescent="0.25">
      <c r="A224" s="40"/>
      <c r="B224" s="39" t="str">
        <f t="shared" si="81"/>
        <v/>
      </c>
      <c r="C224" s="23"/>
      <c r="D224" s="122"/>
      <c r="E224" s="145" t="s">
        <v>234</v>
      </c>
      <c r="F224" s="144">
        <v>81</v>
      </c>
      <c r="G224" s="186">
        <v>7385</v>
      </c>
      <c r="H224" s="185">
        <v>20</v>
      </c>
      <c r="I224" s="119" t="s">
        <v>1577</v>
      </c>
      <c r="J224" s="167">
        <v>7385</v>
      </c>
      <c r="K224" s="184" t="s">
        <v>182</v>
      </c>
      <c r="L224" s="124" t="s">
        <v>1578</v>
      </c>
      <c r="M224" s="183"/>
      <c r="N224" s="26" t="str">
        <f t="shared" si="82"/>
        <v/>
      </c>
      <c r="O224" s="26" t="str">
        <f t="shared" si="83"/>
        <v>◄</v>
      </c>
      <c r="P224" s="25"/>
      <c r="Q224" s="24"/>
      <c r="R224" s="26" t="str">
        <f t="shared" si="84"/>
        <v/>
      </c>
      <c r="S224" s="26" t="str">
        <f t="shared" si="85"/>
        <v>◄</v>
      </c>
      <c r="T224" s="25"/>
      <c r="U224" s="24"/>
      <c r="V224" s="23"/>
      <c r="W224" s="22"/>
      <c r="X224" s="21">
        <f t="shared" si="86"/>
        <v>0</v>
      </c>
      <c r="Y224" s="20">
        <f t="shared" si="87"/>
        <v>0</v>
      </c>
      <c r="Z224" s="19"/>
      <c r="AA224" s="18">
        <f t="shared" si="88"/>
        <v>0</v>
      </c>
      <c r="AB224" s="17">
        <f t="shared" si="89"/>
        <v>0</v>
      </c>
      <c r="AC224" s="5" t="s">
        <v>0</v>
      </c>
      <c r="AD224" s="41"/>
    </row>
    <row r="225" spans="1:30" x14ac:dyDescent="0.25">
      <c r="A225" s="40"/>
      <c r="B225" s="39" t="str">
        <f t="shared" si="81"/>
        <v/>
      </c>
      <c r="C225" s="23"/>
      <c r="D225" s="122"/>
      <c r="E225" s="145" t="s">
        <v>234</v>
      </c>
      <c r="F225" s="144">
        <v>82</v>
      </c>
      <c r="G225" s="186">
        <v>7385</v>
      </c>
      <c r="H225" s="185">
        <v>30</v>
      </c>
      <c r="I225" s="119" t="s">
        <v>1579</v>
      </c>
      <c r="J225" s="167">
        <v>7385</v>
      </c>
      <c r="K225" s="184" t="s">
        <v>182</v>
      </c>
      <c r="L225" s="124" t="s">
        <v>1580</v>
      </c>
      <c r="M225" s="183"/>
      <c r="N225" s="26" t="str">
        <f t="shared" si="82"/>
        <v/>
      </c>
      <c r="O225" s="26" t="str">
        <f t="shared" si="83"/>
        <v>◄</v>
      </c>
      <c r="P225" s="25"/>
      <c r="Q225" s="24"/>
      <c r="R225" s="26" t="str">
        <f t="shared" si="84"/>
        <v/>
      </c>
      <c r="S225" s="26" t="str">
        <f t="shared" si="85"/>
        <v>◄</v>
      </c>
      <c r="T225" s="25"/>
      <c r="U225" s="24"/>
      <c r="V225" s="23"/>
      <c r="W225" s="22"/>
      <c r="X225" s="21">
        <f t="shared" si="86"/>
        <v>0</v>
      </c>
      <c r="Y225" s="20">
        <f t="shared" si="87"/>
        <v>0</v>
      </c>
      <c r="Z225" s="19"/>
      <c r="AA225" s="18">
        <f t="shared" si="88"/>
        <v>0</v>
      </c>
      <c r="AB225" s="17">
        <f t="shared" si="89"/>
        <v>0</v>
      </c>
      <c r="AC225" s="5" t="s">
        <v>0</v>
      </c>
      <c r="AD225" s="41"/>
    </row>
    <row r="226" spans="1:30" x14ac:dyDescent="0.25">
      <c r="A226" s="40"/>
      <c r="B226" s="39" t="str">
        <f t="shared" si="81"/>
        <v/>
      </c>
      <c r="C226" s="23"/>
      <c r="D226" s="122"/>
      <c r="E226" s="145" t="s">
        <v>234</v>
      </c>
      <c r="F226" s="144">
        <v>83</v>
      </c>
      <c r="G226" s="186">
        <v>7385</v>
      </c>
      <c r="H226" s="185">
        <v>50</v>
      </c>
      <c r="I226" s="119" t="s">
        <v>1581</v>
      </c>
      <c r="J226" s="167">
        <v>7385</v>
      </c>
      <c r="K226" s="184" t="s">
        <v>182</v>
      </c>
      <c r="L226" s="124" t="s">
        <v>1582</v>
      </c>
      <c r="M226" s="183"/>
      <c r="N226" s="26" t="str">
        <f t="shared" si="82"/>
        <v/>
      </c>
      <c r="O226" s="26" t="str">
        <f t="shared" si="83"/>
        <v>◄</v>
      </c>
      <c r="P226" s="25"/>
      <c r="Q226" s="24"/>
      <c r="R226" s="26" t="str">
        <f t="shared" si="84"/>
        <v/>
      </c>
      <c r="S226" s="26" t="str">
        <f t="shared" si="85"/>
        <v>◄</v>
      </c>
      <c r="T226" s="25"/>
      <c r="U226" s="24"/>
      <c r="V226" s="23"/>
      <c r="W226" s="22"/>
      <c r="X226" s="21">
        <f t="shared" si="86"/>
        <v>0</v>
      </c>
      <c r="Y226" s="20">
        <f t="shared" si="87"/>
        <v>0</v>
      </c>
      <c r="Z226" s="19"/>
      <c r="AA226" s="18">
        <f t="shared" si="88"/>
        <v>0</v>
      </c>
      <c r="AB226" s="17">
        <f t="shared" si="89"/>
        <v>0</v>
      </c>
      <c r="AC226" s="5" t="s">
        <v>0</v>
      </c>
      <c r="AD226" s="41"/>
    </row>
    <row r="227" spans="1:30" x14ac:dyDescent="0.25">
      <c r="A227" s="40">
        <v>1</v>
      </c>
      <c r="B227" s="39" t="str">
        <f t="shared" si="81"/>
        <v>x</v>
      </c>
      <c r="C227" s="23"/>
      <c r="D227" s="122"/>
      <c r="E227" s="145" t="s">
        <v>234</v>
      </c>
      <c r="F227" s="144" t="s">
        <v>233</v>
      </c>
      <c r="G227" s="186">
        <v>7385</v>
      </c>
      <c r="H227" s="185">
        <v>5</v>
      </c>
      <c r="I227" s="119" t="s">
        <v>1583</v>
      </c>
      <c r="J227" s="167">
        <v>7385</v>
      </c>
      <c r="K227" s="184" t="s">
        <v>182</v>
      </c>
      <c r="L227" s="124" t="s">
        <v>1584</v>
      </c>
      <c r="M227" s="183" t="s">
        <v>1585</v>
      </c>
      <c r="N227" s="26" t="str">
        <f t="shared" si="82"/>
        <v/>
      </c>
      <c r="O227" s="26" t="str">
        <f t="shared" si="83"/>
        <v>◄</v>
      </c>
      <c r="P227" s="25"/>
      <c r="Q227" s="24"/>
      <c r="R227" s="26" t="str">
        <f t="shared" si="84"/>
        <v/>
      </c>
      <c r="S227" s="26" t="str">
        <f t="shared" si="85"/>
        <v>◄</v>
      </c>
      <c r="T227" s="25"/>
      <c r="U227" s="24"/>
      <c r="V227" s="23"/>
      <c r="W227" s="22"/>
      <c r="X227" s="21">
        <f t="shared" si="86"/>
        <v>0</v>
      </c>
      <c r="Y227" s="20">
        <f t="shared" si="87"/>
        <v>0</v>
      </c>
      <c r="Z227" s="19"/>
      <c r="AA227" s="18">
        <f t="shared" si="88"/>
        <v>0</v>
      </c>
      <c r="AB227" s="17">
        <f t="shared" si="89"/>
        <v>0</v>
      </c>
      <c r="AC227" s="5" t="s">
        <v>0</v>
      </c>
      <c r="AD227" s="41"/>
    </row>
    <row r="228" spans="1:30" x14ac:dyDescent="0.25">
      <c r="A228" s="40"/>
      <c r="B228" s="39" t="str">
        <f t="shared" si="81"/>
        <v/>
      </c>
      <c r="C228" s="23"/>
      <c r="D228" s="122"/>
      <c r="E228" s="145" t="s">
        <v>234</v>
      </c>
      <c r="F228" s="144" t="s">
        <v>232</v>
      </c>
      <c r="G228" s="186">
        <v>7385</v>
      </c>
      <c r="H228" s="185">
        <v>20</v>
      </c>
      <c r="I228" s="119" t="s">
        <v>1577</v>
      </c>
      <c r="J228" s="167">
        <v>7385</v>
      </c>
      <c r="K228" s="184" t="s">
        <v>182</v>
      </c>
      <c r="L228" s="124" t="s">
        <v>1586</v>
      </c>
      <c r="M228" s="183" t="s">
        <v>1587</v>
      </c>
      <c r="N228" s="26" t="str">
        <f t="shared" si="82"/>
        <v/>
      </c>
      <c r="O228" s="26" t="str">
        <f t="shared" si="83"/>
        <v>◄</v>
      </c>
      <c r="P228" s="25"/>
      <c r="Q228" s="24"/>
      <c r="R228" s="26" t="str">
        <f t="shared" si="84"/>
        <v/>
      </c>
      <c r="S228" s="26" t="str">
        <f t="shared" si="85"/>
        <v>◄</v>
      </c>
      <c r="T228" s="25"/>
      <c r="U228" s="24"/>
      <c r="V228" s="23"/>
      <c r="W228" s="22"/>
      <c r="X228" s="21">
        <f t="shared" si="86"/>
        <v>0</v>
      </c>
      <c r="Y228" s="20">
        <f t="shared" si="87"/>
        <v>0</v>
      </c>
      <c r="Z228" s="19"/>
      <c r="AA228" s="18">
        <f t="shared" si="88"/>
        <v>0</v>
      </c>
      <c r="AB228" s="17">
        <f t="shared" si="89"/>
        <v>0</v>
      </c>
      <c r="AC228" s="5" t="s">
        <v>0</v>
      </c>
      <c r="AD228" s="41"/>
    </row>
    <row r="229" spans="1:30" x14ac:dyDescent="0.25">
      <c r="A229" s="40"/>
      <c r="B229" s="39" t="str">
        <f t="shared" si="81"/>
        <v/>
      </c>
      <c r="C229" s="23"/>
      <c r="D229" s="122"/>
      <c r="E229" s="145" t="s">
        <v>234</v>
      </c>
      <c r="F229" s="144" t="s">
        <v>231</v>
      </c>
      <c r="G229" s="186">
        <v>7385</v>
      </c>
      <c r="H229" s="185">
        <v>30</v>
      </c>
      <c r="I229" s="119" t="s">
        <v>1579</v>
      </c>
      <c r="J229" s="167">
        <v>7385</v>
      </c>
      <c r="K229" s="184" t="s">
        <v>182</v>
      </c>
      <c r="L229" s="124" t="s">
        <v>1588</v>
      </c>
      <c r="M229" s="183" t="s">
        <v>1589</v>
      </c>
      <c r="N229" s="26" t="str">
        <f t="shared" si="82"/>
        <v/>
      </c>
      <c r="O229" s="26" t="str">
        <f t="shared" si="83"/>
        <v>◄</v>
      </c>
      <c r="P229" s="25"/>
      <c r="Q229" s="24"/>
      <c r="R229" s="26" t="str">
        <f t="shared" si="84"/>
        <v/>
      </c>
      <c r="S229" s="26" t="str">
        <f t="shared" si="85"/>
        <v>◄</v>
      </c>
      <c r="T229" s="25"/>
      <c r="U229" s="24"/>
      <c r="V229" s="23"/>
      <c r="W229" s="22"/>
      <c r="X229" s="21">
        <f t="shared" si="86"/>
        <v>0</v>
      </c>
      <c r="Y229" s="20">
        <f t="shared" si="87"/>
        <v>0</v>
      </c>
      <c r="Z229" s="19"/>
      <c r="AA229" s="18">
        <f t="shared" si="88"/>
        <v>0</v>
      </c>
      <c r="AB229" s="17">
        <f t="shared" si="89"/>
        <v>0</v>
      </c>
      <c r="AC229" s="5" t="s">
        <v>0</v>
      </c>
      <c r="AD229" s="41"/>
    </row>
    <row r="230" spans="1:30" x14ac:dyDescent="0.25">
      <c r="A230" s="40"/>
      <c r="B230" s="39" t="str">
        <f t="shared" si="81"/>
        <v/>
      </c>
      <c r="C230" s="23"/>
      <c r="D230" s="122"/>
      <c r="E230" s="145" t="s">
        <v>234</v>
      </c>
      <c r="F230" s="144" t="s">
        <v>230</v>
      </c>
      <c r="G230" s="186">
        <v>7385</v>
      </c>
      <c r="H230" s="185">
        <v>50</v>
      </c>
      <c r="I230" s="119" t="s">
        <v>1581</v>
      </c>
      <c r="J230" s="167">
        <v>7385</v>
      </c>
      <c r="K230" s="184" t="s">
        <v>182</v>
      </c>
      <c r="L230" s="124" t="s">
        <v>1576</v>
      </c>
      <c r="M230" s="183" t="s">
        <v>70</v>
      </c>
      <c r="N230" s="26" t="str">
        <f t="shared" si="82"/>
        <v/>
      </c>
      <c r="O230" s="26" t="str">
        <f t="shared" si="83"/>
        <v>◄</v>
      </c>
      <c r="P230" s="25"/>
      <c r="Q230" s="24"/>
      <c r="R230" s="26" t="str">
        <f t="shared" si="84"/>
        <v/>
      </c>
      <c r="S230" s="26" t="str">
        <f t="shared" si="85"/>
        <v>◄</v>
      </c>
      <c r="T230" s="25"/>
      <c r="U230" s="24"/>
      <c r="V230" s="23"/>
      <c r="W230" s="22"/>
      <c r="X230" s="21">
        <f t="shared" si="86"/>
        <v>0</v>
      </c>
      <c r="Y230" s="20">
        <f t="shared" si="87"/>
        <v>0</v>
      </c>
      <c r="Z230" s="19"/>
      <c r="AA230" s="18">
        <f t="shared" si="88"/>
        <v>0</v>
      </c>
      <c r="AB230" s="17">
        <f t="shared" si="89"/>
        <v>0</v>
      </c>
      <c r="AC230" s="5" t="s">
        <v>0</v>
      </c>
      <c r="AD230" s="41"/>
    </row>
    <row r="231" spans="1:30" ht="4.2" customHeight="1" thickBot="1" x14ac:dyDescent="0.35">
      <c r="A231" s="14"/>
      <c r="B231" s="14"/>
      <c r="C231" s="14"/>
      <c r="D231" s="113"/>
      <c r="E231" s="12"/>
      <c r="F231" s="115"/>
      <c r="G231" s="10"/>
      <c r="H231" s="10"/>
      <c r="I231" s="9"/>
      <c r="J231" s="8"/>
      <c r="K231" s="187"/>
      <c r="L231" s="182"/>
      <c r="M231" s="187"/>
      <c r="N231" s="49"/>
      <c r="O231" s="182"/>
      <c r="P231" s="182"/>
      <c r="Q231" s="182"/>
      <c r="R231" s="182"/>
      <c r="S231" s="182"/>
      <c r="T231" s="182"/>
      <c r="U231" s="182"/>
      <c r="V231" s="182"/>
      <c r="W231" s="182"/>
      <c r="X231" s="182"/>
      <c r="Y231" s="182"/>
      <c r="Z231" s="182"/>
      <c r="AA231" s="182"/>
      <c r="AB231" s="182"/>
      <c r="AC231" s="5"/>
      <c r="AD231" s="41"/>
    </row>
    <row r="232" spans="1:30" ht="16.8" thickTop="1" thickBot="1" x14ac:dyDescent="0.3">
      <c r="A232" s="51"/>
      <c r="B232" s="50"/>
      <c r="C232" s="14">
        <f>ROWS(C233:C260)-1</f>
        <v>27</v>
      </c>
      <c r="D232" s="149" t="s">
        <v>1590</v>
      </c>
      <c r="E232" s="12"/>
      <c r="F232" s="115"/>
      <c r="G232" s="10"/>
      <c r="H232" s="188"/>
      <c r="I232" s="9"/>
      <c r="J232" s="8"/>
      <c r="K232" s="187"/>
      <c r="L232" s="182"/>
      <c r="M232" s="187"/>
      <c r="N232" s="49"/>
      <c r="O232" s="68" t="str">
        <f>IF(COUNTIF(N233:N263,"?")&gt;0,"?",IF(AND(P232="◄",Q232="►"),"◄►",IF(P232="◄","◄",IF(Q232="►","►",""))))</f>
        <v>◄</v>
      </c>
      <c r="P232" s="46" t="str">
        <f>IF(SUM(P233:P260)+1=ROWS(P233:P260)-COUNTIF(P233:P260,"-"),"","◄")</f>
        <v>◄</v>
      </c>
      <c r="Q232" s="45" t="str">
        <f>IF(SUM(Q233:Q260)&gt;0,"►","")</f>
        <v/>
      </c>
      <c r="R232" s="48"/>
      <c r="S232" s="68" t="str">
        <f>IF(COUNTIF(R233:R263,"?")&gt;0,"?",IF(AND(T232="◄",U232="►"),"◄►",IF(T232="◄","◄",IF(U232="►","►",""))))</f>
        <v>◄</v>
      </c>
      <c r="T232" s="46" t="str">
        <f>IF(SUM(T233:T260)+1=ROWS(T233:T260)-COUNTIF(T233:T260,"-"),"","◄")</f>
        <v>◄</v>
      </c>
      <c r="U232" s="45" t="str">
        <f>IF(SUM(U233:U260)&gt;0,"►","")</f>
        <v/>
      </c>
      <c r="V232" s="67">
        <f>ROWS(V233:V260)-1</f>
        <v>27</v>
      </c>
      <c r="W232" s="44">
        <f>SUM(W233:W260)-W260</f>
        <v>0</v>
      </c>
      <c r="X232" s="43" t="s">
        <v>2</v>
      </c>
      <c r="Y232" s="42"/>
      <c r="Z232" s="44">
        <f>SUM(Z233:Z260)-Z260</f>
        <v>0</v>
      </c>
      <c r="AA232" s="43" t="s">
        <v>2</v>
      </c>
      <c r="AB232" s="42"/>
      <c r="AC232" s="5" t="s">
        <v>0</v>
      </c>
      <c r="AD232" s="41"/>
    </row>
    <row r="233" spans="1:30" x14ac:dyDescent="0.25">
      <c r="A233" s="40"/>
      <c r="B233" s="39" t="str">
        <f t="shared" ref="B233:B258" si="90">IF(A233=1,"x","")</f>
        <v/>
      </c>
      <c r="C233" s="23"/>
      <c r="D233" s="122"/>
      <c r="E233" s="145" t="s">
        <v>234</v>
      </c>
      <c r="F233" s="144">
        <v>84</v>
      </c>
      <c r="G233" s="186">
        <v>7385</v>
      </c>
      <c r="H233" s="185">
        <v>1</v>
      </c>
      <c r="I233" s="190" t="s">
        <v>1531</v>
      </c>
      <c r="J233" s="167">
        <v>7385</v>
      </c>
      <c r="K233" s="184" t="s">
        <v>182</v>
      </c>
      <c r="L233" s="171" t="s">
        <v>1532</v>
      </c>
      <c r="M233" s="183"/>
      <c r="N233" s="26" t="str">
        <f t="shared" ref="N233:N258" si="91">IF(O233="?","?","")</f>
        <v/>
      </c>
      <c r="O233" s="26" t="str">
        <f t="shared" ref="O233:O258" si="92">IF(AND(P233="",Q233&gt;0),"?",IF(P233="","◄",IF(Q233&gt;=1,"►","")))</f>
        <v>◄</v>
      </c>
      <c r="P233" s="25"/>
      <c r="Q233" s="24"/>
      <c r="R233" s="26" t="str">
        <f t="shared" ref="R233:R258" si="93">IF(S233="?","?","")</f>
        <v/>
      </c>
      <c r="S233" s="26" t="str">
        <f t="shared" ref="S233:S258" si="94">IF(AND(T233="",U233&gt;0),"?",IF(T233="","◄",IF(U233&gt;=1,"►","")))</f>
        <v>◄</v>
      </c>
      <c r="T233" s="25"/>
      <c r="U233" s="24"/>
      <c r="V233" s="23"/>
      <c r="W233" s="22"/>
      <c r="X233" s="21">
        <f t="shared" ref="X233:X258" si="95">(P233*W233)</f>
        <v>0</v>
      </c>
      <c r="Y233" s="20">
        <f t="shared" ref="Y233:Y258" si="96">(Q233*X233)</f>
        <v>0</v>
      </c>
      <c r="Z233" s="19"/>
      <c r="AA233" s="18">
        <f t="shared" ref="AA233:AA258" si="97">(T233*Z233)</f>
        <v>0</v>
      </c>
      <c r="AB233" s="17">
        <f t="shared" ref="AB233:AB258" si="98">(U233*AA233)</f>
        <v>0</v>
      </c>
      <c r="AC233" s="5" t="s">
        <v>0</v>
      </c>
      <c r="AD233" s="41"/>
    </row>
    <row r="234" spans="1:30" x14ac:dyDescent="0.25">
      <c r="A234" s="40"/>
      <c r="B234" s="39" t="str">
        <f t="shared" si="90"/>
        <v/>
      </c>
      <c r="C234" s="23"/>
      <c r="D234" s="122"/>
      <c r="E234" s="179" t="s">
        <v>234</v>
      </c>
      <c r="F234" s="178" t="s">
        <v>229</v>
      </c>
      <c r="G234" s="186">
        <v>7385</v>
      </c>
      <c r="H234" s="185">
        <v>1</v>
      </c>
      <c r="I234" s="190" t="s">
        <v>1533</v>
      </c>
      <c r="J234" s="167">
        <v>7385</v>
      </c>
      <c r="K234" s="184" t="s">
        <v>182</v>
      </c>
      <c r="L234" s="189" t="s">
        <v>1591</v>
      </c>
      <c r="M234" s="183"/>
      <c r="N234" s="26" t="str">
        <f t="shared" si="91"/>
        <v/>
      </c>
      <c r="O234" s="26" t="str">
        <f t="shared" si="92"/>
        <v>◄</v>
      </c>
      <c r="P234" s="25"/>
      <c r="Q234" s="24"/>
      <c r="R234" s="26" t="str">
        <f t="shared" si="93"/>
        <v/>
      </c>
      <c r="S234" s="26" t="str">
        <f t="shared" si="94"/>
        <v>◄</v>
      </c>
      <c r="T234" s="25"/>
      <c r="U234" s="24"/>
      <c r="V234" s="23"/>
      <c r="W234" s="22"/>
      <c r="X234" s="21">
        <f t="shared" si="95"/>
        <v>0</v>
      </c>
      <c r="Y234" s="20">
        <f t="shared" si="96"/>
        <v>0</v>
      </c>
      <c r="Z234" s="19"/>
      <c r="AA234" s="18">
        <f t="shared" si="97"/>
        <v>0</v>
      </c>
      <c r="AB234" s="17">
        <f t="shared" si="98"/>
        <v>0</v>
      </c>
      <c r="AC234" s="5" t="s">
        <v>0</v>
      </c>
      <c r="AD234" s="41"/>
    </row>
    <row r="235" spans="1:30" x14ac:dyDescent="0.25">
      <c r="A235" s="40"/>
      <c r="B235" s="39" t="str">
        <f t="shared" si="90"/>
        <v/>
      </c>
      <c r="C235" s="23"/>
      <c r="D235" s="122"/>
      <c r="E235" s="145" t="s">
        <v>234</v>
      </c>
      <c r="F235" s="144">
        <v>85</v>
      </c>
      <c r="G235" s="186" t="s">
        <v>1537</v>
      </c>
      <c r="H235" s="185">
        <v>2</v>
      </c>
      <c r="I235" s="190" t="s">
        <v>1535</v>
      </c>
      <c r="J235" s="200" t="s">
        <v>1537</v>
      </c>
      <c r="K235" s="184" t="s">
        <v>182</v>
      </c>
      <c r="L235" s="189" t="s">
        <v>1536</v>
      </c>
      <c r="M235" s="183"/>
      <c r="N235" s="26" t="str">
        <f t="shared" si="91"/>
        <v/>
      </c>
      <c r="O235" s="26" t="str">
        <f t="shared" si="92"/>
        <v>◄</v>
      </c>
      <c r="P235" s="25"/>
      <c r="Q235" s="24"/>
      <c r="R235" s="26" t="str">
        <f t="shared" si="93"/>
        <v/>
      </c>
      <c r="S235" s="26" t="str">
        <f t="shared" si="94"/>
        <v>◄</v>
      </c>
      <c r="T235" s="25"/>
      <c r="U235" s="24"/>
      <c r="V235" s="23"/>
      <c r="W235" s="22"/>
      <c r="X235" s="21">
        <f t="shared" si="95"/>
        <v>0</v>
      </c>
      <c r="Y235" s="20">
        <f t="shared" si="96"/>
        <v>0</v>
      </c>
      <c r="Z235" s="19"/>
      <c r="AA235" s="18">
        <f t="shared" si="97"/>
        <v>0</v>
      </c>
      <c r="AB235" s="17">
        <f t="shared" si="98"/>
        <v>0</v>
      </c>
      <c r="AC235" s="5" t="s">
        <v>0</v>
      </c>
      <c r="AD235" s="41"/>
    </row>
    <row r="236" spans="1:30" x14ac:dyDescent="0.25">
      <c r="A236" s="40"/>
      <c r="B236" s="39" t="str">
        <f t="shared" si="90"/>
        <v/>
      </c>
      <c r="C236" s="23"/>
      <c r="D236" s="122"/>
      <c r="E236" s="179" t="s">
        <v>234</v>
      </c>
      <c r="F236" s="178" t="s">
        <v>228</v>
      </c>
      <c r="G236" s="186">
        <v>7385</v>
      </c>
      <c r="H236" s="185">
        <v>2</v>
      </c>
      <c r="I236" s="190" t="s">
        <v>1592</v>
      </c>
      <c r="J236" s="167">
        <v>7385</v>
      </c>
      <c r="K236" s="184" t="s">
        <v>182</v>
      </c>
      <c r="L236" s="189" t="s">
        <v>1593</v>
      </c>
      <c r="M236" s="183"/>
      <c r="N236" s="26" t="str">
        <f t="shared" si="91"/>
        <v/>
      </c>
      <c r="O236" s="26" t="str">
        <f t="shared" si="92"/>
        <v>◄</v>
      </c>
      <c r="P236" s="25"/>
      <c r="Q236" s="24"/>
      <c r="R236" s="26" t="str">
        <f t="shared" si="93"/>
        <v/>
      </c>
      <c r="S236" s="26" t="str">
        <f t="shared" si="94"/>
        <v>◄</v>
      </c>
      <c r="T236" s="25"/>
      <c r="U236" s="24"/>
      <c r="V236" s="23"/>
      <c r="W236" s="22"/>
      <c r="X236" s="21">
        <f t="shared" si="95"/>
        <v>0</v>
      </c>
      <c r="Y236" s="20">
        <f t="shared" si="96"/>
        <v>0</v>
      </c>
      <c r="Z236" s="19"/>
      <c r="AA236" s="18">
        <f t="shared" si="97"/>
        <v>0</v>
      </c>
      <c r="AB236" s="17">
        <f t="shared" si="98"/>
        <v>0</v>
      </c>
      <c r="AC236" s="5" t="s">
        <v>0</v>
      </c>
      <c r="AD236" s="41"/>
    </row>
    <row r="237" spans="1:30" x14ac:dyDescent="0.25">
      <c r="A237" s="40"/>
      <c r="B237" s="39" t="str">
        <f t="shared" si="90"/>
        <v/>
      </c>
      <c r="C237" s="23"/>
      <c r="D237" s="122"/>
      <c r="E237" s="145" t="s">
        <v>234</v>
      </c>
      <c r="F237" s="144">
        <v>86</v>
      </c>
      <c r="G237" s="186" t="s">
        <v>1537</v>
      </c>
      <c r="H237" s="185">
        <v>3</v>
      </c>
      <c r="I237" s="190" t="s">
        <v>1443</v>
      </c>
      <c r="J237" s="200" t="s">
        <v>1537</v>
      </c>
      <c r="K237" s="184" t="s">
        <v>182</v>
      </c>
      <c r="L237" s="189" t="s">
        <v>1444</v>
      </c>
      <c r="M237" s="183"/>
      <c r="N237" s="26" t="str">
        <f t="shared" si="91"/>
        <v/>
      </c>
      <c r="O237" s="26" t="str">
        <f t="shared" si="92"/>
        <v>◄</v>
      </c>
      <c r="P237" s="25"/>
      <c r="Q237" s="24"/>
      <c r="R237" s="26" t="str">
        <f t="shared" si="93"/>
        <v/>
      </c>
      <c r="S237" s="26" t="str">
        <f t="shared" si="94"/>
        <v>◄</v>
      </c>
      <c r="T237" s="25"/>
      <c r="U237" s="24"/>
      <c r="V237" s="23"/>
      <c r="W237" s="22"/>
      <c r="X237" s="21">
        <f t="shared" si="95"/>
        <v>0</v>
      </c>
      <c r="Y237" s="20">
        <f t="shared" si="96"/>
        <v>0</v>
      </c>
      <c r="Z237" s="19"/>
      <c r="AA237" s="18">
        <f t="shared" si="97"/>
        <v>0</v>
      </c>
      <c r="AB237" s="17">
        <f t="shared" si="98"/>
        <v>0</v>
      </c>
      <c r="AC237" s="5" t="s">
        <v>0</v>
      </c>
      <c r="AD237" s="41"/>
    </row>
    <row r="238" spans="1:30" x14ac:dyDescent="0.25">
      <c r="A238" s="40"/>
      <c r="B238" s="39" t="str">
        <f t="shared" si="90"/>
        <v/>
      </c>
      <c r="C238" s="23"/>
      <c r="D238" s="122"/>
      <c r="E238" s="179" t="s">
        <v>234</v>
      </c>
      <c r="F238" s="178" t="s">
        <v>227</v>
      </c>
      <c r="G238" s="186">
        <v>7385</v>
      </c>
      <c r="H238" s="185">
        <v>3</v>
      </c>
      <c r="I238" s="190" t="s">
        <v>1445</v>
      </c>
      <c r="J238" s="167">
        <v>7385</v>
      </c>
      <c r="K238" s="184" t="s">
        <v>182</v>
      </c>
      <c r="L238" s="189" t="s">
        <v>1446</v>
      </c>
      <c r="M238" s="183"/>
      <c r="N238" s="26" t="str">
        <f t="shared" si="91"/>
        <v/>
      </c>
      <c r="O238" s="26" t="str">
        <f t="shared" si="92"/>
        <v>◄</v>
      </c>
      <c r="P238" s="25"/>
      <c r="Q238" s="24"/>
      <c r="R238" s="26" t="str">
        <f t="shared" si="93"/>
        <v/>
      </c>
      <c r="S238" s="26" t="str">
        <f t="shared" si="94"/>
        <v>◄</v>
      </c>
      <c r="T238" s="25"/>
      <c r="U238" s="24"/>
      <c r="V238" s="23"/>
      <c r="W238" s="22"/>
      <c r="X238" s="21">
        <f t="shared" si="95"/>
        <v>0</v>
      </c>
      <c r="Y238" s="20">
        <f t="shared" si="96"/>
        <v>0</v>
      </c>
      <c r="Z238" s="19"/>
      <c r="AA238" s="18">
        <f t="shared" si="97"/>
        <v>0</v>
      </c>
      <c r="AB238" s="17">
        <f t="shared" si="98"/>
        <v>0</v>
      </c>
      <c r="AC238" s="5" t="s">
        <v>0</v>
      </c>
      <c r="AD238" s="41"/>
    </row>
    <row r="239" spans="1:30" x14ac:dyDescent="0.25">
      <c r="A239" s="40"/>
      <c r="B239" s="39" t="str">
        <f t="shared" si="90"/>
        <v/>
      </c>
      <c r="C239" s="23"/>
      <c r="D239" s="122"/>
      <c r="E239" s="145" t="s">
        <v>234</v>
      </c>
      <c r="F239" s="144">
        <v>87</v>
      </c>
      <c r="G239" s="186" t="s">
        <v>1540</v>
      </c>
      <c r="H239" s="185">
        <v>5</v>
      </c>
      <c r="I239" s="190" t="s">
        <v>1502</v>
      </c>
      <c r="J239" s="200" t="s">
        <v>1540</v>
      </c>
      <c r="K239" s="184" t="s">
        <v>182</v>
      </c>
      <c r="L239" s="189" t="s">
        <v>1594</v>
      </c>
      <c r="M239" s="183"/>
      <c r="N239" s="26" t="str">
        <f t="shared" si="91"/>
        <v/>
      </c>
      <c r="O239" s="26" t="str">
        <f t="shared" si="92"/>
        <v>◄</v>
      </c>
      <c r="P239" s="25"/>
      <c r="Q239" s="24"/>
      <c r="R239" s="26" t="str">
        <f t="shared" si="93"/>
        <v/>
      </c>
      <c r="S239" s="26" t="str">
        <f t="shared" si="94"/>
        <v>◄</v>
      </c>
      <c r="T239" s="25"/>
      <c r="U239" s="24"/>
      <c r="V239" s="23"/>
      <c r="W239" s="22"/>
      <c r="X239" s="21">
        <f t="shared" si="95"/>
        <v>0</v>
      </c>
      <c r="Y239" s="20">
        <f t="shared" si="96"/>
        <v>0</v>
      </c>
      <c r="Z239" s="19"/>
      <c r="AA239" s="18">
        <f t="shared" si="97"/>
        <v>0</v>
      </c>
      <c r="AB239" s="17">
        <f t="shared" si="98"/>
        <v>0</v>
      </c>
      <c r="AC239" s="5" t="s">
        <v>0</v>
      </c>
      <c r="AD239" s="41"/>
    </row>
    <row r="240" spans="1:30" x14ac:dyDescent="0.25">
      <c r="A240" s="40">
        <v>1</v>
      </c>
      <c r="B240" s="39" t="str">
        <f t="shared" si="90"/>
        <v>x</v>
      </c>
      <c r="C240" s="23"/>
      <c r="D240" s="122"/>
      <c r="E240" s="179" t="s">
        <v>234</v>
      </c>
      <c r="F240" s="178" t="s">
        <v>226</v>
      </c>
      <c r="G240" s="186">
        <v>7385</v>
      </c>
      <c r="H240" s="185">
        <v>5</v>
      </c>
      <c r="I240" s="190" t="s">
        <v>1542</v>
      </c>
      <c r="J240" s="167">
        <v>7385</v>
      </c>
      <c r="K240" s="184" t="s">
        <v>182</v>
      </c>
      <c r="L240" s="189" t="s">
        <v>1543</v>
      </c>
      <c r="M240" s="183"/>
      <c r="N240" s="26" t="str">
        <f t="shared" si="91"/>
        <v/>
      </c>
      <c r="O240" s="26" t="str">
        <f t="shared" si="92"/>
        <v>◄</v>
      </c>
      <c r="P240" s="25"/>
      <c r="Q240" s="24"/>
      <c r="R240" s="26" t="str">
        <f t="shared" si="93"/>
        <v/>
      </c>
      <c r="S240" s="26" t="str">
        <f t="shared" si="94"/>
        <v>◄</v>
      </c>
      <c r="T240" s="25"/>
      <c r="U240" s="24"/>
      <c r="V240" s="23"/>
      <c r="W240" s="22"/>
      <c r="X240" s="21">
        <f t="shared" si="95"/>
        <v>0</v>
      </c>
      <c r="Y240" s="20">
        <f t="shared" si="96"/>
        <v>0</v>
      </c>
      <c r="Z240" s="19"/>
      <c r="AA240" s="18">
        <f t="shared" si="97"/>
        <v>0</v>
      </c>
      <c r="AB240" s="17">
        <f t="shared" si="98"/>
        <v>0</v>
      </c>
      <c r="AC240" s="5" t="s">
        <v>0</v>
      </c>
      <c r="AD240" s="41"/>
    </row>
    <row r="241" spans="1:30" x14ac:dyDescent="0.25">
      <c r="A241" s="40"/>
      <c r="B241" s="39" t="str">
        <f t="shared" si="90"/>
        <v/>
      </c>
      <c r="C241" s="23"/>
      <c r="D241" s="122"/>
      <c r="E241" s="145" t="s">
        <v>234</v>
      </c>
      <c r="F241" s="144">
        <v>88</v>
      </c>
      <c r="G241" s="186">
        <v>7385</v>
      </c>
      <c r="H241" s="185">
        <v>10</v>
      </c>
      <c r="I241" s="190" t="s">
        <v>1451</v>
      </c>
      <c r="J241" s="167">
        <v>7385</v>
      </c>
      <c r="K241" s="184" t="s">
        <v>182</v>
      </c>
      <c r="L241" s="189" t="s">
        <v>1595</v>
      </c>
      <c r="M241" s="183"/>
      <c r="N241" s="26" t="str">
        <f t="shared" si="91"/>
        <v/>
      </c>
      <c r="O241" s="26" t="str">
        <f t="shared" si="92"/>
        <v>◄</v>
      </c>
      <c r="P241" s="25"/>
      <c r="Q241" s="24"/>
      <c r="R241" s="26" t="str">
        <f t="shared" si="93"/>
        <v/>
      </c>
      <c r="S241" s="26" t="str">
        <f t="shared" si="94"/>
        <v>◄</v>
      </c>
      <c r="T241" s="25"/>
      <c r="U241" s="24"/>
      <c r="V241" s="23"/>
      <c r="W241" s="22"/>
      <c r="X241" s="21">
        <f t="shared" si="95"/>
        <v>0</v>
      </c>
      <c r="Y241" s="20">
        <f t="shared" si="96"/>
        <v>0</v>
      </c>
      <c r="Z241" s="19"/>
      <c r="AA241" s="18">
        <f t="shared" si="97"/>
        <v>0</v>
      </c>
      <c r="AB241" s="17">
        <f t="shared" si="98"/>
        <v>0</v>
      </c>
      <c r="AC241" s="5" t="s">
        <v>0</v>
      </c>
      <c r="AD241" s="41"/>
    </row>
    <row r="242" spans="1:30" x14ac:dyDescent="0.25">
      <c r="A242" s="40"/>
      <c r="B242" s="39" t="str">
        <f t="shared" si="90"/>
        <v/>
      </c>
      <c r="C242" s="23"/>
      <c r="D242" s="122"/>
      <c r="E242" s="179" t="s">
        <v>234</v>
      </c>
      <c r="F242" s="178" t="s">
        <v>225</v>
      </c>
      <c r="G242" s="186">
        <v>7385</v>
      </c>
      <c r="H242" s="185">
        <v>10</v>
      </c>
      <c r="I242" s="190" t="s">
        <v>1596</v>
      </c>
      <c r="J242" s="167">
        <v>7385</v>
      </c>
      <c r="K242" s="184" t="s">
        <v>182</v>
      </c>
      <c r="L242" s="189" t="s">
        <v>1597</v>
      </c>
      <c r="M242" s="183"/>
      <c r="N242" s="26" t="str">
        <f t="shared" si="91"/>
        <v/>
      </c>
      <c r="O242" s="26" t="str">
        <f t="shared" si="92"/>
        <v>◄</v>
      </c>
      <c r="P242" s="25"/>
      <c r="Q242" s="24"/>
      <c r="R242" s="26" t="str">
        <f t="shared" si="93"/>
        <v/>
      </c>
      <c r="S242" s="26" t="str">
        <f t="shared" si="94"/>
        <v>◄</v>
      </c>
      <c r="T242" s="25"/>
      <c r="U242" s="24"/>
      <c r="V242" s="23"/>
      <c r="W242" s="22"/>
      <c r="X242" s="21">
        <f t="shared" si="95"/>
        <v>0</v>
      </c>
      <c r="Y242" s="20">
        <f t="shared" si="96"/>
        <v>0</v>
      </c>
      <c r="Z242" s="19"/>
      <c r="AA242" s="18">
        <f t="shared" si="97"/>
        <v>0</v>
      </c>
      <c r="AB242" s="17">
        <f t="shared" si="98"/>
        <v>0</v>
      </c>
      <c r="AC242" s="5" t="s">
        <v>0</v>
      </c>
      <c r="AD242" s="41"/>
    </row>
    <row r="243" spans="1:30" x14ac:dyDescent="0.25">
      <c r="A243" s="40"/>
      <c r="B243" s="39" t="str">
        <f t="shared" si="90"/>
        <v/>
      </c>
      <c r="C243" s="23"/>
      <c r="D243" s="122"/>
      <c r="E243" s="145" t="s">
        <v>234</v>
      </c>
      <c r="F243" s="144">
        <v>89</v>
      </c>
      <c r="G243" s="186">
        <v>7385</v>
      </c>
      <c r="H243" s="185">
        <v>15</v>
      </c>
      <c r="I243" s="190" t="s">
        <v>1546</v>
      </c>
      <c r="J243" s="167">
        <v>7385</v>
      </c>
      <c r="K243" s="184" t="s">
        <v>182</v>
      </c>
      <c r="L243" s="189" t="s">
        <v>1456</v>
      </c>
      <c r="M243" s="183"/>
      <c r="N243" s="26" t="str">
        <f t="shared" si="91"/>
        <v/>
      </c>
      <c r="O243" s="26" t="str">
        <f t="shared" si="92"/>
        <v>◄</v>
      </c>
      <c r="P243" s="25"/>
      <c r="Q243" s="24"/>
      <c r="R243" s="26" t="str">
        <f t="shared" si="93"/>
        <v/>
      </c>
      <c r="S243" s="26" t="str">
        <f t="shared" si="94"/>
        <v>◄</v>
      </c>
      <c r="T243" s="25"/>
      <c r="U243" s="24"/>
      <c r="V243" s="23"/>
      <c r="W243" s="22"/>
      <c r="X243" s="21">
        <f t="shared" si="95"/>
        <v>0</v>
      </c>
      <c r="Y243" s="20">
        <f t="shared" si="96"/>
        <v>0</v>
      </c>
      <c r="Z243" s="19"/>
      <c r="AA243" s="18">
        <f t="shared" si="97"/>
        <v>0</v>
      </c>
      <c r="AB243" s="17">
        <f t="shared" si="98"/>
        <v>0</v>
      </c>
      <c r="AC243" s="5" t="s">
        <v>0</v>
      </c>
      <c r="AD243" s="41"/>
    </row>
    <row r="244" spans="1:30" x14ac:dyDescent="0.25">
      <c r="A244" s="40">
        <v>1</v>
      </c>
      <c r="B244" s="39" t="str">
        <f t="shared" si="90"/>
        <v>x</v>
      </c>
      <c r="C244" s="23"/>
      <c r="D244" s="122"/>
      <c r="E244" s="179" t="s">
        <v>234</v>
      </c>
      <c r="F244" s="178" t="s">
        <v>224</v>
      </c>
      <c r="G244" s="186">
        <v>7385</v>
      </c>
      <c r="H244" s="185">
        <v>15</v>
      </c>
      <c r="I244" s="190" t="s">
        <v>1547</v>
      </c>
      <c r="J244" s="167">
        <v>7385</v>
      </c>
      <c r="K244" s="184" t="s">
        <v>182</v>
      </c>
      <c r="L244" s="189" t="s">
        <v>1548</v>
      </c>
      <c r="M244" s="183"/>
      <c r="N244" s="26" t="str">
        <f t="shared" si="91"/>
        <v/>
      </c>
      <c r="O244" s="26" t="str">
        <f t="shared" si="92"/>
        <v>◄</v>
      </c>
      <c r="P244" s="25"/>
      <c r="Q244" s="24"/>
      <c r="R244" s="26" t="str">
        <f t="shared" si="93"/>
        <v/>
      </c>
      <c r="S244" s="26" t="str">
        <f t="shared" si="94"/>
        <v>◄</v>
      </c>
      <c r="T244" s="25"/>
      <c r="U244" s="24"/>
      <c r="V244" s="23"/>
      <c r="W244" s="22"/>
      <c r="X244" s="21">
        <f t="shared" si="95"/>
        <v>0</v>
      </c>
      <c r="Y244" s="20">
        <f t="shared" si="96"/>
        <v>0</v>
      </c>
      <c r="Z244" s="19"/>
      <c r="AA244" s="18">
        <f t="shared" si="97"/>
        <v>0</v>
      </c>
      <c r="AB244" s="17">
        <f t="shared" si="98"/>
        <v>0</v>
      </c>
      <c r="AC244" s="5" t="s">
        <v>0</v>
      </c>
      <c r="AD244" s="41"/>
    </row>
    <row r="245" spans="1:30" x14ac:dyDescent="0.25">
      <c r="A245" s="40"/>
      <c r="B245" s="39" t="str">
        <f t="shared" si="90"/>
        <v/>
      </c>
      <c r="C245" s="23"/>
      <c r="D245" s="122"/>
      <c r="E245" s="145" t="s">
        <v>234</v>
      </c>
      <c r="F245" s="144">
        <v>90</v>
      </c>
      <c r="G245" s="186">
        <v>7385</v>
      </c>
      <c r="H245" s="185">
        <v>20</v>
      </c>
      <c r="I245" s="190" t="s">
        <v>1504</v>
      </c>
      <c r="J245" s="167">
        <v>7385</v>
      </c>
      <c r="K245" s="184" t="s">
        <v>182</v>
      </c>
      <c r="L245" s="189" t="s">
        <v>1549</v>
      </c>
      <c r="M245" s="183"/>
      <c r="N245" s="26" t="str">
        <f t="shared" si="91"/>
        <v/>
      </c>
      <c r="O245" s="26" t="str">
        <f t="shared" si="92"/>
        <v>◄</v>
      </c>
      <c r="P245" s="25"/>
      <c r="Q245" s="24"/>
      <c r="R245" s="26" t="str">
        <f t="shared" si="93"/>
        <v/>
      </c>
      <c r="S245" s="26" t="str">
        <f t="shared" si="94"/>
        <v>◄</v>
      </c>
      <c r="T245" s="25"/>
      <c r="U245" s="24"/>
      <c r="V245" s="23"/>
      <c r="W245" s="22"/>
      <c r="X245" s="21">
        <f t="shared" si="95"/>
        <v>0</v>
      </c>
      <c r="Y245" s="20">
        <f t="shared" si="96"/>
        <v>0</v>
      </c>
      <c r="Z245" s="19"/>
      <c r="AA245" s="18">
        <f t="shared" si="97"/>
        <v>0</v>
      </c>
      <c r="AB245" s="17">
        <f t="shared" si="98"/>
        <v>0</v>
      </c>
      <c r="AC245" s="5" t="s">
        <v>0</v>
      </c>
      <c r="AD245" s="41"/>
    </row>
    <row r="246" spans="1:30" x14ac:dyDescent="0.25">
      <c r="A246" s="40"/>
      <c r="B246" s="39" t="str">
        <f t="shared" si="90"/>
        <v/>
      </c>
      <c r="C246" s="23"/>
      <c r="D246" s="122"/>
      <c r="E246" s="179" t="s">
        <v>234</v>
      </c>
      <c r="F246" s="178" t="s">
        <v>223</v>
      </c>
      <c r="G246" s="186">
        <v>7385</v>
      </c>
      <c r="H246" s="185">
        <v>20</v>
      </c>
      <c r="I246" s="190" t="s">
        <v>1550</v>
      </c>
      <c r="J246" s="167">
        <v>7385</v>
      </c>
      <c r="K246" s="184" t="s">
        <v>182</v>
      </c>
      <c r="L246" s="189" t="s">
        <v>1551</v>
      </c>
      <c r="M246" s="183"/>
      <c r="N246" s="26" t="str">
        <f t="shared" si="91"/>
        <v/>
      </c>
      <c r="O246" s="26" t="str">
        <f t="shared" si="92"/>
        <v>◄</v>
      </c>
      <c r="P246" s="25"/>
      <c r="Q246" s="24"/>
      <c r="R246" s="26" t="str">
        <f t="shared" si="93"/>
        <v/>
      </c>
      <c r="S246" s="26" t="str">
        <f t="shared" si="94"/>
        <v>◄</v>
      </c>
      <c r="T246" s="25"/>
      <c r="U246" s="24"/>
      <c r="V246" s="23"/>
      <c r="W246" s="22"/>
      <c r="X246" s="21">
        <f t="shared" si="95"/>
        <v>0</v>
      </c>
      <c r="Y246" s="20">
        <f t="shared" si="96"/>
        <v>0</v>
      </c>
      <c r="Z246" s="19"/>
      <c r="AA246" s="18">
        <f t="shared" si="97"/>
        <v>0</v>
      </c>
      <c r="AB246" s="17">
        <f t="shared" si="98"/>
        <v>0</v>
      </c>
      <c r="AC246" s="5" t="s">
        <v>0</v>
      </c>
      <c r="AD246" s="41"/>
    </row>
    <row r="247" spans="1:30" x14ac:dyDescent="0.25">
      <c r="A247" s="40"/>
      <c r="B247" s="39" t="str">
        <f t="shared" si="90"/>
        <v/>
      </c>
      <c r="C247" s="23"/>
      <c r="D247" s="122"/>
      <c r="E247" s="145" t="s">
        <v>234</v>
      </c>
      <c r="F247" s="144">
        <v>91</v>
      </c>
      <c r="G247" s="186">
        <v>7385</v>
      </c>
      <c r="H247" s="185">
        <v>25</v>
      </c>
      <c r="I247" s="190" t="s">
        <v>1505</v>
      </c>
      <c r="J247" s="167">
        <v>7385</v>
      </c>
      <c r="K247" s="184" t="s">
        <v>182</v>
      </c>
      <c r="L247" s="189" t="s">
        <v>1464</v>
      </c>
      <c r="M247" s="183"/>
      <c r="N247" s="26" t="str">
        <f t="shared" si="91"/>
        <v/>
      </c>
      <c r="O247" s="26" t="str">
        <f t="shared" si="92"/>
        <v>◄</v>
      </c>
      <c r="P247" s="25"/>
      <c r="Q247" s="24"/>
      <c r="R247" s="26" t="str">
        <f t="shared" si="93"/>
        <v/>
      </c>
      <c r="S247" s="26" t="str">
        <f t="shared" si="94"/>
        <v>◄</v>
      </c>
      <c r="T247" s="25"/>
      <c r="U247" s="24"/>
      <c r="V247" s="23"/>
      <c r="W247" s="22"/>
      <c r="X247" s="21">
        <f t="shared" si="95"/>
        <v>0</v>
      </c>
      <c r="Y247" s="20">
        <f t="shared" si="96"/>
        <v>0</v>
      </c>
      <c r="Z247" s="19"/>
      <c r="AA247" s="18">
        <f t="shared" si="97"/>
        <v>0</v>
      </c>
      <c r="AB247" s="17">
        <f t="shared" si="98"/>
        <v>0</v>
      </c>
      <c r="AC247" s="5" t="s">
        <v>0</v>
      </c>
      <c r="AD247" s="41"/>
    </row>
    <row r="248" spans="1:30" x14ac:dyDescent="0.25">
      <c r="A248" s="40"/>
      <c r="B248" s="39" t="str">
        <f t="shared" si="90"/>
        <v/>
      </c>
      <c r="C248" s="23"/>
      <c r="D248" s="122"/>
      <c r="E248" s="179" t="s">
        <v>234</v>
      </c>
      <c r="F248" s="178" t="s">
        <v>222</v>
      </c>
      <c r="G248" s="186">
        <v>7385</v>
      </c>
      <c r="H248" s="185">
        <v>25</v>
      </c>
      <c r="I248" s="190" t="s">
        <v>1552</v>
      </c>
      <c r="J248" s="167">
        <v>7385</v>
      </c>
      <c r="K248" s="184" t="s">
        <v>182</v>
      </c>
      <c r="L248" s="189" t="s">
        <v>1553</v>
      </c>
      <c r="M248" s="183"/>
      <c r="N248" s="26" t="str">
        <f t="shared" si="91"/>
        <v/>
      </c>
      <c r="O248" s="26" t="str">
        <f t="shared" si="92"/>
        <v>◄</v>
      </c>
      <c r="P248" s="25"/>
      <c r="Q248" s="24"/>
      <c r="R248" s="26" t="str">
        <f t="shared" si="93"/>
        <v/>
      </c>
      <c r="S248" s="26" t="str">
        <f t="shared" si="94"/>
        <v>◄</v>
      </c>
      <c r="T248" s="25"/>
      <c r="U248" s="24"/>
      <c r="V248" s="23"/>
      <c r="W248" s="22"/>
      <c r="X248" s="21">
        <f t="shared" si="95"/>
        <v>0</v>
      </c>
      <c r="Y248" s="20">
        <f t="shared" si="96"/>
        <v>0</v>
      </c>
      <c r="Z248" s="19"/>
      <c r="AA248" s="18">
        <f t="shared" si="97"/>
        <v>0</v>
      </c>
      <c r="AB248" s="17">
        <f t="shared" si="98"/>
        <v>0</v>
      </c>
      <c r="AC248" s="5" t="s">
        <v>0</v>
      </c>
      <c r="AD248" s="41"/>
    </row>
    <row r="249" spans="1:30" x14ac:dyDescent="0.25">
      <c r="A249" s="40"/>
      <c r="B249" s="39" t="str">
        <f t="shared" si="90"/>
        <v/>
      </c>
      <c r="C249" s="23"/>
      <c r="D249" s="122"/>
      <c r="E249" s="145" t="s">
        <v>234</v>
      </c>
      <c r="F249" s="144" t="s">
        <v>221</v>
      </c>
      <c r="G249" s="186">
        <v>7385</v>
      </c>
      <c r="H249" s="185">
        <v>15</v>
      </c>
      <c r="I249" s="190" t="s">
        <v>1546</v>
      </c>
      <c r="J249" s="167">
        <v>7385</v>
      </c>
      <c r="K249" s="184" t="s">
        <v>182</v>
      </c>
      <c r="L249" s="189" t="s">
        <v>1456</v>
      </c>
      <c r="M249" s="183"/>
      <c r="N249" s="26" t="str">
        <f t="shared" si="91"/>
        <v/>
      </c>
      <c r="O249" s="26" t="str">
        <f t="shared" si="92"/>
        <v>◄</v>
      </c>
      <c r="P249" s="25"/>
      <c r="Q249" s="24"/>
      <c r="R249" s="26" t="str">
        <f t="shared" si="93"/>
        <v/>
      </c>
      <c r="S249" s="26" t="str">
        <f t="shared" si="94"/>
        <v>◄</v>
      </c>
      <c r="T249" s="25"/>
      <c r="U249" s="24"/>
      <c r="V249" s="23"/>
      <c r="W249" s="22"/>
      <c r="X249" s="21">
        <f t="shared" si="95"/>
        <v>0</v>
      </c>
      <c r="Y249" s="20">
        <f t="shared" si="96"/>
        <v>0</v>
      </c>
      <c r="Z249" s="19"/>
      <c r="AA249" s="18">
        <f t="shared" si="97"/>
        <v>0</v>
      </c>
      <c r="AB249" s="17">
        <f t="shared" si="98"/>
        <v>0</v>
      </c>
      <c r="AC249" s="5" t="s">
        <v>0</v>
      </c>
      <c r="AD249" s="41"/>
    </row>
    <row r="250" spans="1:30" x14ac:dyDescent="0.25">
      <c r="A250" s="40"/>
      <c r="B250" s="39" t="str">
        <f t="shared" si="90"/>
        <v/>
      </c>
      <c r="C250" s="23"/>
      <c r="D250" s="122"/>
      <c r="E250" s="145" t="s">
        <v>234</v>
      </c>
      <c r="F250" s="144" t="s">
        <v>220</v>
      </c>
      <c r="G250" s="186">
        <v>7385</v>
      </c>
      <c r="H250" s="185">
        <v>2</v>
      </c>
      <c r="I250" s="190" t="s">
        <v>1535</v>
      </c>
      <c r="J250" s="167">
        <v>7385</v>
      </c>
      <c r="K250" s="184" t="s">
        <v>182</v>
      </c>
      <c r="L250" s="189" t="s">
        <v>1559</v>
      </c>
      <c r="M250" s="183"/>
      <c r="N250" s="26" t="str">
        <f t="shared" si="91"/>
        <v/>
      </c>
      <c r="O250" s="26" t="str">
        <f t="shared" si="92"/>
        <v>◄</v>
      </c>
      <c r="P250" s="25"/>
      <c r="Q250" s="24"/>
      <c r="R250" s="26" t="str">
        <f t="shared" si="93"/>
        <v/>
      </c>
      <c r="S250" s="26" t="str">
        <f t="shared" si="94"/>
        <v>◄</v>
      </c>
      <c r="T250" s="25"/>
      <c r="U250" s="24"/>
      <c r="V250" s="23"/>
      <c r="W250" s="22"/>
      <c r="X250" s="21">
        <f t="shared" si="95"/>
        <v>0</v>
      </c>
      <c r="Y250" s="20">
        <f t="shared" si="96"/>
        <v>0</v>
      </c>
      <c r="Z250" s="19"/>
      <c r="AA250" s="18">
        <f t="shared" si="97"/>
        <v>0</v>
      </c>
      <c r="AB250" s="17">
        <f t="shared" si="98"/>
        <v>0</v>
      </c>
      <c r="AC250" s="5" t="s">
        <v>0</v>
      </c>
      <c r="AD250" s="41"/>
    </row>
    <row r="251" spans="1:30" x14ac:dyDescent="0.25">
      <c r="A251" s="40"/>
      <c r="B251" s="39" t="str">
        <f t="shared" si="90"/>
        <v/>
      </c>
      <c r="C251" s="23"/>
      <c r="D251" s="122"/>
      <c r="E251" s="145" t="s">
        <v>234</v>
      </c>
      <c r="F251" s="144" t="s">
        <v>219</v>
      </c>
      <c r="G251" s="186">
        <v>7385</v>
      </c>
      <c r="H251" s="185">
        <v>5</v>
      </c>
      <c r="I251" s="190" t="s">
        <v>1502</v>
      </c>
      <c r="J251" s="167">
        <v>7385</v>
      </c>
      <c r="K251" s="184" t="s">
        <v>182</v>
      </c>
      <c r="L251" s="189" t="s">
        <v>1561</v>
      </c>
      <c r="M251" s="183"/>
      <c r="N251" s="26" t="str">
        <f t="shared" si="91"/>
        <v/>
      </c>
      <c r="O251" s="26" t="str">
        <f t="shared" si="92"/>
        <v>◄</v>
      </c>
      <c r="P251" s="25"/>
      <c r="Q251" s="24"/>
      <c r="R251" s="26" t="str">
        <f t="shared" si="93"/>
        <v/>
      </c>
      <c r="S251" s="26" t="str">
        <f t="shared" si="94"/>
        <v>◄</v>
      </c>
      <c r="T251" s="25"/>
      <c r="U251" s="24"/>
      <c r="V251" s="23"/>
      <c r="W251" s="22"/>
      <c r="X251" s="21">
        <f t="shared" si="95"/>
        <v>0</v>
      </c>
      <c r="Y251" s="20">
        <f t="shared" si="96"/>
        <v>0</v>
      </c>
      <c r="Z251" s="19"/>
      <c r="AA251" s="18">
        <f t="shared" si="97"/>
        <v>0</v>
      </c>
      <c r="AB251" s="17">
        <f t="shared" si="98"/>
        <v>0</v>
      </c>
      <c r="AC251" s="5" t="s">
        <v>0</v>
      </c>
      <c r="AD251" s="41"/>
    </row>
    <row r="252" spans="1:30" x14ac:dyDescent="0.25">
      <c r="A252" s="40"/>
      <c r="B252" s="39" t="str">
        <f t="shared" si="90"/>
        <v/>
      </c>
      <c r="C252" s="23"/>
      <c r="D252" s="122"/>
      <c r="E252" s="145" t="s">
        <v>234</v>
      </c>
      <c r="F252" s="144" t="s">
        <v>218</v>
      </c>
      <c r="G252" s="186">
        <v>7385</v>
      </c>
      <c r="H252" s="185">
        <v>2</v>
      </c>
      <c r="I252" s="190" t="s">
        <v>1535</v>
      </c>
      <c r="J252" s="167">
        <v>7385</v>
      </c>
      <c r="K252" s="184" t="s">
        <v>182</v>
      </c>
      <c r="L252" s="189" t="s">
        <v>1536</v>
      </c>
      <c r="M252" s="183"/>
      <c r="N252" s="26" t="str">
        <f t="shared" si="91"/>
        <v/>
      </c>
      <c r="O252" s="26" t="str">
        <f t="shared" si="92"/>
        <v>◄</v>
      </c>
      <c r="P252" s="25"/>
      <c r="Q252" s="24"/>
      <c r="R252" s="26" t="str">
        <f t="shared" si="93"/>
        <v/>
      </c>
      <c r="S252" s="26" t="str">
        <f t="shared" si="94"/>
        <v>◄</v>
      </c>
      <c r="T252" s="25"/>
      <c r="U252" s="24"/>
      <c r="V252" s="23"/>
      <c r="W252" s="22"/>
      <c r="X252" s="21">
        <f t="shared" si="95"/>
        <v>0</v>
      </c>
      <c r="Y252" s="20">
        <f t="shared" si="96"/>
        <v>0</v>
      </c>
      <c r="Z252" s="19"/>
      <c r="AA252" s="18">
        <f t="shared" si="97"/>
        <v>0</v>
      </c>
      <c r="AB252" s="17">
        <f t="shared" si="98"/>
        <v>0</v>
      </c>
      <c r="AC252" s="5" t="s">
        <v>0</v>
      </c>
      <c r="AD252" s="41"/>
    </row>
    <row r="253" spans="1:30" x14ac:dyDescent="0.25">
      <c r="A253" s="40">
        <v>1</v>
      </c>
      <c r="B253" s="39" t="str">
        <f t="shared" si="90"/>
        <v>x</v>
      </c>
      <c r="C253" s="23"/>
      <c r="D253" s="122"/>
      <c r="E253" s="145" t="s">
        <v>234</v>
      </c>
      <c r="F253" s="144" t="s">
        <v>217</v>
      </c>
      <c r="G253" s="186">
        <v>7385</v>
      </c>
      <c r="H253" s="185">
        <v>5</v>
      </c>
      <c r="I253" s="190" t="s">
        <v>1502</v>
      </c>
      <c r="J253" s="167">
        <v>7385</v>
      </c>
      <c r="K253" s="184" t="s">
        <v>182</v>
      </c>
      <c r="L253" s="189" t="s">
        <v>1561</v>
      </c>
      <c r="M253" s="183"/>
      <c r="N253" s="26" t="str">
        <f t="shared" si="91"/>
        <v/>
      </c>
      <c r="O253" s="26" t="str">
        <f t="shared" si="92"/>
        <v>◄</v>
      </c>
      <c r="P253" s="25"/>
      <c r="Q253" s="24"/>
      <c r="R253" s="26" t="str">
        <f t="shared" si="93"/>
        <v/>
      </c>
      <c r="S253" s="26" t="str">
        <f t="shared" si="94"/>
        <v>◄</v>
      </c>
      <c r="T253" s="25"/>
      <c r="U253" s="24"/>
      <c r="V253" s="23"/>
      <c r="W253" s="22"/>
      <c r="X253" s="21">
        <f t="shared" si="95"/>
        <v>0</v>
      </c>
      <c r="Y253" s="20">
        <f t="shared" si="96"/>
        <v>0</v>
      </c>
      <c r="Z253" s="19"/>
      <c r="AA253" s="18">
        <f t="shared" si="97"/>
        <v>0</v>
      </c>
      <c r="AB253" s="17">
        <f t="shared" si="98"/>
        <v>0</v>
      </c>
      <c r="AC253" s="5" t="s">
        <v>0</v>
      </c>
      <c r="AD253" s="41"/>
    </row>
    <row r="254" spans="1:30" x14ac:dyDescent="0.25">
      <c r="A254" s="40"/>
      <c r="B254" s="39" t="str">
        <f t="shared" si="90"/>
        <v/>
      </c>
      <c r="C254" s="23"/>
      <c r="D254" s="122"/>
      <c r="E254" s="145" t="s">
        <v>234</v>
      </c>
      <c r="F254" s="144" t="s">
        <v>216</v>
      </c>
      <c r="G254" s="186">
        <v>7385</v>
      </c>
      <c r="H254" s="185">
        <v>20</v>
      </c>
      <c r="I254" s="190" t="s">
        <v>1504</v>
      </c>
      <c r="J254" s="167">
        <v>7385</v>
      </c>
      <c r="K254" s="184" t="s">
        <v>182</v>
      </c>
      <c r="L254" s="189" t="s">
        <v>1549</v>
      </c>
      <c r="M254" s="183"/>
      <c r="N254" s="26" t="str">
        <f t="shared" si="91"/>
        <v/>
      </c>
      <c r="O254" s="26" t="str">
        <f t="shared" si="92"/>
        <v>◄</v>
      </c>
      <c r="P254" s="25"/>
      <c r="Q254" s="24"/>
      <c r="R254" s="26" t="str">
        <f t="shared" si="93"/>
        <v/>
      </c>
      <c r="S254" s="26" t="str">
        <f t="shared" si="94"/>
        <v>◄</v>
      </c>
      <c r="T254" s="25"/>
      <c r="U254" s="24"/>
      <c r="V254" s="23"/>
      <c r="W254" s="22"/>
      <c r="X254" s="21">
        <f t="shared" si="95"/>
        <v>0</v>
      </c>
      <c r="Y254" s="20">
        <f t="shared" si="96"/>
        <v>0</v>
      </c>
      <c r="Z254" s="19"/>
      <c r="AA254" s="18">
        <f t="shared" si="97"/>
        <v>0</v>
      </c>
      <c r="AB254" s="17">
        <f t="shared" si="98"/>
        <v>0</v>
      </c>
      <c r="AC254" s="5" t="s">
        <v>0</v>
      </c>
      <c r="AD254" s="41"/>
    </row>
    <row r="255" spans="1:30" x14ac:dyDescent="0.25">
      <c r="A255" s="40"/>
      <c r="B255" s="39" t="str">
        <f t="shared" si="90"/>
        <v/>
      </c>
      <c r="C255" s="23"/>
      <c r="D255" s="122"/>
      <c r="E255" s="199" t="s">
        <v>234</v>
      </c>
      <c r="F255" s="198" t="s">
        <v>215</v>
      </c>
      <c r="G255" s="197">
        <v>7385</v>
      </c>
      <c r="H255" s="196">
        <v>5</v>
      </c>
      <c r="I255" s="195" t="s">
        <v>1502</v>
      </c>
      <c r="J255" s="194">
        <v>7385</v>
      </c>
      <c r="K255" s="193" t="s">
        <v>182</v>
      </c>
      <c r="L255" s="192" t="s">
        <v>1562</v>
      </c>
      <c r="M255" s="191" t="s">
        <v>1564</v>
      </c>
      <c r="N255" s="26" t="str">
        <f t="shared" si="91"/>
        <v/>
      </c>
      <c r="O255" s="26" t="str">
        <f t="shared" si="92"/>
        <v>◄</v>
      </c>
      <c r="P255" s="25"/>
      <c r="Q255" s="24"/>
      <c r="R255" s="26" t="str">
        <f t="shared" si="93"/>
        <v/>
      </c>
      <c r="S255" s="26" t="str">
        <f t="shared" si="94"/>
        <v>◄</v>
      </c>
      <c r="T255" s="25"/>
      <c r="U255" s="24"/>
      <c r="V255" s="23"/>
      <c r="W255" s="22"/>
      <c r="X255" s="21">
        <f t="shared" si="95"/>
        <v>0</v>
      </c>
      <c r="Y255" s="20">
        <f t="shared" si="96"/>
        <v>0</v>
      </c>
      <c r="Z255" s="19"/>
      <c r="AA255" s="18">
        <f t="shared" si="97"/>
        <v>0</v>
      </c>
      <c r="AB255" s="17">
        <f t="shared" si="98"/>
        <v>0</v>
      </c>
      <c r="AC255" s="5" t="s">
        <v>0</v>
      </c>
      <c r="AD255" s="41"/>
    </row>
    <row r="256" spans="1:30" x14ac:dyDescent="0.25">
      <c r="A256" s="40">
        <v>1</v>
      </c>
      <c r="B256" s="39" t="str">
        <f t="shared" si="90"/>
        <v>x</v>
      </c>
      <c r="C256" s="23"/>
      <c r="D256" s="122"/>
      <c r="E256" s="145" t="s">
        <v>234</v>
      </c>
      <c r="F256" s="144" t="s">
        <v>214</v>
      </c>
      <c r="G256" s="186">
        <v>7385</v>
      </c>
      <c r="H256" s="185">
        <v>20</v>
      </c>
      <c r="I256" s="190" t="s">
        <v>1504</v>
      </c>
      <c r="J256" s="167">
        <v>7385</v>
      </c>
      <c r="K256" s="184" t="s">
        <v>182</v>
      </c>
      <c r="L256" s="189" t="s">
        <v>1549</v>
      </c>
      <c r="M256" s="183"/>
      <c r="N256" s="26" t="str">
        <f t="shared" si="91"/>
        <v/>
      </c>
      <c r="O256" s="26" t="str">
        <f t="shared" si="92"/>
        <v>◄</v>
      </c>
      <c r="P256" s="25"/>
      <c r="Q256" s="24"/>
      <c r="R256" s="26" t="str">
        <f t="shared" si="93"/>
        <v/>
      </c>
      <c r="S256" s="26" t="str">
        <f t="shared" si="94"/>
        <v>◄</v>
      </c>
      <c r="T256" s="25"/>
      <c r="U256" s="24"/>
      <c r="V256" s="23"/>
      <c r="W256" s="22"/>
      <c r="X256" s="21">
        <f t="shared" si="95"/>
        <v>0</v>
      </c>
      <c r="Y256" s="20">
        <f t="shared" si="96"/>
        <v>0</v>
      </c>
      <c r="Z256" s="19"/>
      <c r="AA256" s="18">
        <f t="shared" si="97"/>
        <v>0</v>
      </c>
      <c r="AB256" s="17">
        <f t="shared" si="98"/>
        <v>0</v>
      </c>
      <c r="AC256" s="5" t="s">
        <v>0</v>
      </c>
      <c r="AD256" s="41"/>
    </row>
    <row r="257" spans="1:30" x14ac:dyDescent="0.25">
      <c r="A257" s="40">
        <v>1</v>
      </c>
      <c r="B257" s="39" t="str">
        <f t="shared" si="90"/>
        <v>x</v>
      </c>
      <c r="C257" s="23"/>
      <c r="D257" s="122"/>
      <c r="E257" s="145" t="s">
        <v>234</v>
      </c>
      <c r="F257" s="144" t="s">
        <v>213</v>
      </c>
      <c r="G257" s="186">
        <v>7385</v>
      </c>
      <c r="H257" s="185">
        <v>25</v>
      </c>
      <c r="I257" s="190" t="s">
        <v>1505</v>
      </c>
      <c r="J257" s="167">
        <v>7385</v>
      </c>
      <c r="K257" s="184" t="s">
        <v>182</v>
      </c>
      <c r="L257" s="189" t="s">
        <v>1464</v>
      </c>
      <c r="M257" s="183"/>
      <c r="N257" s="26" t="str">
        <f t="shared" si="91"/>
        <v/>
      </c>
      <c r="O257" s="26" t="str">
        <f t="shared" si="92"/>
        <v>◄</v>
      </c>
      <c r="P257" s="25"/>
      <c r="Q257" s="24"/>
      <c r="R257" s="26" t="str">
        <f t="shared" si="93"/>
        <v/>
      </c>
      <c r="S257" s="26" t="str">
        <f t="shared" si="94"/>
        <v>◄</v>
      </c>
      <c r="T257" s="25"/>
      <c r="U257" s="24"/>
      <c r="V257" s="23"/>
      <c r="W257" s="22"/>
      <c r="X257" s="21">
        <f t="shared" si="95"/>
        <v>0</v>
      </c>
      <c r="Y257" s="20">
        <f t="shared" si="96"/>
        <v>0</v>
      </c>
      <c r="Z257" s="19"/>
      <c r="AA257" s="18">
        <f t="shared" si="97"/>
        <v>0</v>
      </c>
      <c r="AB257" s="17">
        <f t="shared" si="98"/>
        <v>0</v>
      </c>
      <c r="AC257" s="5" t="s">
        <v>0</v>
      </c>
      <c r="AD257" s="41"/>
    </row>
    <row r="258" spans="1:30" x14ac:dyDescent="0.25">
      <c r="A258" s="40">
        <v>1</v>
      </c>
      <c r="B258" s="39" t="str">
        <f t="shared" si="90"/>
        <v>x</v>
      </c>
      <c r="C258" s="23"/>
      <c r="D258" s="122"/>
      <c r="E258" s="145" t="s">
        <v>234</v>
      </c>
      <c r="F258" s="144" t="s">
        <v>212</v>
      </c>
      <c r="G258" s="186">
        <v>7385</v>
      </c>
      <c r="H258" s="185">
        <v>10</v>
      </c>
      <c r="I258" s="190" t="s">
        <v>1451</v>
      </c>
      <c r="J258" s="167">
        <v>7385</v>
      </c>
      <c r="K258" s="184" t="s">
        <v>182</v>
      </c>
      <c r="L258" s="189" t="s">
        <v>1595</v>
      </c>
      <c r="M258" s="183"/>
      <c r="N258" s="26" t="str">
        <f t="shared" si="91"/>
        <v/>
      </c>
      <c r="O258" s="26" t="str">
        <f t="shared" si="92"/>
        <v>◄</v>
      </c>
      <c r="P258" s="25"/>
      <c r="Q258" s="24"/>
      <c r="R258" s="26" t="str">
        <f t="shared" si="93"/>
        <v/>
      </c>
      <c r="S258" s="26" t="str">
        <f t="shared" si="94"/>
        <v>◄</v>
      </c>
      <c r="T258" s="25"/>
      <c r="U258" s="24"/>
      <c r="V258" s="23"/>
      <c r="W258" s="22"/>
      <c r="X258" s="21">
        <f t="shared" si="95"/>
        <v>0</v>
      </c>
      <c r="Y258" s="20">
        <f t="shared" si="96"/>
        <v>0</v>
      </c>
      <c r="Z258" s="19"/>
      <c r="AA258" s="18">
        <f t="shared" si="97"/>
        <v>0</v>
      </c>
      <c r="AB258" s="17">
        <f t="shared" si="98"/>
        <v>0</v>
      </c>
      <c r="AC258" s="5" t="s">
        <v>0</v>
      </c>
      <c r="AD258" s="41"/>
    </row>
    <row r="259" spans="1:30" ht="4.2" customHeight="1" thickBot="1" x14ac:dyDescent="0.35">
      <c r="A259" s="14"/>
      <c r="B259" s="14"/>
      <c r="C259" s="14"/>
      <c r="D259" s="113"/>
      <c r="E259" s="12"/>
      <c r="F259" s="115"/>
      <c r="G259" s="10"/>
      <c r="H259" s="10"/>
      <c r="I259" s="9"/>
      <c r="J259" s="8"/>
      <c r="K259" s="187"/>
      <c r="L259" s="182"/>
      <c r="M259" s="187"/>
      <c r="N259" s="49"/>
      <c r="O259" s="182"/>
      <c r="P259" s="182"/>
      <c r="Q259" s="182"/>
      <c r="R259" s="182"/>
      <c r="S259" s="182"/>
      <c r="T259" s="182"/>
      <c r="U259" s="182"/>
      <c r="V259" s="182"/>
      <c r="W259" s="182"/>
      <c r="X259" s="182"/>
      <c r="Y259" s="182"/>
      <c r="Z259" s="182"/>
      <c r="AA259" s="182"/>
      <c r="AB259" s="182"/>
      <c r="AC259" s="5"/>
      <c r="AD259" s="41"/>
    </row>
    <row r="260" spans="1:30" ht="16.8" thickTop="1" thickBot="1" x14ac:dyDescent="0.3">
      <c r="A260" s="51"/>
      <c r="B260" s="50"/>
      <c r="C260" s="14">
        <f>ROWS(C261:C276)-1</f>
        <v>15</v>
      </c>
      <c r="D260" s="149" t="s">
        <v>1598</v>
      </c>
      <c r="E260" s="12"/>
      <c r="F260" s="115"/>
      <c r="G260" s="10"/>
      <c r="H260" s="188"/>
      <c r="I260" s="9"/>
      <c r="J260" s="8"/>
      <c r="K260" s="187"/>
      <c r="L260" s="182"/>
      <c r="M260" s="187"/>
      <c r="N260" s="49"/>
      <c r="O260" s="68" t="str">
        <f>IF(COUNTIF(N261:N276,"?")&gt;0,"?",IF(AND(P260="◄",Q260="►"),"◄►",IF(P260="◄","◄",IF(Q260="►","►",""))))</f>
        <v>◄</v>
      </c>
      <c r="P260" s="46" t="str">
        <f>IF(SUM(P261:P276)+1=ROWS(P261:P276)-COUNTIF(P261:P276,"-"),"","◄")</f>
        <v>◄</v>
      </c>
      <c r="Q260" s="45" t="str">
        <f>IF(SUM(Q261:Q276)&gt;0,"►","")</f>
        <v/>
      </c>
      <c r="R260" s="48"/>
      <c r="S260" s="68" t="str">
        <f>IF(COUNTIF(R261:R276,"?")&gt;0,"?",IF(AND(T260="◄",U260="►"),"◄►",IF(T260="◄","◄",IF(U260="►","►",""))))</f>
        <v>◄</v>
      </c>
      <c r="T260" s="46" t="str">
        <f>IF(SUM(T261:T276)+1=ROWS(T261:T276)-COUNTIF(T261:T276,"-"),"","◄")</f>
        <v>◄</v>
      </c>
      <c r="U260" s="45" t="str">
        <f>IF(SUM(U261:U276)&gt;0,"►","")</f>
        <v/>
      </c>
      <c r="V260" s="67">
        <f>ROWS(V261:V276)-1</f>
        <v>15</v>
      </c>
      <c r="W260" s="44">
        <f>SUM(W261:W276)-W276</f>
        <v>0</v>
      </c>
      <c r="X260" s="43" t="s">
        <v>2</v>
      </c>
      <c r="Y260" s="42"/>
      <c r="Z260" s="44">
        <f>SUM(Z261:Z276)-Z276</f>
        <v>0</v>
      </c>
      <c r="AA260" s="43" t="s">
        <v>2</v>
      </c>
      <c r="AB260" s="42"/>
      <c r="AC260" s="5" t="s">
        <v>0</v>
      </c>
      <c r="AD260" s="41"/>
    </row>
    <row r="261" spans="1:30" x14ac:dyDescent="0.25">
      <c r="A261" s="40"/>
      <c r="B261" s="39" t="str">
        <f t="shared" ref="B261:B274" si="99">IF(A261=1,"x","")</f>
        <v/>
      </c>
      <c r="C261" s="23"/>
      <c r="D261" s="122"/>
      <c r="E261" s="145" t="s">
        <v>234</v>
      </c>
      <c r="F261" s="144">
        <v>92</v>
      </c>
      <c r="G261" s="186" t="s">
        <v>1599</v>
      </c>
      <c r="H261" s="185">
        <v>25</v>
      </c>
      <c r="I261" s="119" t="s">
        <v>1467</v>
      </c>
      <c r="J261" s="118" t="s">
        <v>1599</v>
      </c>
      <c r="K261" s="184" t="s">
        <v>182</v>
      </c>
      <c r="L261" s="171" t="s">
        <v>1557</v>
      </c>
      <c r="M261" s="183"/>
      <c r="N261" s="26" t="str">
        <f t="shared" ref="N261:N274" si="100">IF(O261="?","?","")</f>
        <v/>
      </c>
      <c r="O261" s="26" t="str">
        <f t="shared" ref="O261:O274" si="101">IF(AND(P261="",Q261&gt;0),"?",IF(P261="","◄",IF(Q261&gt;=1,"►","")))</f>
        <v>◄</v>
      </c>
      <c r="P261" s="25"/>
      <c r="Q261" s="24"/>
      <c r="R261" s="26" t="str">
        <f t="shared" ref="R261:R274" si="102">IF(S261="?","?","")</f>
        <v/>
      </c>
      <c r="S261" s="26" t="str">
        <f t="shared" ref="S261:S274" si="103">IF(AND(T261="",U261&gt;0),"?",IF(T261="","◄",IF(U261&gt;=1,"►","")))</f>
        <v>◄</v>
      </c>
      <c r="T261" s="25"/>
      <c r="U261" s="24"/>
      <c r="V261" s="23"/>
      <c r="W261" s="22"/>
      <c r="X261" s="21">
        <f t="shared" ref="X261:X274" si="104">(P261*W261)</f>
        <v>0</v>
      </c>
      <c r="Y261" s="20">
        <f t="shared" ref="Y261:Y274" si="105">(Q261*X261)</f>
        <v>0</v>
      </c>
      <c r="Z261" s="19"/>
      <c r="AA261" s="18">
        <f t="shared" ref="AA261:AA274" si="106">(T261*Z261)</f>
        <v>0</v>
      </c>
      <c r="AB261" s="17">
        <f t="shared" ref="AB261:AB274" si="107">(U261*AA261)</f>
        <v>0</v>
      </c>
      <c r="AC261" s="5" t="s">
        <v>0</v>
      </c>
      <c r="AD261" s="41"/>
    </row>
    <row r="262" spans="1:30" x14ac:dyDescent="0.25">
      <c r="A262" s="40"/>
      <c r="B262" s="39" t="str">
        <f t="shared" si="99"/>
        <v/>
      </c>
      <c r="C262" s="23"/>
      <c r="D262" s="122"/>
      <c r="E262" s="145" t="s">
        <v>234</v>
      </c>
      <c r="F262" s="144">
        <v>93</v>
      </c>
      <c r="G262" s="186">
        <v>7385</v>
      </c>
      <c r="H262" s="185">
        <v>35</v>
      </c>
      <c r="I262" s="119" t="s">
        <v>1506</v>
      </c>
      <c r="J262" s="167">
        <v>7385</v>
      </c>
      <c r="K262" s="184" t="s">
        <v>182</v>
      </c>
      <c r="L262" s="189" t="s">
        <v>1470</v>
      </c>
      <c r="M262" s="183"/>
      <c r="N262" s="26" t="str">
        <f t="shared" si="100"/>
        <v/>
      </c>
      <c r="O262" s="26" t="str">
        <f t="shared" si="101"/>
        <v>◄</v>
      </c>
      <c r="P262" s="25"/>
      <c r="Q262" s="24"/>
      <c r="R262" s="26" t="str">
        <f t="shared" si="102"/>
        <v/>
      </c>
      <c r="S262" s="26" t="str">
        <f t="shared" si="103"/>
        <v>◄</v>
      </c>
      <c r="T262" s="25"/>
      <c r="U262" s="24"/>
      <c r="V262" s="23"/>
      <c r="W262" s="22"/>
      <c r="X262" s="21">
        <f t="shared" si="104"/>
        <v>0</v>
      </c>
      <c r="Y262" s="20">
        <f t="shared" si="105"/>
        <v>0</v>
      </c>
      <c r="Z262" s="19"/>
      <c r="AA262" s="18">
        <f t="shared" si="106"/>
        <v>0</v>
      </c>
      <c r="AB262" s="17">
        <f t="shared" si="107"/>
        <v>0</v>
      </c>
      <c r="AC262" s="5" t="s">
        <v>0</v>
      </c>
      <c r="AD262" s="41"/>
    </row>
    <row r="263" spans="1:30" x14ac:dyDescent="0.25">
      <c r="A263" s="40"/>
      <c r="B263" s="39" t="str">
        <f t="shared" si="99"/>
        <v/>
      </c>
      <c r="C263" s="23"/>
      <c r="D263" s="122"/>
      <c r="E263" s="145" t="s">
        <v>234</v>
      </c>
      <c r="F263" s="144">
        <v>94</v>
      </c>
      <c r="G263" s="186">
        <v>7385</v>
      </c>
      <c r="H263" s="185">
        <v>40</v>
      </c>
      <c r="I263" s="119" t="s">
        <v>1471</v>
      </c>
      <c r="J263" s="167">
        <v>7385</v>
      </c>
      <c r="K263" s="184" t="s">
        <v>182</v>
      </c>
      <c r="L263" s="189" t="s">
        <v>1472</v>
      </c>
      <c r="M263" s="183"/>
      <c r="N263" s="26" t="str">
        <f t="shared" si="100"/>
        <v/>
      </c>
      <c r="O263" s="26" t="str">
        <f t="shared" si="101"/>
        <v>◄</v>
      </c>
      <c r="P263" s="25"/>
      <c r="Q263" s="24"/>
      <c r="R263" s="26" t="str">
        <f t="shared" si="102"/>
        <v/>
      </c>
      <c r="S263" s="26" t="str">
        <f t="shared" si="103"/>
        <v>◄</v>
      </c>
      <c r="T263" s="25"/>
      <c r="U263" s="24"/>
      <c r="V263" s="23"/>
      <c r="W263" s="22"/>
      <c r="X263" s="21">
        <f t="shared" si="104"/>
        <v>0</v>
      </c>
      <c r="Y263" s="20">
        <f t="shared" si="105"/>
        <v>0</v>
      </c>
      <c r="Z263" s="19"/>
      <c r="AA263" s="18">
        <f t="shared" si="106"/>
        <v>0</v>
      </c>
      <c r="AB263" s="17">
        <f t="shared" si="107"/>
        <v>0</v>
      </c>
      <c r="AC263" s="5" t="s">
        <v>0</v>
      </c>
      <c r="AD263" s="41"/>
    </row>
    <row r="264" spans="1:30" x14ac:dyDescent="0.25">
      <c r="A264" s="40"/>
      <c r="B264" s="39" t="str">
        <f t="shared" si="99"/>
        <v/>
      </c>
      <c r="C264" s="23"/>
      <c r="D264" s="122"/>
      <c r="E264" s="145" t="s">
        <v>234</v>
      </c>
      <c r="F264" s="144">
        <v>95</v>
      </c>
      <c r="G264" s="186">
        <v>7385</v>
      </c>
      <c r="H264" s="185">
        <v>50</v>
      </c>
      <c r="I264" s="119" t="s">
        <v>1473</v>
      </c>
      <c r="J264" s="167">
        <v>7385</v>
      </c>
      <c r="K264" s="184" t="s">
        <v>182</v>
      </c>
      <c r="L264" s="189" t="s">
        <v>1474</v>
      </c>
      <c r="M264" s="183"/>
      <c r="N264" s="26" t="str">
        <f t="shared" si="100"/>
        <v/>
      </c>
      <c r="O264" s="26" t="str">
        <f t="shared" si="101"/>
        <v>◄</v>
      </c>
      <c r="P264" s="25"/>
      <c r="Q264" s="24"/>
      <c r="R264" s="26" t="str">
        <f t="shared" si="102"/>
        <v/>
      </c>
      <c r="S264" s="26" t="str">
        <f t="shared" si="103"/>
        <v>◄</v>
      </c>
      <c r="T264" s="25"/>
      <c r="U264" s="24"/>
      <c r="V264" s="23"/>
      <c r="W264" s="22"/>
      <c r="X264" s="21">
        <f t="shared" si="104"/>
        <v>0</v>
      </c>
      <c r="Y264" s="20">
        <f t="shared" si="105"/>
        <v>0</v>
      </c>
      <c r="Z264" s="19"/>
      <c r="AA264" s="18">
        <f t="shared" si="106"/>
        <v>0</v>
      </c>
      <c r="AB264" s="17">
        <f t="shared" si="107"/>
        <v>0</v>
      </c>
      <c r="AC264" s="5" t="s">
        <v>0</v>
      </c>
      <c r="AD264" s="41"/>
    </row>
    <row r="265" spans="1:30" x14ac:dyDescent="0.25">
      <c r="A265" s="40"/>
      <c r="B265" s="39" t="str">
        <f t="shared" si="99"/>
        <v/>
      </c>
      <c r="C265" s="23"/>
      <c r="D265" s="122"/>
      <c r="E265" s="145" t="s">
        <v>234</v>
      </c>
      <c r="F265" s="144">
        <v>96</v>
      </c>
      <c r="G265" s="186" t="s">
        <v>1556</v>
      </c>
      <c r="H265" s="185">
        <v>65</v>
      </c>
      <c r="I265" s="119" t="s">
        <v>1558</v>
      </c>
      <c r="J265" s="167" t="s">
        <v>1556</v>
      </c>
      <c r="K265" s="184" t="s">
        <v>182</v>
      </c>
      <c r="L265" s="189" t="s">
        <v>1476</v>
      </c>
      <c r="M265" s="183"/>
      <c r="N265" s="26" t="str">
        <f t="shared" si="100"/>
        <v/>
      </c>
      <c r="O265" s="26" t="str">
        <f t="shared" si="101"/>
        <v>◄</v>
      </c>
      <c r="P265" s="25"/>
      <c r="Q265" s="24"/>
      <c r="R265" s="26" t="str">
        <f t="shared" si="102"/>
        <v/>
      </c>
      <c r="S265" s="26" t="str">
        <f t="shared" si="103"/>
        <v>◄</v>
      </c>
      <c r="T265" s="25"/>
      <c r="U265" s="24"/>
      <c r="V265" s="23"/>
      <c r="W265" s="22"/>
      <c r="X265" s="21">
        <f t="shared" si="104"/>
        <v>0</v>
      </c>
      <c r="Y265" s="20">
        <f t="shared" si="105"/>
        <v>0</v>
      </c>
      <c r="Z265" s="19"/>
      <c r="AA265" s="18">
        <f t="shared" si="106"/>
        <v>0</v>
      </c>
      <c r="AB265" s="17">
        <f t="shared" si="107"/>
        <v>0</v>
      </c>
      <c r="AC265" s="5" t="s">
        <v>0</v>
      </c>
      <c r="AD265" s="41"/>
    </row>
    <row r="266" spans="1:30" x14ac:dyDescent="0.25">
      <c r="A266" s="40"/>
      <c r="B266" s="39" t="str">
        <f t="shared" si="99"/>
        <v/>
      </c>
      <c r="C266" s="23"/>
      <c r="D266" s="122"/>
      <c r="E266" s="145" t="s">
        <v>234</v>
      </c>
      <c r="F266" s="144">
        <v>97</v>
      </c>
      <c r="G266" s="186">
        <v>7385</v>
      </c>
      <c r="H266" s="185" t="s">
        <v>200</v>
      </c>
      <c r="I266" s="190" t="s">
        <v>1477</v>
      </c>
      <c r="J266" s="167">
        <v>7385</v>
      </c>
      <c r="K266" s="184" t="s">
        <v>182</v>
      </c>
      <c r="L266" s="189" t="s">
        <v>1478</v>
      </c>
      <c r="M266" s="183"/>
      <c r="N266" s="26" t="str">
        <f t="shared" si="100"/>
        <v/>
      </c>
      <c r="O266" s="26" t="str">
        <f t="shared" si="101"/>
        <v>◄</v>
      </c>
      <c r="P266" s="25"/>
      <c r="Q266" s="24"/>
      <c r="R266" s="26" t="str">
        <f t="shared" si="102"/>
        <v/>
      </c>
      <c r="S266" s="26" t="str">
        <f t="shared" si="103"/>
        <v>◄</v>
      </c>
      <c r="T266" s="25"/>
      <c r="U266" s="24"/>
      <c r="V266" s="23"/>
      <c r="W266" s="22"/>
      <c r="X266" s="21">
        <f t="shared" si="104"/>
        <v>0</v>
      </c>
      <c r="Y266" s="20">
        <f t="shared" si="105"/>
        <v>0</v>
      </c>
      <c r="Z266" s="19"/>
      <c r="AA266" s="18">
        <f t="shared" si="106"/>
        <v>0</v>
      </c>
      <c r="AB266" s="17">
        <f t="shared" si="107"/>
        <v>0</v>
      </c>
      <c r="AC266" s="5" t="s">
        <v>0</v>
      </c>
      <c r="AD266" s="41"/>
    </row>
    <row r="267" spans="1:30" x14ac:dyDescent="0.25">
      <c r="A267" s="40"/>
      <c r="B267" s="39" t="str">
        <f t="shared" si="99"/>
        <v/>
      </c>
      <c r="C267" s="23"/>
      <c r="D267" s="122"/>
      <c r="E267" s="179" t="s">
        <v>234</v>
      </c>
      <c r="F267" s="178" t="s">
        <v>211</v>
      </c>
      <c r="G267" s="186">
        <v>7385</v>
      </c>
      <c r="H267" s="185" t="s">
        <v>200</v>
      </c>
      <c r="I267" s="190" t="s">
        <v>1498</v>
      </c>
      <c r="J267" s="167">
        <v>7385</v>
      </c>
      <c r="K267" s="184" t="s">
        <v>182</v>
      </c>
      <c r="L267" s="189" t="s">
        <v>1462</v>
      </c>
      <c r="M267" s="183"/>
      <c r="N267" s="26" t="str">
        <f t="shared" si="100"/>
        <v/>
      </c>
      <c r="O267" s="26" t="str">
        <f t="shared" si="101"/>
        <v>◄</v>
      </c>
      <c r="P267" s="25"/>
      <c r="Q267" s="24"/>
      <c r="R267" s="26" t="str">
        <f t="shared" si="102"/>
        <v/>
      </c>
      <c r="S267" s="26" t="str">
        <f t="shared" si="103"/>
        <v>◄</v>
      </c>
      <c r="T267" s="25"/>
      <c r="U267" s="24"/>
      <c r="V267" s="23"/>
      <c r="W267" s="22"/>
      <c r="X267" s="21">
        <f t="shared" si="104"/>
        <v>0</v>
      </c>
      <c r="Y267" s="20">
        <f t="shared" si="105"/>
        <v>0</v>
      </c>
      <c r="Z267" s="19"/>
      <c r="AA267" s="18">
        <f t="shared" si="106"/>
        <v>0</v>
      </c>
      <c r="AB267" s="17">
        <f t="shared" si="107"/>
        <v>0</v>
      </c>
      <c r="AC267" s="5" t="s">
        <v>0</v>
      </c>
      <c r="AD267" s="41"/>
    </row>
    <row r="268" spans="1:30" x14ac:dyDescent="0.25">
      <c r="A268" s="40"/>
      <c r="B268" s="39" t="str">
        <f t="shared" si="99"/>
        <v/>
      </c>
      <c r="C268" s="23"/>
      <c r="D268" s="122"/>
      <c r="E268" s="145" t="s">
        <v>234</v>
      </c>
      <c r="F268" s="144">
        <v>98</v>
      </c>
      <c r="G268" s="186">
        <v>7385</v>
      </c>
      <c r="H268" s="185" t="s">
        <v>197</v>
      </c>
      <c r="I268" s="190" t="s">
        <v>1479</v>
      </c>
      <c r="J268" s="167">
        <v>7385</v>
      </c>
      <c r="K268" s="184" t="s">
        <v>182</v>
      </c>
      <c r="L268" s="189" t="s">
        <v>1480</v>
      </c>
      <c r="M268" s="183"/>
      <c r="N268" s="26" t="str">
        <f t="shared" si="100"/>
        <v/>
      </c>
      <c r="O268" s="26" t="str">
        <f t="shared" si="101"/>
        <v>◄</v>
      </c>
      <c r="P268" s="25"/>
      <c r="Q268" s="24"/>
      <c r="R268" s="26" t="str">
        <f t="shared" si="102"/>
        <v/>
      </c>
      <c r="S268" s="26" t="str">
        <f t="shared" si="103"/>
        <v>◄</v>
      </c>
      <c r="T268" s="25"/>
      <c r="U268" s="24"/>
      <c r="V268" s="23"/>
      <c r="W268" s="22"/>
      <c r="X268" s="21">
        <f t="shared" si="104"/>
        <v>0</v>
      </c>
      <c r="Y268" s="20">
        <f t="shared" si="105"/>
        <v>0</v>
      </c>
      <c r="Z268" s="19"/>
      <c r="AA268" s="18">
        <f t="shared" si="106"/>
        <v>0</v>
      </c>
      <c r="AB268" s="17">
        <f t="shared" si="107"/>
        <v>0</v>
      </c>
      <c r="AC268" s="5" t="s">
        <v>0</v>
      </c>
      <c r="AD268" s="41"/>
    </row>
    <row r="269" spans="1:30" x14ac:dyDescent="0.25">
      <c r="A269" s="40"/>
      <c r="B269" s="39" t="str">
        <f t="shared" si="99"/>
        <v/>
      </c>
      <c r="C269" s="23"/>
      <c r="D269" s="122"/>
      <c r="E269" s="179" t="s">
        <v>234</v>
      </c>
      <c r="F269" s="178" t="s">
        <v>210</v>
      </c>
      <c r="G269" s="186">
        <v>7385</v>
      </c>
      <c r="H269" s="185" t="s">
        <v>197</v>
      </c>
      <c r="I269" s="190" t="s">
        <v>1481</v>
      </c>
      <c r="J269" s="167">
        <v>7385</v>
      </c>
      <c r="K269" s="184" t="s">
        <v>182</v>
      </c>
      <c r="L269" s="189" t="s">
        <v>1482</v>
      </c>
      <c r="M269" s="183"/>
      <c r="N269" s="26" t="str">
        <f t="shared" si="100"/>
        <v/>
      </c>
      <c r="O269" s="26" t="str">
        <f t="shared" si="101"/>
        <v>◄</v>
      </c>
      <c r="P269" s="25"/>
      <c r="Q269" s="24"/>
      <c r="R269" s="26" t="str">
        <f t="shared" si="102"/>
        <v/>
      </c>
      <c r="S269" s="26" t="str">
        <f t="shared" si="103"/>
        <v>◄</v>
      </c>
      <c r="T269" s="25"/>
      <c r="U269" s="24"/>
      <c r="V269" s="23"/>
      <c r="W269" s="22"/>
      <c r="X269" s="21">
        <f t="shared" si="104"/>
        <v>0</v>
      </c>
      <c r="Y269" s="20">
        <f t="shared" si="105"/>
        <v>0</v>
      </c>
      <c r="Z269" s="19"/>
      <c r="AA269" s="18">
        <f t="shared" si="106"/>
        <v>0</v>
      </c>
      <c r="AB269" s="17">
        <f t="shared" si="107"/>
        <v>0</v>
      </c>
      <c r="AC269" s="5" t="s">
        <v>0</v>
      </c>
      <c r="AD269" s="41"/>
    </row>
    <row r="270" spans="1:30" x14ac:dyDescent="0.25">
      <c r="A270" s="40"/>
      <c r="B270" s="39" t="str">
        <f t="shared" si="99"/>
        <v/>
      </c>
      <c r="C270" s="23"/>
      <c r="D270" s="122"/>
      <c r="E270" s="145" t="s">
        <v>234</v>
      </c>
      <c r="F270" s="144">
        <v>99</v>
      </c>
      <c r="G270" s="186">
        <v>7385</v>
      </c>
      <c r="H270" s="185" t="s">
        <v>194</v>
      </c>
      <c r="I270" s="190" t="s">
        <v>1485</v>
      </c>
      <c r="J270" s="167">
        <v>7385</v>
      </c>
      <c r="K270" s="184" t="s">
        <v>182</v>
      </c>
      <c r="L270" s="189" t="s">
        <v>1486</v>
      </c>
      <c r="M270" s="183"/>
      <c r="N270" s="26" t="str">
        <f t="shared" si="100"/>
        <v/>
      </c>
      <c r="O270" s="26" t="str">
        <f t="shared" si="101"/>
        <v>◄</v>
      </c>
      <c r="P270" s="25"/>
      <c r="Q270" s="24"/>
      <c r="R270" s="26" t="str">
        <f t="shared" si="102"/>
        <v/>
      </c>
      <c r="S270" s="26" t="str">
        <f t="shared" si="103"/>
        <v>◄</v>
      </c>
      <c r="T270" s="25"/>
      <c r="U270" s="24"/>
      <c r="V270" s="23"/>
      <c r="W270" s="22"/>
      <c r="X270" s="21">
        <f t="shared" si="104"/>
        <v>0</v>
      </c>
      <c r="Y270" s="20">
        <f t="shared" si="105"/>
        <v>0</v>
      </c>
      <c r="Z270" s="19"/>
      <c r="AA270" s="18">
        <f t="shared" si="106"/>
        <v>0</v>
      </c>
      <c r="AB270" s="17">
        <f t="shared" si="107"/>
        <v>0</v>
      </c>
      <c r="AC270" s="5" t="s">
        <v>0</v>
      </c>
      <c r="AD270" s="41"/>
    </row>
    <row r="271" spans="1:30" x14ac:dyDescent="0.25">
      <c r="A271" s="40"/>
      <c r="B271" s="39" t="str">
        <f t="shared" si="99"/>
        <v/>
      </c>
      <c r="C271" s="23"/>
      <c r="D271" s="122"/>
      <c r="E271" s="145" t="s">
        <v>234</v>
      </c>
      <c r="F271" s="144">
        <v>100</v>
      </c>
      <c r="G271" s="186">
        <v>7385</v>
      </c>
      <c r="H271" s="185" t="s">
        <v>209</v>
      </c>
      <c r="I271" s="190" t="s">
        <v>1487</v>
      </c>
      <c r="J271" s="167">
        <v>7385</v>
      </c>
      <c r="K271" s="184" t="s">
        <v>182</v>
      </c>
      <c r="L271" s="189" t="s">
        <v>1488</v>
      </c>
      <c r="M271" s="183"/>
      <c r="N271" s="26" t="str">
        <f t="shared" si="100"/>
        <v/>
      </c>
      <c r="O271" s="26" t="str">
        <f t="shared" si="101"/>
        <v>◄</v>
      </c>
      <c r="P271" s="25"/>
      <c r="Q271" s="24"/>
      <c r="R271" s="26" t="str">
        <f t="shared" si="102"/>
        <v/>
      </c>
      <c r="S271" s="26" t="str">
        <f t="shared" si="103"/>
        <v>◄</v>
      </c>
      <c r="T271" s="25"/>
      <c r="U271" s="24"/>
      <c r="V271" s="23"/>
      <c r="W271" s="22"/>
      <c r="X271" s="21">
        <f t="shared" si="104"/>
        <v>0</v>
      </c>
      <c r="Y271" s="20">
        <f t="shared" si="105"/>
        <v>0</v>
      </c>
      <c r="Z271" s="19"/>
      <c r="AA271" s="18">
        <f t="shared" si="106"/>
        <v>0</v>
      </c>
      <c r="AB271" s="17">
        <f t="shared" si="107"/>
        <v>0</v>
      </c>
      <c r="AC271" s="5" t="s">
        <v>0</v>
      </c>
      <c r="AD271" s="41"/>
    </row>
    <row r="272" spans="1:30" x14ac:dyDescent="0.25">
      <c r="A272" s="40">
        <v>1</v>
      </c>
      <c r="B272" s="39" t="str">
        <f t="shared" si="99"/>
        <v>x</v>
      </c>
      <c r="C272" s="23"/>
      <c r="D272" s="122"/>
      <c r="E272" s="179" t="s">
        <v>234</v>
      </c>
      <c r="F272" s="178" t="s">
        <v>208</v>
      </c>
      <c r="G272" s="186">
        <v>7385</v>
      </c>
      <c r="H272" s="185" t="s">
        <v>209</v>
      </c>
      <c r="I272" s="190" t="s">
        <v>1489</v>
      </c>
      <c r="J272" s="167">
        <v>7385</v>
      </c>
      <c r="K272" s="184" t="s">
        <v>182</v>
      </c>
      <c r="L272" s="189" t="s">
        <v>1490</v>
      </c>
      <c r="M272" s="183"/>
      <c r="N272" s="26" t="str">
        <f t="shared" si="100"/>
        <v/>
      </c>
      <c r="O272" s="26" t="str">
        <f t="shared" si="101"/>
        <v>◄</v>
      </c>
      <c r="P272" s="25"/>
      <c r="Q272" s="24"/>
      <c r="R272" s="26" t="str">
        <f t="shared" si="102"/>
        <v/>
      </c>
      <c r="S272" s="26" t="str">
        <f t="shared" si="103"/>
        <v>◄</v>
      </c>
      <c r="T272" s="25"/>
      <c r="U272" s="24"/>
      <c r="V272" s="23"/>
      <c r="W272" s="22"/>
      <c r="X272" s="21">
        <f t="shared" si="104"/>
        <v>0</v>
      </c>
      <c r="Y272" s="20">
        <f t="shared" si="105"/>
        <v>0</v>
      </c>
      <c r="Z272" s="19"/>
      <c r="AA272" s="18">
        <f t="shared" si="106"/>
        <v>0</v>
      </c>
      <c r="AB272" s="17">
        <f t="shared" si="107"/>
        <v>0</v>
      </c>
      <c r="AC272" s="5" t="s">
        <v>0</v>
      </c>
      <c r="AD272" s="41"/>
    </row>
    <row r="273" spans="1:30" x14ac:dyDescent="0.25">
      <c r="A273" s="40"/>
      <c r="B273" s="39" t="str">
        <f t="shared" si="99"/>
        <v/>
      </c>
      <c r="C273" s="23"/>
      <c r="D273" s="122"/>
      <c r="E273" s="145" t="s">
        <v>234</v>
      </c>
      <c r="F273" s="144" t="s">
        <v>207</v>
      </c>
      <c r="G273" s="186">
        <v>7385</v>
      </c>
      <c r="H273" s="185">
        <v>25</v>
      </c>
      <c r="I273" s="119" t="s">
        <v>1467</v>
      </c>
      <c r="J273" s="167">
        <v>7385</v>
      </c>
      <c r="K273" s="184" t="s">
        <v>182</v>
      </c>
      <c r="L273" s="171" t="s">
        <v>1557</v>
      </c>
      <c r="M273" s="183" t="s">
        <v>1600</v>
      </c>
      <c r="N273" s="26" t="str">
        <f t="shared" si="100"/>
        <v/>
      </c>
      <c r="O273" s="26" t="str">
        <f t="shared" si="101"/>
        <v>◄</v>
      </c>
      <c r="P273" s="25"/>
      <c r="Q273" s="24"/>
      <c r="R273" s="26" t="str">
        <f t="shared" si="102"/>
        <v/>
      </c>
      <c r="S273" s="26" t="str">
        <f t="shared" si="103"/>
        <v>◄</v>
      </c>
      <c r="T273" s="25"/>
      <c r="U273" s="24"/>
      <c r="V273" s="23"/>
      <c r="W273" s="22"/>
      <c r="X273" s="21">
        <f t="shared" si="104"/>
        <v>0</v>
      </c>
      <c r="Y273" s="20">
        <f t="shared" si="105"/>
        <v>0</v>
      </c>
      <c r="Z273" s="19"/>
      <c r="AA273" s="18">
        <f t="shared" si="106"/>
        <v>0</v>
      </c>
      <c r="AB273" s="17">
        <f t="shared" si="107"/>
        <v>0</v>
      </c>
      <c r="AC273" s="5" t="s">
        <v>0</v>
      </c>
      <c r="AD273" s="41"/>
    </row>
    <row r="274" spans="1:30" x14ac:dyDescent="0.25">
      <c r="A274" s="40">
        <v>1</v>
      </c>
      <c r="B274" s="39" t="str">
        <f t="shared" si="99"/>
        <v>x</v>
      </c>
      <c r="C274" s="23"/>
      <c r="D274" s="122"/>
      <c r="E274" s="145" t="s">
        <v>234</v>
      </c>
      <c r="F274" s="144" t="s">
        <v>206</v>
      </c>
      <c r="G274" s="186">
        <v>7385</v>
      </c>
      <c r="H274" s="185" t="s">
        <v>194</v>
      </c>
      <c r="I274" s="190" t="s">
        <v>1485</v>
      </c>
      <c r="J274" s="167">
        <v>7385</v>
      </c>
      <c r="K274" s="184" t="s">
        <v>182</v>
      </c>
      <c r="L274" s="189" t="s">
        <v>1486</v>
      </c>
      <c r="M274" s="183" t="s">
        <v>1600</v>
      </c>
      <c r="N274" s="26" t="str">
        <f t="shared" si="100"/>
        <v/>
      </c>
      <c r="O274" s="26" t="str">
        <f t="shared" si="101"/>
        <v>◄</v>
      </c>
      <c r="P274" s="25"/>
      <c r="Q274" s="24"/>
      <c r="R274" s="26" t="str">
        <f t="shared" si="102"/>
        <v/>
      </c>
      <c r="S274" s="26" t="str">
        <f t="shared" si="103"/>
        <v>◄</v>
      </c>
      <c r="T274" s="25"/>
      <c r="U274" s="24"/>
      <c r="V274" s="23"/>
      <c r="W274" s="22"/>
      <c r="X274" s="21">
        <f t="shared" si="104"/>
        <v>0</v>
      </c>
      <c r="Y274" s="20">
        <f t="shared" si="105"/>
        <v>0</v>
      </c>
      <c r="Z274" s="19"/>
      <c r="AA274" s="18">
        <f t="shared" si="106"/>
        <v>0</v>
      </c>
      <c r="AB274" s="17">
        <f t="shared" si="107"/>
        <v>0</v>
      </c>
      <c r="AC274" s="5" t="s">
        <v>0</v>
      </c>
      <c r="AD274" s="41"/>
    </row>
    <row r="275" spans="1:30" ht="4.2" customHeight="1" thickBot="1" x14ac:dyDescent="0.35">
      <c r="A275" s="14"/>
      <c r="B275" s="14"/>
      <c r="C275" s="14"/>
      <c r="D275" s="113"/>
      <c r="E275" s="12"/>
      <c r="F275" s="115"/>
      <c r="G275" s="10"/>
      <c r="H275" s="10"/>
      <c r="I275" s="9"/>
      <c r="J275" s="8"/>
      <c r="K275" s="187"/>
      <c r="L275" s="182"/>
      <c r="M275" s="187"/>
      <c r="N275" s="49"/>
      <c r="O275" s="182"/>
      <c r="P275" s="182"/>
      <c r="Q275" s="182"/>
      <c r="R275" s="182"/>
      <c r="S275" s="182"/>
      <c r="T275" s="182"/>
      <c r="U275" s="182"/>
      <c r="V275" s="182"/>
      <c r="W275" s="182"/>
      <c r="X275" s="182"/>
      <c r="Y275" s="182"/>
      <c r="Z275" s="182"/>
      <c r="AA275" s="182"/>
      <c r="AB275" s="182"/>
      <c r="AC275" s="5"/>
      <c r="AD275" s="41"/>
    </row>
    <row r="276" spans="1:30" ht="16.8" thickTop="1" thickBot="1" x14ac:dyDescent="0.3">
      <c r="A276" s="51"/>
      <c r="B276" s="50"/>
      <c r="C276" s="14">
        <f>ROWS(C277:C288)-1</f>
        <v>11</v>
      </c>
      <c r="D276" s="149" t="s">
        <v>205</v>
      </c>
      <c r="E276" s="12"/>
      <c r="F276" s="115"/>
      <c r="G276" s="10"/>
      <c r="H276" s="188"/>
      <c r="I276" s="9"/>
      <c r="J276" s="8"/>
      <c r="K276" s="187"/>
      <c r="L276" s="182"/>
      <c r="M276" s="187"/>
      <c r="N276" s="49"/>
      <c r="O276" s="68" t="str">
        <f>IF(COUNTIF(N273:N288,"?")&gt;0,"?",IF(AND(P276="◄",Q276="►"),"◄►",IF(P276="◄","◄",IF(Q276="►","►",""))))</f>
        <v>◄</v>
      </c>
      <c r="P276" s="46" t="str">
        <f>IF(SUM(P277:P287)+1=ROWS(P277:P289)-COUNTIF(P277:P289,"-"),"","◄")</f>
        <v>◄</v>
      </c>
      <c r="Q276" s="45" t="str">
        <f>IF(SUM(Q277:Q287)&gt;0,"►","")</f>
        <v/>
      </c>
      <c r="R276" s="48"/>
      <c r="S276" s="68" t="str">
        <f>IF(COUNTIF(R273:R288,"?")&gt;0,"?",IF(AND(T276="◄",U276="►"),"◄►",IF(T276="◄","◄",IF(U276="►","►",""))))</f>
        <v>◄</v>
      </c>
      <c r="T276" s="46" t="str">
        <f>IF(SUM(T277:T287)+1=ROWS(T277:T289)-COUNTIF(T277:T289,"-"),"","◄")</f>
        <v>◄</v>
      </c>
      <c r="U276" s="45" t="str">
        <f>IF(SUM(U277:U287)&gt;0,"►","")</f>
        <v/>
      </c>
      <c r="V276" s="67">
        <f>ROWS(V277:V288)-1</f>
        <v>11</v>
      </c>
      <c r="W276" s="44">
        <f>SUM(W277:W287)-W287</f>
        <v>0</v>
      </c>
      <c r="X276" s="43" t="s">
        <v>2</v>
      </c>
      <c r="Y276" s="42"/>
      <c r="Z276" s="44">
        <f>SUM(Z277:Z287)-Z287</f>
        <v>0</v>
      </c>
      <c r="AA276" s="43" t="s">
        <v>2</v>
      </c>
      <c r="AB276" s="42"/>
      <c r="AC276" s="5" t="s">
        <v>0</v>
      </c>
      <c r="AD276" s="41"/>
    </row>
    <row r="277" spans="1:30" x14ac:dyDescent="0.25">
      <c r="A277" s="40"/>
      <c r="B277" s="39" t="str">
        <f t="shared" ref="B277:B286" si="108">IF(A277=1,"x","")</f>
        <v/>
      </c>
      <c r="C277" s="23"/>
      <c r="D277" s="122"/>
      <c r="E277" s="145" t="s">
        <v>234</v>
      </c>
      <c r="F277" s="144" t="s">
        <v>204</v>
      </c>
      <c r="G277" s="186">
        <v>7385</v>
      </c>
      <c r="H277" s="185">
        <v>35</v>
      </c>
      <c r="I277" s="119" t="s">
        <v>1506</v>
      </c>
      <c r="J277" s="167">
        <v>7385</v>
      </c>
      <c r="K277" s="184" t="s">
        <v>191</v>
      </c>
      <c r="L277" s="189" t="s">
        <v>969</v>
      </c>
      <c r="M277" s="183"/>
      <c r="N277" s="26" t="str">
        <f t="shared" ref="N277:N286" si="109">IF(O277="?","?","")</f>
        <v/>
      </c>
      <c r="O277" s="26" t="str">
        <f t="shared" ref="O277:O286" si="110">IF(AND(P277="",Q277&gt;0),"?",IF(P277="","◄",IF(Q277&gt;=1,"►","")))</f>
        <v>◄</v>
      </c>
      <c r="P277" s="25"/>
      <c r="Q277" s="24"/>
      <c r="R277" s="26" t="str">
        <f t="shared" ref="R277:R286" si="111">IF(S277="?","?","")</f>
        <v/>
      </c>
      <c r="S277" s="26" t="str">
        <f t="shared" ref="S277:S286" si="112">IF(AND(T277="",U277&gt;0),"?",IF(T277="","◄",IF(U277&gt;=1,"►","")))</f>
        <v>◄</v>
      </c>
      <c r="T277" s="25"/>
      <c r="U277" s="24"/>
      <c r="V277" s="23"/>
      <c r="W277" s="22"/>
      <c r="X277" s="21">
        <f t="shared" ref="X277:X286" si="113">(P277*W277)</f>
        <v>0</v>
      </c>
      <c r="Y277" s="20">
        <f t="shared" ref="Y277:Y286" si="114">(Q277*X277)</f>
        <v>0</v>
      </c>
      <c r="Z277" s="19"/>
      <c r="AA277" s="18">
        <f t="shared" ref="AA277:AA286" si="115">(T277*Z277)</f>
        <v>0</v>
      </c>
      <c r="AB277" s="17">
        <f t="shared" ref="AB277:AB286" si="116">(U277*AA277)</f>
        <v>0</v>
      </c>
      <c r="AC277" s="5" t="s">
        <v>0</v>
      </c>
      <c r="AD277" s="41"/>
    </row>
    <row r="278" spans="1:30" x14ac:dyDescent="0.25">
      <c r="A278" s="40"/>
      <c r="B278" s="39" t="str">
        <f t="shared" si="108"/>
        <v/>
      </c>
      <c r="C278" s="23"/>
      <c r="D278" s="122"/>
      <c r="E278" s="145" t="s">
        <v>234</v>
      </c>
      <c r="F278" s="144" t="s">
        <v>203</v>
      </c>
      <c r="G278" s="186">
        <v>7385</v>
      </c>
      <c r="H278" s="185">
        <v>40</v>
      </c>
      <c r="I278" s="119" t="s">
        <v>1471</v>
      </c>
      <c r="J278" s="167">
        <v>7385</v>
      </c>
      <c r="K278" s="184" t="s">
        <v>191</v>
      </c>
      <c r="L278" s="189" t="s">
        <v>967</v>
      </c>
      <c r="M278" s="183"/>
      <c r="N278" s="26" t="str">
        <f t="shared" si="109"/>
        <v/>
      </c>
      <c r="O278" s="26" t="str">
        <f t="shared" si="110"/>
        <v>◄</v>
      </c>
      <c r="P278" s="25"/>
      <c r="Q278" s="24"/>
      <c r="R278" s="26" t="str">
        <f t="shared" si="111"/>
        <v/>
      </c>
      <c r="S278" s="26" t="str">
        <f t="shared" si="112"/>
        <v>◄</v>
      </c>
      <c r="T278" s="25"/>
      <c r="U278" s="24"/>
      <c r="V278" s="23"/>
      <c r="W278" s="22"/>
      <c r="X278" s="21">
        <f t="shared" si="113"/>
        <v>0</v>
      </c>
      <c r="Y278" s="20">
        <f t="shared" si="114"/>
        <v>0</v>
      </c>
      <c r="Z278" s="19"/>
      <c r="AA278" s="18">
        <f t="shared" si="115"/>
        <v>0</v>
      </c>
      <c r="AB278" s="17">
        <f t="shared" si="116"/>
        <v>0</v>
      </c>
      <c r="AC278" s="5" t="s">
        <v>0</v>
      </c>
      <c r="AD278" s="41"/>
    </row>
    <row r="279" spans="1:30" x14ac:dyDescent="0.25">
      <c r="A279" s="40"/>
      <c r="B279" s="39" t="str">
        <f t="shared" si="108"/>
        <v/>
      </c>
      <c r="C279" s="23"/>
      <c r="D279" s="122"/>
      <c r="E279" s="145" t="s">
        <v>234</v>
      </c>
      <c r="F279" s="144" t="s">
        <v>202</v>
      </c>
      <c r="G279" s="186">
        <v>7385</v>
      </c>
      <c r="H279" s="185">
        <v>50</v>
      </c>
      <c r="I279" s="119" t="s">
        <v>1473</v>
      </c>
      <c r="J279" s="167">
        <v>7385</v>
      </c>
      <c r="K279" s="184" t="s">
        <v>191</v>
      </c>
      <c r="L279" s="189" t="s">
        <v>1507</v>
      </c>
      <c r="M279" s="183"/>
      <c r="N279" s="26" t="str">
        <f t="shared" si="109"/>
        <v/>
      </c>
      <c r="O279" s="26" t="str">
        <f t="shared" si="110"/>
        <v>◄</v>
      </c>
      <c r="P279" s="25"/>
      <c r="Q279" s="24"/>
      <c r="R279" s="26" t="str">
        <f t="shared" si="111"/>
        <v/>
      </c>
      <c r="S279" s="26" t="str">
        <f t="shared" si="112"/>
        <v>◄</v>
      </c>
      <c r="T279" s="25"/>
      <c r="U279" s="24"/>
      <c r="V279" s="23"/>
      <c r="W279" s="22"/>
      <c r="X279" s="21">
        <f t="shared" si="113"/>
        <v>0</v>
      </c>
      <c r="Y279" s="20">
        <f t="shared" si="114"/>
        <v>0</v>
      </c>
      <c r="Z279" s="19"/>
      <c r="AA279" s="18">
        <f t="shared" si="115"/>
        <v>0</v>
      </c>
      <c r="AB279" s="17">
        <f t="shared" si="116"/>
        <v>0</v>
      </c>
      <c r="AC279" s="5" t="s">
        <v>0</v>
      </c>
      <c r="AD279" s="41"/>
    </row>
    <row r="280" spans="1:30" x14ac:dyDescent="0.25">
      <c r="A280" s="40">
        <v>1</v>
      </c>
      <c r="B280" s="39" t="str">
        <f t="shared" si="108"/>
        <v>x</v>
      </c>
      <c r="C280" s="23"/>
      <c r="D280" s="122"/>
      <c r="E280" s="145" t="s">
        <v>234</v>
      </c>
      <c r="F280" s="144" t="s">
        <v>201</v>
      </c>
      <c r="G280" s="186">
        <v>7385</v>
      </c>
      <c r="H280" s="185" t="s">
        <v>200</v>
      </c>
      <c r="I280" s="190" t="s">
        <v>1477</v>
      </c>
      <c r="J280" s="167">
        <v>7385</v>
      </c>
      <c r="K280" s="184" t="s">
        <v>191</v>
      </c>
      <c r="L280" s="189" t="s">
        <v>966</v>
      </c>
      <c r="M280" s="183"/>
      <c r="N280" s="26" t="str">
        <f t="shared" si="109"/>
        <v/>
      </c>
      <c r="O280" s="26" t="str">
        <f t="shared" si="110"/>
        <v>◄</v>
      </c>
      <c r="P280" s="25"/>
      <c r="Q280" s="24"/>
      <c r="R280" s="26" t="str">
        <f t="shared" si="111"/>
        <v/>
      </c>
      <c r="S280" s="26" t="str">
        <f t="shared" si="112"/>
        <v>◄</v>
      </c>
      <c r="T280" s="25"/>
      <c r="U280" s="24"/>
      <c r="V280" s="23"/>
      <c r="W280" s="22"/>
      <c r="X280" s="21">
        <f t="shared" si="113"/>
        <v>0</v>
      </c>
      <c r="Y280" s="20">
        <f t="shared" si="114"/>
        <v>0</v>
      </c>
      <c r="Z280" s="19"/>
      <c r="AA280" s="18">
        <f t="shared" si="115"/>
        <v>0</v>
      </c>
      <c r="AB280" s="17">
        <f t="shared" si="116"/>
        <v>0</v>
      </c>
      <c r="AC280" s="5" t="s">
        <v>0</v>
      </c>
      <c r="AD280" s="41"/>
    </row>
    <row r="281" spans="1:30" x14ac:dyDescent="0.25">
      <c r="A281" s="40"/>
      <c r="B281" s="39" t="str">
        <f t="shared" si="108"/>
        <v/>
      </c>
      <c r="C281" s="23"/>
      <c r="D281" s="122"/>
      <c r="E281" s="179" t="s">
        <v>234</v>
      </c>
      <c r="F281" s="178" t="s">
        <v>199</v>
      </c>
      <c r="G281" s="186">
        <v>7385</v>
      </c>
      <c r="H281" s="185" t="s">
        <v>200</v>
      </c>
      <c r="I281" s="190" t="s">
        <v>1498</v>
      </c>
      <c r="J281" s="167">
        <v>7385</v>
      </c>
      <c r="K281" s="184" t="s">
        <v>191</v>
      </c>
      <c r="L281" s="189" t="s">
        <v>1601</v>
      </c>
      <c r="M281" s="183"/>
      <c r="N281" s="26" t="str">
        <f t="shared" si="109"/>
        <v/>
      </c>
      <c r="O281" s="26" t="str">
        <f t="shared" si="110"/>
        <v>◄</v>
      </c>
      <c r="P281" s="25"/>
      <c r="Q281" s="24"/>
      <c r="R281" s="26" t="str">
        <f t="shared" si="111"/>
        <v/>
      </c>
      <c r="S281" s="26" t="str">
        <f t="shared" si="112"/>
        <v>◄</v>
      </c>
      <c r="T281" s="25"/>
      <c r="U281" s="24"/>
      <c r="V281" s="23"/>
      <c r="W281" s="22"/>
      <c r="X281" s="21">
        <f t="shared" si="113"/>
        <v>0</v>
      </c>
      <c r="Y281" s="20">
        <f t="shared" si="114"/>
        <v>0</v>
      </c>
      <c r="Z281" s="19"/>
      <c r="AA281" s="18">
        <f t="shared" si="115"/>
        <v>0</v>
      </c>
      <c r="AB281" s="17">
        <f t="shared" si="116"/>
        <v>0</v>
      </c>
      <c r="AC281" s="5" t="s">
        <v>0</v>
      </c>
      <c r="AD281" s="41"/>
    </row>
    <row r="282" spans="1:30" x14ac:dyDescent="0.25">
      <c r="A282" s="40"/>
      <c r="B282" s="39" t="str">
        <f t="shared" si="108"/>
        <v/>
      </c>
      <c r="C282" s="23"/>
      <c r="D282" s="122"/>
      <c r="E282" s="145" t="s">
        <v>234</v>
      </c>
      <c r="F282" s="144" t="s">
        <v>198</v>
      </c>
      <c r="G282" s="186">
        <v>7385</v>
      </c>
      <c r="H282" s="185" t="s">
        <v>197</v>
      </c>
      <c r="I282" s="190" t="s">
        <v>1479</v>
      </c>
      <c r="J282" s="167">
        <v>7385</v>
      </c>
      <c r="K282" s="184" t="s">
        <v>191</v>
      </c>
      <c r="L282" s="189" t="s">
        <v>1510</v>
      </c>
      <c r="M282" s="183"/>
      <c r="N282" s="26" t="str">
        <f t="shared" si="109"/>
        <v/>
      </c>
      <c r="O282" s="26" t="str">
        <f t="shared" si="110"/>
        <v>◄</v>
      </c>
      <c r="P282" s="25"/>
      <c r="Q282" s="24"/>
      <c r="R282" s="26" t="str">
        <f t="shared" si="111"/>
        <v/>
      </c>
      <c r="S282" s="26" t="str">
        <f t="shared" si="112"/>
        <v>◄</v>
      </c>
      <c r="T282" s="25"/>
      <c r="U282" s="24"/>
      <c r="V282" s="23"/>
      <c r="W282" s="22"/>
      <c r="X282" s="21">
        <f t="shared" si="113"/>
        <v>0</v>
      </c>
      <c r="Y282" s="20">
        <f t="shared" si="114"/>
        <v>0</v>
      </c>
      <c r="Z282" s="19"/>
      <c r="AA282" s="18">
        <f t="shared" si="115"/>
        <v>0</v>
      </c>
      <c r="AB282" s="17">
        <f t="shared" si="116"/>
        <v>0</v>
      </c>
      <c r="AC282" s="5" t="s">
        <v>0</v>
      </c>
      <c r="AD282" s="41"/>
    </row>
    <row r="283" spans="1:30" x14ac:dyDescent="0.25">
      <c r="A283" s="40"/>
      <c r="B283" s="39" t="str">
        <f t="shared" si="108"/>
        <v/>
      </c>
      <c r="C283" s="23"/>
      <c r="D283" s="122"/>
      <c r="E283" s="179" t="s">
        <v>234</v>
      </c>
      <c r="F283" s="178" t="s">
        <v>196</v>
      </c>
      <c r="G283" s="186">
        <v>7385</v>
      </c>
      <c r="H283" s="185" t="s">
        <v>197</v>
      </c>
      <c r="I283" s="190" t="s">
        <v>1481</v>
      </c>
      <c r="J283" s="167">
        <v>7385</v>
      </c>
      <c r="K283" s="184" t="s">
        <v>191</v>
      </c>
      <c r="L283" s="189" t="s">
        <v>1508</v>
      </c>
      <c r="M283" s="183"/>
      <c r="N283" s="26" t="str">
        <f t="shared" si="109"/>
        <v/>
      </c>
      <c r="O283" s="26" t="str">
        <f t="shared" si="110"/>
        <v>◄</v>
      </c>
      <c r="P283" s="25"/>
      <c r="Q283" s="24"/>
      <c r="R283" s="26" t="str">
        <f t="shared" si="111"/>
        <v/>
      </c>
      <c r="S283" s="26" t="str">
        <f t="shared" si="112"/>
        <v>◄</v>
      </c>
      <c r="T283" s="25"/>
      <c r="U283" s="24"/>
      <c r="V283" s="23"/>
      <c r="W283" s="22"/>
      <c r="X283" s="21">
        <f t="shared" si="113"/>
        <v>0</v>
      </c>
      <c r="Y283" s="20">
        <f t="shared" si="114"/>
        <v>0</v>
      </c>
      <c r="Z283" s="19"/>
      <c r="AA283" s="18">
        <f t="shared" si="115"/>
        <v>0</v>
      </c>
      <c r="AB283" s="17">
        <f t="shared" si="116"/>
        <v>0</v>
      </c>
      <c r="AC283" s="5" t="s">
        <v>0</v>
      </c>
      <c r="AD283" s="41"/>
    </row>
    <row r="284" spans="1:30" x14ac:dyDescent="0.25">
      <c r="A284" s="40"/>
      <c r="B284" s="39" t="str">
        <f t="shared" si="108"/>
        <v/>
      </c>
      <c r="C284" s="23"/>
      <c r="D284" s="122"/>
      <c r="E284" s="145" t="s">
        <v>234</v>
      </c>
      <c r="F284" s="144" t="s">
        <v>195</v>
      </c>
      <c r="G284" s="186">
        <v>7385</v>
      </c>
      <c r="H284" s="185" t="s">
        <v>194</v>
      </c>
      <c r="I284" s="190" t="s">
        <v>1485</v>
      </c>
      <c r="J284" s="167">
        <v>7385</v>
      </c>
      <c r="K284" s="184" t="s">
        <v>191</v>
      </c>
      <c r="L284" s="189" t="s">
        <v>1512</v>
      </c>
      <c r="M284" s="183"/>
      <c r="N284" s="26" t="str">
        <f t="shared" si="109"/>
        <v/>
      </c>
      <c r="O284" s="26" t="str">
        <f t="shared" si="110"/>
        <v>◄</v>
      </c>
      <c r="P284" s="25"/>
      <c r="Q284" s="24"/>
      <c r="R284" s="26" t="str">
        <f t="shared" si="111"/>
        <v/>
      </c>
      <c r="S284" s="26" t="str">
        <f t="shared" si="112"/>
        <v>◄</v>
      </c>
      <c r="T284" s="25"/>
      <c r="U284" s="24"/>
      <c r="V284" s="23"/>
      <c r="W284" s="22"/>
      <c r="X284" s="21">
        <f t="shared" si="113"/>
        <v>0</v>
      </c>
      <c r="Y284" s="20">
        <f t="shared" si="114"/>
        <v>0</v>
      </c>
      <c r="Z284" s="19"/>
      <c r="AA284" s="18">
        <f t="shared" si="115"/>
        <v>0</v>
      </c>
      <c r="AB284" s="17">
        <f t="shared" si="116"/>
        <v>0</v>
      </c>
      <c r="AC284" s="5" t="s">
        <v>0</v>
      </c>
      <c r="AD284" s="41"/>
    </row>
    <row r="285" spans="1:30" x14ac:dyDescent="0.25">
      <c r="A285" s="40"/>
      <c r="B285" s="39" t="str">
        <f t="shared" si="108"/>
        <v/>
      </c>
      <c r="C285" s="23"/>
      <c r="D285" s="122"/>
      <c r="E285" s="145" t="s">
        <v>234</v>
      </c>
      <c r="F285" s="144" t="s">
        <v>193</v>
      </c>
      <c r="G285" s="186">
        <v>7385</v>
      </c>
      <c r="H285" s="185">
        <v>10</v>
      </c>
      <c r="I285" s="190" t="s">
        <v>1487</v>
      </c>
      <c r="J285" s="167">
        <v>7385</v>
      </c>
      <c r="K285" s="184" t="s">
        <v>191</v>
      </c>
      <c r="L285" s="189" t="s">
        <v>1571</v>
      </c>
      <c r="M285" s="183"/>
      <c r="N285" s="26" t="str">
        <f t="shared" si="109"/>
        <v/>
      </c>
      <c r="O285" s="26" t="str">
        <f t="shared" si="110"/>
        <v>◄</v>
      </c>
      <c r="P285" s="25"/>
      <c r="Q285" s="24"/>
      <c r="R285" s="26" t="str">
        <f t="shared" si="111"/>
        <v/>
      </c>
      <c r="S285" s="26" t="str">
        <f t="shared" si="112"/>
        <v>◄</v>
      </c>
      <c r="T285" s="25"/>
      <c r="U285" s="24"/>
      <c r="V285" s="23"/>
      <c r="W285" s="22"/>
      <c r="X285" s="21">
        <f t="shared" si="113"/>
        <v>0</v>
      </c>
      <c r="Y285" s="20">
        <f t="shared" si="114"/>
        <v>0</v>
      </c>
      <c r="Z285" s="19"/>
      <c r="AA285" s="18">
        <f t="shared" si="115"/>
        <v>0</v>
      </c>
      <c r="AB285" s="17">
        <f t="shared" si="116"/>
        <v>0</v>
      </c>
      <c r="AC285" s="5" t="s">
        <v>0</v>
      </c>
      <c r="AD285" s="41"/>
    </row>
    <row r="286" spans="1:30" x14ac:dyDescent="0.25">
      <c r="A286" s="40"/>
      <c r="B286" s="39" t="str">
        <f t="shared" si="108"/>
        <v/>
      </c>
      <c r="C286" s="23"/>
      <c r="D286" s="122"/>
      <c r="E286" s="179" t="s">
        <v>234</v>
      </c>
      <c r="F286" s="178" t="s">
        <v>192</v>
      </c>
      <c r="G286" s="186">
        <v>7385</v>
      </c>
      <c r="H286" s="185">
        <v>10</v>
      </c>
      <c r="I286" s="190" t="s">
        <v>1489</v>
      </c>
      <c r="J286" s="167">
        <v>7385</v>
      </c>
      <c r="K286" s="184" t="s">
        <v>191</v>
      </c>
      <c r="L286" s="189" t="s">
        <v>1508</v>
      </c>
      <c r="M286" s="183"/>
      <c r="N286" s="26" t="str">
        <f t="shared" si="109"/>
        <v/>
      </c>
      <c r="O286" s="26" t="str">
        <f t="shared" si="110"/>
        <v>◄</v>
      </c>
      <c r="P286" s="25"/>
      <c r="Q286" s="24"/>
      <c r="R286" s="26" t="str">
        <f t="shared" si="111"/>
        <v/>
      </c>
      <c r="S286" s="26" t="str">
        <f t="shared" si="112"/>
        <v>◄</v>
      </c>
      <c r="T286" s="25"/>
      <c r="U286" s="24"/>
      <c r="V286" s="23"/>
      <c r="W286" s="22"/>
      <c r="X286" s="21">
        <f t="shared" si="113"/>
        <v>0</v>
      </c>
      <c r="Y286" s="20">
        <f t="shared" si="114"/>
        <v>0</v>
      </c>
      <c r="Z286" s="19"/>
      <c r="AA286" s="18">
        <f t="shared" si="115"/>
        <v>0</v>
      </c>
      <c r="AB286" s="17">
        <f t="shared" si="116"/>
        <v>0</v>
      </c>
      <c r="AC286" s="5" t="s">
        <v>0</v>
      </c>
      <c r="AD286" s="41"/>
    </row>
    <row r="287" spans="1:30" ht="4.2" customHeight="1" thickBot="1" x14ac:dyDescent="0.35">
      <c r="A287" s="14"/>
      <c r="B287" s="14"/>
      <c r="C287" s="14"/>
      <c r="D287" s="113"/>
      <c r="E287" s="12"/>
      <c r="F287" s="115"/>
      <c r="G287" s="10"/>
      <c r="H287" s="10"/>
      <c r="I287" s="9"/>
      <c r="J287" s="8"/>
      <c r="K287" s="187"/>
      <c r="L287" s="182"/>
      <c r="M287" s="187"/>
      <c r="N287" s="49"/>
      <c r="O287" s="182"/>
      <c r="P287" s="182"/>
      <c r="Q287" s="182"/>
      <c r="R287" s="182"/>
      <c r="S287" s="182"/>
      <c r="T287" s="182"/>
      <c r="U287" s="182"/>
      <c r="V287" s="182"/>
      <c r="W287" s="182"/>
      <c r="X287" s="182"/>
      <c r="Y287" s="182"/>
      <c r="Z287" s="182"/>
      <c r="AA287" s="182"/>
      <c r="AB287" s="182"/>
      <c r="AC287" s="5"/>
      <c r="AD287" s="41"/>
    </row>
    <row r="288" spans="1:30" ht="16.8" thickTop="1" thickBot="1" x14ac:dyDescent="0.3">
      <c r="A288" s="51"/>
      <c r="B288" s="50"/>
      <c r="C288" s="14">
        <f>ROWS(C289:C301)-1</f>
        <v>12</v>
      </c>
      <c r="D288" s="149" t="s">
        <v>1602</v>
      </c>
      <c r="E288" s="12"/>
      <c r="F288" s="115"/>
      <c r="G288" s="10"/>
      <c r="H288" s="188"/>
      <c r="I288" s="9"/>
      <c r="J288" s="8"/>
      <c r="K288" s="187"/>
      <c r="L288" s="182"/>
      <c r="M288" s="187"/>
      <c r="N288" s="49"/>
      <c r="O288" s="68" t="str">
        <f>IF(COUNTIF(N289:N301,"?")&gt;0,"?",IF(AND(P288="◄",Q288="►"),"◄►",IF(P288="◄","◄",IF(Q288="►","►",""))))</f>
        <v>◄</v>
      </c>
      <c r="P288" s="46" t="str">
        <f>IF(SUM(P289:P301)+1=ROWS(P289:P301)-COUNTIF(P289:P301,"-"),"","◄")</f>
        <v>◄</v>
      </c>
      <c r="Q288" s="45" t="str">
        <f>IF(SUM(Q289:Q301)&gt;0,"►","")</f>
        <v/>
      </c>
      <c r="R288" s="48"/>
      <c r="S288" s="68" t="str">
        <f>IF(COUNTIF(R289:R301,"?")&gt;0,"?",IF(AND(T288="◄",U288="►"),"◄►",IF(T288="◄","◄",IF(U288="►","►",""))))</f>
        <v>◄</v>
      </c>
      <c r="T288" s="46" t="str">
        <f>IF(SUM(T289:T301)+1=ROWS(T289:T301)-COUNTIF(T289:T301,"-"),"","◄")</f>
        <v>◄</v>
      </c>
      <c r="U288" s="45" t="str">
        <f>IF(SUM(U289:U301)&gt;0,"►","")</f>
        <v/>
      </c>
      <c r="V288" s="67">
        <f>ROWS(V289:V301)-1</f>
        <v>12</v>
      </c>
      <c r="W288" s="44">
        <f>SUM(W289:W302)-W302</f>
        <v>0</v>
      </c>
      <c r="X288" s="43" t="s">
        <v>2</v>
      </c>
      <c r="Y288" s="42"/>
      <c r="Z288" s="44">
        <f>SUM(Z289:Z302)-Z302</f>
        <v>0</v>
      </c>
      <c r="AA288" s="43" t="s">
        <v>2</v>
      </c>
      <c r="AB288" s="42"/>
      <c r="AC288" s="5" t="s">
        <v>0</v>
      </c>
      <c r="AD288" s="41"/>
    </row>
    <row r="289" spans="1:30" x14ac:dyDescent="0.25">
      <c r="A289" s="40"/>
      <c r="B289" s="39" t="str">
        <f t="shared" ref="B289:B301" si="117">IF(A289=1,"x","")</f>
        <v/>
      </c>
      <c r="C289" s="23"/>
      <c r="D289" s="122"/>
      <c r="E289" s="145" t="s">
        <v>234</v>
      </c>
      <c r="F289" s="144">
        <v>101</v>
      </c>
      <c r="G289" s="186">
        <v>7385</v>
      </c>
      <c r="H289" s="185">
        <v>5</v>
      </c>
      <c r="I289" s="119" t="s">
        <v>1573</v>
      </c>
      <c r="J289" s="167">
        <v>7385</v>
      </c>
      <c r="K289" s="184" t="s">
        <v>182</v>
      </c>
      <c r="L289" s="124" t="s">
        <v>1574</v>
      </c>
      <c r="M289" s="183"/>
      <c r="N289" s="26" t="str">
        <f t="shared" ref="N289:N301" si="118">IF(O289="?","?","")</f>
        <v/>
      </c>
      <c r="O289" s="26" t="str">
        <f t="shared" ref="O289:O301" si="119">IF(AND(P289="",Q289&gt;0),"?",IF(P289="","◄",IF(Q289&gt;=1,"►","")))</f>
        <v>◄</v>
      </c>
      <c r="P289" s="25"/>
      <c r="Q289" s="24"/>
      <c r="R289" s="26" t="str">
        <f t="shared" ref="R289:R301" si="120">IF(S289="?","?","")</f>
        <v/>
      </c>
      <c r="S289" s="26" t="str">
        <f t="shared" ref="S289:S301" si="121">IF(AND(T289="",U289&gt;0),"?",IF(T289="","◄",IF(U289&gt;=1,"►","")))</f>
        <v>◄</v>
      </c>
      <c r="T289" s="25"/>
      <c r="U289" s="24"/>
      <c r="V289" s="23"/>
      <c r="W289" s="22"/>
      <c r="X289" s="21">
        <f t="shared" ref="X289:X301" si="122">(P289*W289)</f>
        <v>0</v>
      </c>
      <c r="Y289" s="20">
        <f t="shared" ref="Y289:Y301" si="123">(Q289*X289)</f>
        <v>0</v>
      </c>
      <c r="Z289" s="19"/>
      <c r="AA289" s="18">
        <f t="shared" ref="AA289:AA301" si="124">(T289*Z289)</f>
        <v>0</v>
      </c>
      <c r="AB289" s="17">
        <f t="shared" ref="AB289:AB301" si="125">(U289*AA289)</f>
        <v>0</v>
      </c>
      <c r="AC289" s="5" t="s">
        <v>0</v>
      </c>
      <c r="AD289" s="41"/>
    </row>
    <row r="290" spans="1:30" x14ac:dyDescent="0.25">
      <c r="A290" s="40"/>
      <c r="B290" s="39" t="str">
        <f t="shared" si="117"/>
        <v/>
      </c>
      <c r="C290" s="23"/>
      <c r="D290" s="122"/>
      <c r="E290" s="145" t="s">
        <v>234</v>
      </c>
      <c r="F290" s="144">
        <v>102</v>
      </c>
      <c r="G290" s="186">
        <v>7385</v>
      </c>
      <c r="H290" s="185">
        <v>10</v>
      </c>
      <c r="I290" s="119" t="s">
        <v>1575</v>
      </c>
      <c r="J290" s="167">
        <v>7385</v>
      </c>
      <c r="K290" s="184" t="s">
        <v>182</v>
      </c>
      <c r="L290" s="124" t="s">
        <v>1576</v>
      </c>
      <c r="M290" s="183"/>
      <c r="N290" s="26" t="str">
        <f t="shared" si="118"/>
        <v/>
      </c>
      <c r="O290" s="26" t="str">
        <f t="shared" si="119"/>
        <v>◄</v>
      </c>
      <c r="P290" s="25"/>
      <c r="Q290" s="24"/>
      <c r="R290" s="26" t="str">
        <f t="shared" si="120"/>
        <v/>
      </c>
      <c r="S290" s="26" t="str">
        <f t="shared" si="121"/>
        <v>◄</v>
      </c>
      <c r="T290" s="25"/>
      <c r="U290" s="24"/>
      <c r="V290" s="23"/>
      <c r="W290" s="22"/>
      <c r="X290" s="21">
        <f t="shared" si="122"/>
        <v>0</v>
      </c>
      <c r="Y290" s="20">
        <f t="shared" si="123"/>
        <v>0</v>
      </c>
      <c r="Z290" s="19"/>
      <c r="AA290" s="18">
        <f t="shared" si="124"/>
        <v>0</v>
      </c>
      <c r="AB290" s="17">
        <f t="shared" si="125"/>
        <v>0</v>
      </c>
      <c r="AC290" s="5" t="s">
        <v>0</v>
      </c>
      <c r="AD290" s="41"/>
    </row>
    <row r="291" spans="1:30" x14ac:dyDescent="0.25">
      <c r="A291" s="40"/>
      <c r="B291" s="39" t="str">
        <f t="shared" si="117"/>
        <v/>
      </c>
      <c r="C291" s="23"/>
      <c r="D291" s="122"/>
      <c r="E291" s="145" t="s">
        <v>234</v>
      </c>
      <c r="F291" s="144">
        <v>103</v>
      </c>
      <c r="G291" s="186">
        <v>7385</v>
      </c>
      <c r="H291" s="185">
        <v>20</v>
      </c>
      <c r="I291" s="119" t="s">
        <v>1577</v>
      </c>
      <c r="J291" s="167">
        <v>7385</v>
      </c>
      <c r="K291" s="184" t="s">
        <v>182</v>
      </c>
      <c r="L291" s="124" t="s">
        <v>1578</v>
      </c>
      <c r="M291" s="183"/>
      <c r="N291" s="26" t="str">
        <f t="shared" si="118"/>
        <v/>
      </c>
      <c r="O291" s="26" t="str">
        <f t="shared" si="119"/>
        <v>◄</v>
      </c>
      <c r="P291" s="25"/>
      <c r="Q291" s="24"/>
      <c r="R291" s="26" t="str">
        <f t="shared" si="120"/>
        <v/>
      </c>
      <c r="S291" s="26" t="str">
        <f t="shared" si="121"/>
        <v>◄</v>
      </c>
      <c r="T291" s="25"/>
      <c r="U291" s="24"/>
      <c r="V291" s="23"/>
      <c r="W291" s="22"/>
      <c r="X291" s="21">
        <f t="shared" si="122"/>
        <v>0</v>
      </c>
      <c r="Y291" s="20">
        <f t="shared" si="123"/>
        <v>0</v>
      </c>
      <c r="Z291" s="19"/>
      <c r="AA291" s="18">
        <f t="shared" si="124"/>
        <v>0</v>
      </c>
      <c r="AB291" s="17">
        <f t="shared" si="125"/>
        <v>0</v>
      </c>
      <c r="AC291" s="5" t="s">
        <v>0</v>
      </c>
      <c r="AD291" s="41"/>
    </row>
    <row r="292" spans="1:30" x14ac:dyDescent="0.25">
      <c r="A292" s="40"/>
      <c r="B292" s="39" t="str">
        <f t="shared" si="117"/>
        <v/>
      </c>
      <c r="C292" s="23"/>
      <c r="D292" s="122"/>
      <c r="E292" s="145" t="s">
        <v>234</v>
      </c>
      <c r="F292" s="144">
        <v>104</v>
      </c>
      <c r="G292" s="186">
        <v>7385</v>
      </c>
      <c r="H292" s="185">
        <v>30</v>
      </c>
      <c r="I292" s="119" t="s">
        <v>1579</v>
      </c>
      <c r="J292" s="167">
        <v>7385</v>
      </c>
      <c r="K292" s="184" t="s">
        <v>182</v>
      </c>
      <c r="L292" s="124" t="s">
        <v>1580</v>
      </c>
      <c r="M292" s="183"/>
      <c r="N292" s="26" t="str">
        <f t="shared" si="118"/>
        <v/>
      </c>
      <c r="O292" s="26" t="str">
        <f t="shared" si="119"/>
        <v>◄</v>
      </c>
      <c r="P292" s="25"/>
      <c r="Q292" s="24"/>
      <c r="R292" s="26" t="str">
        <f t="shared" si="120"/>
        <v/>
      </c>
      <c r="S292" s="26" t="str">
        <f t="shared" si="121"/>
        <v>◄</v>
      </c>
      <c r="T292" s="25"/>
      <c r="U292" s="24"/>
      <c r="V292" s="23"/>
      <c r="W292" s="22"/>
      <c r="X292" s="21">
        <f t="shared" si="122"/>
        <v>0</v>
      </c>
      <c r="Y292" s="20">
        <f t="shared" si="123"/>
        <v>0</v>
      </c>
      <c r="Z292" s="19"/>
      <c r="AA292" s="18">
        <f t="shared" si="124"/>
        <v>0</v>
      </c>
      <c r="AB292" s="17">
        <f t="shared" si="125"/>
        <v>0</v>
      </c>
      <c r="AC292" s="5" t="s">
        <v>0</v>
      </c>
      <c r="AD292" s="41"/>
    </row>
    <row r="293" spans="1:30" x14ac:dyDescent="0.25">
      <c r="A293" s="40"/>
      <c r="B293" s="39" t="str">
        <f t="shared" si="117"/>
        <v/>
      </c>
      <c r="C293" s="23"/>
      <c r="D293" s="122"/>
      <c r="E293" s="145" t="s">
        <v>234</v>
      </c>
      <c r="F293" s="144">
        <v>105</v>
      </c>
      <c r="G293" s="186">
        <v>7385</v>
      </c>
      <c r="H293" s="185">
        <v>50</v>
      </c>
      <c r="I293" s="119" t="s">
        <v>1581</v>
      </c>
      <c r="J293" s="167">
        <v>7385</v>
      </c>
      <c r="K293" s="184" t="s">
        <v>182</v>
      </c>
      <c r="L293" s="124" t="s">
        <v>1582</v>
      </c>
      <c r="M293" s="183"/>
      <c r="N293" s="26" t="str">
        <f t="shared" si="118"/>
        <v/>
      </c>
      <c r="O293" s="26" t="str">
        <f t="shared" si="119"/>
        <v>◄</v>
      </c>
      <c r="P293" s="25"/>
      <c r="Q293" s="24"/>
      <c r="R293" s="26" t="str">
        <f t="shared" si="120"/>
        <v/>
      </c>
      <c r="S293" s="26" t="str">
        <f t="shared" si="121"/>
        <v>◄</v>
      </c>
      <c r="T293" s="25"/>
      <c r="U293" s="24"/>
      <c r="V293" s="23"/>
      <c r="W293" s="22"/>
      <c r="X293" s="21">
        <f t="shared" si="122"/>
        <v>0</v>
      </c>
      <c r="Y293" s="20">
        <f t="shared" si="123"/>
        <v>0</v>
      </c>
      <c r="Z293" s="19"/>
      <c r="AA293" s="18">
        <f t="shared" si="124"/>
        <v>0</v>
      </c>
      <c r="AB293" s="17">
        <f t="shared" si="125"/>
        <v>0</v>
      </c>
      <c r="AC293" s="5" t="s">
        <v>0</v>
      </c>
      <c r="AD293" s="41"/>
    </row>
    <row r="294" spans="1:30" x14ac:dyDescent="0.25">
      <c r="A294" s="40">
        <v>1</v>
      </c>
      <c r="B294" s="39" t="str">
        <f t="shared" si="117"/>
        <v>x</v>
      </c>
      <c r="C294" s="23"/>
      <c r="D294" s="122"/>
      <c r="E294" s="145" t="s">
        <v>234</v>
      </c>
      <c r="F294" s="144" t="s">
        <v>190</v>
      </c>
      <c r="G294" s="186">
        <v>7385</v>
      </c>
      <c r="H294" s="185">
        <v>10</v>
      </c>
      <c r="I294" s="119" t="s">
        <v>1575</v>
      </c>
      <c r="J294" s="167">
        <v>7385</v>
      </c>
      <c r="K294" s="184" t="s">
        <v>182</v>
      </c>
      <c r="L294" s="124" t="s">
        <v>1584</v>
      </c>
      <c r="M294" s="183" t="s">
        <v>1585</v>
      </c>
      <c r="N294" s="26" t="str">
        <f t="shared" si="118"/>
        <v/>
      </c>
      <c r="O294" s="26" t="str">
        <f t="shared" si="119"/>
        <v>◄</v>
      </c>
      <c r="P294" s="25"/>
      <c r="Q294" s="24"/>
      <c r="R294" s="26" t="str">
        <f t="shared" si="120"/>
        <v/>
      </c>
      <c r="S294" s="26" t="str">
        <f t="shared" si="121"/>
        <v>◄</v>
      </c>
      <c r="T294" s="25"/>
      <c r="U294" s="24"/>
      <c r="V294" s="23"/>
      <c r="W294" s="22"/>
      <c r="X294" s="21">
        <f t="shared" si="122"/>
        <v>0</v>
      </c>
      <c r="Y294" s="20">
        <f t="shared" si="123"/>
        <v>0</v>
      </c>
      <c r="Z294" s="19"/>
      <c r="AA294" s="18">
        <f t="shared" si="124"/>
        <v>0</v>
      </c>
      <c r="AB294" s="17">
        <f t="shared" si="125"/>
        <v>0</v>
      </c>
      <c r="AC294" s="5" t="s">
        <v>0</v>
      </c>
      <c r="AD294" s="41"/>
    </row>
    <row r="295" spans="1:30" x14ac:dyDescent="0.25">
      <c r="A295" s="40">
        <v>1</v>
      </c>
      <c r="B295" s="39" t="str">
        <f t="shared" si="117"/>
        <v>x</v>
      </c>
      <c r="C295" s="23"/>
      <c r="D295" s="122"/>
      <c r="E295" s="145" t="s">
        <v>234</v>
      </c>
      <c r="F295" s="144" t="s">
        <v>189</v>
      </c>
      <c r="G295" s="186">
        <v>7385</v>
      </c>
      <c r="H295" s="185">
        <v>20</v>
      </c>
      <c r="I295" s="119" t="s">
        <v>1577</v>
      </c>
      <c r="J295" s="167">
        <v>7385</v>
      </c>
      <c r="K295" s="184" t="s">
        <v>182</v>
      </c>
      <c r="L295" s="124" t="s">
        <v>1586</v>
      </c>
      <c r="M295" s="183" t="s">
        <v>1587</v>
      </c>
      <c r="N295" s="26" t="str">
        <f t="shared" si="118"/>
        <v/>
      </c>
      <c r="O295" s="26" t="str">
        <f t="shared" si="119"/>
        <v>◄</v>
      </c>
      <c r="P295" s="25"/>
      <c r="Q295" s="24"/>
      <c r="R295" s="26" t="str">
        <f t="shared" si="120"/>
        <v/>
      </c>
      <c r="S295" s="26" t="str">
        <f t="shared" si="121"/>
        <v>◄</v>
      </c>
      <c r="T295" s="25"/>
      <c r="U295" s="24"/>
      <c r="V295" s="23"/>
      <c r="W295" s="22"/>
      <c r="X295" s="21">
        <f t="shared" si="122"/>
        <v>0</v>
      </c>
      <c r="Y295" s="20">
        <f t="shared" si="123"/>
        <v>0</v>
      </c>
      <c r="Z295" s="19"/>
      <c r="AA295" s="18">
        <f t="shared" si="124"/>
        <v>0</v>
      </c>
      <c r="AB295" s="17">
        <f t="shared" si="125"/>
        <v>0</v>
      </c>
      <c r="AC295" s="5" t="s">
        <v>0</v>
      </c>
      <c r="AD295" s="41"/>
    </row>
    <row r="296" spans="1:30" x14ac:dyDescent="0.25">
      <c r="A296" s="40"/>
      <c r="B296" s="39" t="str">
        <f t="shared" si="117"/>
        <v/>
      </c>
      <c r="C296" s="23"/>
      <c r="D296" s="122"/>
      <c r="E296" s="145" t="s">
        <v>234</v>
      </c>
      <c r="F296" s="144" t="s">
        <v>188</v>
      </c>
      <c r="G296" s="186">
        <v>7385</v>
      </c>
      <c r="H296" s="185">
        <v>30</v>
      </c>
      <c r="I296" s="119" t="s">
        <v>1579</v>
      </c>
      <c r="J296" s="167">
        <v>7385</v>
      </c>
      <c r="K296" s="184" t="s">
        <v>182</v>
      </c>
      <c r="L296" s="124" t="s">
        <v>1588</v>
      </c>
      <c r="M296" s="183" t="s">
        <v>1589</v>
      </c>
      <c r="N296" s="26" t="str">
        <f t="shared" si="118"/>
        <v/>
      </c>
      <c r="O296" s="26" t="str">
        <f t="shared" si="119"/>
        <v>◄</v>
      </c>
      <c r="P296" s="25"/>
      <c r="Q296" s="24"/>
      <c r="R296" s="26" t="str">
        <f t="shared" si="120"/>
        <v/>
      </c>
      <c r="S296" s="26" t="str">
        <f t="shared" si="121"/>
        <v>◄</v>
      </c>
      <c r="T296" s="25"/>
      <c r="U296" s="24"/>
      <c r="V296" s="23"/>
      <c r="W296" s="22"/>
      <c r="X296" s="21">
        <f t="shared" si="122"/>
        <v>0</v>
      </c>
      <c r="Y296" s="20">
        <f t="shared" si="123"/>
        <v>0</v>
      </c>
      <c r="Z296" s="19"/>
      <c r="AA296" s="18">
        <f t="shared" si="124"/>
        <v>0</v>
      </c>
      <c r="AB296" s="17">
        <f t="shared" si="125"/>
        <v>0</v>
      </c>
      <c r="AC296" s="5" t="s">
        <v>0</v>
      </c>
      <c r="AD296" s="41"/>
    </row>
    <row r="297" spans="1:30" x14ac:dyDescent="0.25">
      <c r="A297" s="40"/>
      <c r="B297" s="39" t="str">
        <f t="shared" si="117"/>
        <v/>
      </c>
      <c r="C297" s="23"/>
      <c r="D297" s="122"/>
      <c r="E297" s="145" t="s">
        <v>234</v>
      </c>
      <c r="F297" s="144" t="s">
        <v>187</v>
      </c>
      <c r="G297" s="186">
        <v>7385</v>
      </c>
      <c r="H297" s="185">
        <v>5</v>
      </c>
      <c r="I297" s="119" t="s">
        <v>1573</v>
      </c>
      <c r="J297" s="167">
        <v>7385</v>
      </c>
      <c r="K297" s="184" t="s">
        <v>182</v>
      </c>
      <c r="L297" s="124" t="s">
        <v>1574</v>
      </c>
      <c r="M297" s="183" t="s">
        <v>1600</v>
      </c>
      <c r="N297" s="26" t="str">
        <f t="shared" si="118"/>
        <v/>
      </c>
      <c r="O297" s="26" t="str">
        <f t="shared" si="119"/>
        <v>◄</v>
      </c>
      <c r="P297" s="25"/>
      <c r="Q297" s="24"/>
      <c r="R297" s="26" t="str">
        <f t="shared" si="120"/>
        <v/>
      </c>
      <c r="S297" s="26" t="str">
        <f t="shared" si="121"/>
        <v>◄</v>
      </c>
      <c r="T297" s="25"/>
      <c r="U297" s="24"/>
      <c r="V297" s="23"/>
      <c r="W297" s="22"/>
      <c r="X297" s="21">
        <f t="shared" si="122"/>
        <v>0</v>
      </c>
      <c r="Y297" s="20">
        <f t="shared" si="123"/>
        <v>0</v>
      </c>
      <c r="Z297" s="19"/>
      <c r="AA297" s="18">
        <f t="shared" si="124"/>
        <v>0</v>
      </c>
      <c r="AB297" s="17">
        <f t="shared" si="125"/>
        <v>0</v>
      </c>
      <c r="AC297" s="5" t="s">
        <v>0</v>
      </c>
      <c r="AD297" s="41"/>
    </row>
    <row r="298" spans="1:30" x14ac:dyDescent="0.25">
      <c r="A298" s="40"/>
      <c r="B298" s="39" t="str">
        <f t="shared" si="117"/>
        <v/>
      </c>
      <c r="C298" s="23"/>
      <c r="D298" s="122"/>
      <c r="E298" s="145" t="s">
        <v>234</v>
      </c>
      <c r="F298" s="144" t="s">
        <v>186</v>
      </c>
      <c r="G298" s="186">
        <v>7385</v>
      </c>
      <c r="H298" s="185">
        <v>10</v>
      </c>
      <c r="I298" s="119" t="s">
        <v>1575</v>
      </c>
      <c r="J298" s="167">
        <v>7385</v>
      </c>
      <c r="K298" s="184" t="s">
        <v>182</v>
      </c>
      <c r="L298" s="124" t="s">
        <v>1576</v>
      </c>
      <c r="M298" s="183" t="s">
        <v>1600</v>
      </c>
      <c r="N298" s="26" t="str">
        <f t="shared" si="118"/>
        <v/>
      </c>
      <c r="O298" s="26" t="str">
        <f t="shared" si="119"/>
        <v>◄</v>
      </c>
      <c r="P298" s="25"/>
      <c r="Q298" s="24"/>
      <c r="R298" s="26" t="str">
        <f t="shared" si="120"/>
        <v/>
      </c>
      <c r="S298" s="26" t="str">
        <f t="shared" si="121"/>
        <v>◄</v>
      </c>
      <c r="T298" s="25"/>
      <c r="U298" s="24"/>
      <c r="V298" s="23"/>
      <c r="W298" s="22"/>
      <c r="X298" s="21">
        <f t="shared" si="122"/>
        <v>0</v>
      </c>
      <c r="Y298" s="20">
        <f t="shared" si="123"/>
        <v>0</v>
      </c>
      <c r="Z298" s="19"/>
      <c r="AA298" s="18">
        <f t="shared" si="124"/>
        <v>0</v>
      </c>
      <c r="AB298" s="17">
        <f t="shared" si="125"/>
        <v>0</v>
      </c>
      <c r="AC298" s="5" t="s">
        <v>0</v>
      </c>
      <c r="AD298" s="41"/>
    </row>
    <row r="299" spans="1:30" x14ac:dyDescent="0.25">
      <c r="A299" s="40"/>
      <c r="B299" s="39" t="str">
        <f t="shared" si="117"/>
        <v/>
      </c>
      <c r="C299" s="23"/>
      <c r="D299" s="122"/>
      <c r="E299" s="145" t="s">
        <v>234</v>
      </c>
      <c r="F299" s="144" t="s">
        <v>185</v>
      </c>
      <c r="G299" s="186">
        <v>7385</v>
      </c>
      <c r="H299" s="185">
        <v>20</v>
      </c>
      <c r="I299" s="119" t="s">
        <v>1577</v>
      </c>
      <c r="J299" s="167">
        <v>7385</v>
      </c>
      <c r="K299" s="184" t="s">
        <v>182</v>
      </c>
      <c r="L299" s="124" t="s">
        <v>1578</v>
      </c>
      <c r="M299" s="183" t="s">
        <v>1600</v>
      </c>
      <c r="N299" s="26" t="str">
        <f t="shared" si="118"/>
        <v/>
      </c>
      <c r="O299" s="26" t="str">
        <f t="shared" si="119"/>
        <v>◄</v>
      </c>
      <c r="P299" s="25"/>
      <c r="Q299" s="24"/>
      <c r="R299" s="26" t="str">
        <f t="shared" si="120"/>
        <v/>
      </c>
      <c r="S299" s="26" t="str">
        <f t="shared" si="121"/>
        <v>◄</v>
      </c>
      <c r="T299" s="25"/>
      <c r="U299" s="24"/>
      <c r="V299" s="23"/>
      <c r="W299" s="22"/>
      <c r="X299" s="21">
        <f t="shared" si="122"/>
        <v>0</v>
      </c>
      <c r="Y299" s="20">
        <f t="shared" si="123"/>
        <v>0</v>
      </c>
      <c r="Z299" s="19"/>
      <c r="AA299" s="18">
        <f t="shared" si="124"/>
        <v>0</v>
      </c>
      <c r="AB299" s="17">
        <f t="shared" si="125"/>
        <v>0</v>
      </c>
      <c r="AC299" s="5" t="s">
        <v>0</v>
      </c>
      <c r="AD299" s="41"/>
    </row>
    <row r="300" spans="1:30" x14ac:dyDescent="0.25">
      <c r="A300" s="40"/>
      <c r="B300" s="39" t="str">
        <f t="shared" si="117"/>
        <v/>
      </c>
      <c r="C300" s="23"/>
      <c r="D300" s="122"/>
      <c r="E300" s="145" t="s">
        <v>234</v>
      </c>
      <c r="F300" s="144" t="s">
        <v>184</v>
      </c>
      <c r="G300" s="186">
        <v>7385</v>
      </c>
      <c r="H300" s="185">
        <v>30</v>
      </c>
      <c r="I300" s="119" t="s">
        <v>1579</v>
      </c>
      <c r="J300" s="167">
        <v>7385</v>
      </c>
      <c r="K300" s="184" t="s">
        <v>182</v>
      </c>
      <c r="L300" s="124" t="s">
        <v>1580</v>
      </c>
      <c r="M300" s="183" t="s">
        <v>1600</v>
      </c>
      <c r="N300" s="26" t="str">
        <f t="shared" si="118"/>
        <v/>
      </c>
      <c r="O300" s="26" t="str">
        <f t="shared" si="119"/>
        <v>◄</v>
      </c>
      <c r="P300" s="25"/>
      <c r="Q300" s="24"/>
      <c r="R300" s="26" t="str">
        <f t="shared" si="120"/>
        <v/>
      </c>
      <c r="S300" s="26" t="str">
        <f t="shared" si="121"/>
        <v>◄</v>
      </c>
      <c r="T300" s="25"/>
      <c r="U300" s="24"/>
      <c r="V300" s="23"/>
      <c r="W300" s="22"/>
      <c r="X300" s="21">
        <f t="shared" si="122"/>
        <v>0</v>
      </c>
      <c r="Y300" s="20">
        <f t="shared" si="123"/>
        <v>0</v>
      </c>
      <c r="Z300" s="19"/>
      <c r="AA300" s="18">
        <f t="shared" si="124"/>
        <v>0</v>
      </c>
      <c r="AB300" s="17">
        <f t="shared" si="125"/>
        <v>0</v>
      </c>
      <c r="AC300" s="5" t="s">
        <v>0</v>
      </c>
      <c r="AD300" s="41"/>
    </row>
    <row r="301" spans="1:30" x14ac:dyDescent="0.25">
      <c r="A301" s="40"/>
      <c r="B301" s="39" t="str">
        <f t="shared" si="117"/>
        <v/>
      </c>
      <c r="C301" s="23"/>
      <c r="D301" s="122"/>
      <c r="E301" s="145" t="s">
        <v>234</v>
      </c>
      <c r="F301" s="144" t="s">
        <v>183</v>
      </c>
      <c r="G301" s="186">
        <v>7385</v>
      </c>
      <c r="H301" s="185">
        <v>50</v>
      </c>
      <c r="I301" s="119" t="s">
        <v>1581</v>
      </c>
      <c r="J301" s="167">
        <v>7385</v>
      </c>
      <c r="K301" s="184" t="s">
        <v>182</v>
      </c>
      <c r="L301" s="124" t="s">
        <v>1582</v>
      </c>
      <c r="M301" s="183" t="s">
        <v>1600</v>
      </c>
      <c r="N301" s="26" t="str">
        <f t="shared" si="118"/>
        <v/>
      </c>
      <c r="O301" s="26" t="str">
        <f t="shared" si="119"/>
        <v>◄</v>
      </c>
      <c r="P301" s="25"/>
      <c r="Q301" s="24"/>
      <c r="R301" s="26" t="str">
        <f t="shared" si="120"/>
        <v/>
      </c>
      <c r="S301" s="26" t="str">
        <f t="shared" si="121"/>
        <v>◄</v>
      </c>
      <c r="T301" s="25"/>
      <c r="U301" s="24"/>
      <c r="V301" s="23"/>
      <c r="W301" s="22"/>
      <c r="X301" s="21">
        <f t="shared" si="122"/>
        <v>0</v>
      </c>
      <c r="Y301" s="20">
        <f t="shared" si="123"/>
        <v>0</v>
      </c>
      <c r="Z301" s="19"/>
      <c r="AA301" s="18">
        <f t="shared" si="124"/>
        <v>0</v>
      </c>
      <c r="AB301" s="17">
        <f t="shared" si="125"/>
        <v>0</v>
      </c>
      <c r="AC301" s="5" t="s">
        <v>0</v>
      </c>
      <c r="AD301" s="41"/>
    </row>
    <row r="302" spans="1:30" x14ac:dyDescent="0.3">
      <c r="A302" s="14"/>
      <c r="B302" s="14"/>
      <c r="C302" s="14"/>
      <c r="D302" s="113"/>
      <c r="E302" s="12"/>
      <c r="F302" s="115"/>
      <c r="G302" s="10"/>
      <c r="H302" s="10"/>
      <c r="I302" s="9"/>
      <c r="J302" s="8"/>
      <c r="K302" s="8"/>
      <c r="L302" s="182"/>
      <c r="M302" s="8"/>
      <c r="N302" s="49"/>
      <c r="O302" s="182"/>
      <c r="P302" s="182"/>
      <c r="Q302" s="182"/>
      <c r="R302" s="182"/>
      <c r="S302" s="182"/>
      <c r="T302" s="182"/>
      <c r="U302" s="182"/>
      <c r="V302" s="182"/>
      <c r="W302" s="182"/>
      <c r="X302" s="182"/>
      <c r="Y302" s="182"/>
      <c r="Z302" s="182"/>
      <c r="AA302" s="182"/>
      <c r="AB302" s="182"/>
      <c r="AC302" s="5"/>
      <c r="AD302" s="41"/>
    </row>
  </sheetData>
  <sheetProtection sheet="1" objects="1" scenarios="1"/>
  <autoFilter ref="A1:AB303" xr:uid="{2FA2EC3D-2662-446F-8E94-91FCE93CA6EB}"/>
  <mergeCells count="33">
    <mergeCell ref="A2:A3"/>
    <mergeCell ref="A5:B6"/>
    <mergeCell ref="K5:M5"/>
    <mergeCell ref="B2:B4"/>
    <mergeCell ref="W4:Y4"/>
    <mergeCell ref="C2:C6"/>
    <mergeCell ref="D6:H6"/>
    <mergeCell ref="X6:Y6"/>
    <mergeCell ref="P4:Q4"/>
    <mergeCell ref="D2:I2"/>
    <mergeCell ref="AC2:AC6"/>
    <mergeCell ref="P3:Q3"/>
    <mergeCell ref="T3:U3"/>
    <mergeCell ref="W3:Y3"/>
    <mergeCell ref="Z3:AB3"/>
    <mergeCell ref="P2:U2"/>
    <mergeCell ref="W2:AB2"/>
    <mergeCell ref="T4:U4"/>
    <mergeCell ref="S4:S7"/>
    <mergeCell ref="Z4:AB4"/>
    <mergeCell ref="AA7:AB7"/>
    <mergeCell ref="AA6:AB6"/>
    <mergeCell ref="M120:M126"/>
    <mergeCell ref="X7:Y7"/>
    <mergeCell ref="J2:M2"/>
    <mergeCell ref="J3:M3"/>
    <mergeCell ref="J4:M4"/>
    <mergeCell ref="O4:O6"/>
    <mergeCell ref="T6:T7"/>
    <mergeCell ref="U6:U7"/>
    <mergeCell ref="V2:V6"/>
    <mergeCell ref="P6:P7"/>
    <mergeCell ref="Q6:Q7"/>
  </mergeCells>
  <conditionalFormatting sqref="O7">
    <cfRule type="cellIs" dxfId="1214" priority="1" operator="equal">
      <formula>"◄"</formula>
    </cfRule>
    <cfRule type="cellIs" dxfId="1213" priority="2" operator="equal">
      <formula>"•"</formula>
    </cfRule>
    <cfRule type="cellIs" priority="3" operator="equal">
      <formula>"◄"</formula>
    </cfRule>
    <cfRule type="cellIs" dxfId="1212" priority="4" operator="equal">
      <formula>"►"</formula>
    </cfRule>
  </conditionalFormatting>
  <conditionalFormatting sqref="O9">
    <cfRule type="cellIs" dxfId="1211" priority="52" operator="equal">
      <formula>"►"</formula>
    </cfRule>
    <cfRule type="cellIs" priority="51" operator="equal">
      <formula>"◄"</formula>
    </cfRule>
    <cfRule type="cellIs" dxfId="1210" priority="50" operator="equal">
      <formula>"•"</formula>
    </cfRule>
    <cfRule type="cellIs" dxfId="1209" priority="49" operator="equal">
      <formula>"◄"</formula>
    </cfRule>
  </conditionalFormatting>
  <conditionalFormatting sqref="O23 O50 O78">
    <cfRule type="cellIs" dxfId="1208" priority="57" operator="equal">
      <formula>"◄"</formula>
    </cfRule>
    <cfRule type="cellIs" dxfId="1207" priority="60" operator="equal">
      <formula>"►"</formula>
    </cfRule>
    <cfRule type="cellIs" dxfId="1206" priority="58" operator="equal">
      <formula>"•"</formula>
    </cfRule>
    <cfRule type="cellIs" priority="59" operator="equal">
      <formula>"◄"</formula>
    </cfRule>
  </conditionalFormatting>
  <conditionalFormatting sqref="O148">
    <cfRule type="cellIs" dxfId="1205" priority="36" operator="equal">
      <formula>"►"</formula>
    </cfRule>
    <cfRule type="cellIs" priority="35" operator="equal">
      <formula>"◄"</formula>
    </cfRule>
    <cfRule type="cellIs" dxfId="1204" priority="34" operator="equal">
      <formula>"•"</formula>
    </cfRule>
    <cfRule type="cellIs" dxfId="1203" priority="33" operator="equal">
      <formula>"◄"</formula>
    </cfRule>
  </conditionalFormatting>
  <conditionalFormatting sqref="O167 O185 O209">
    <cfRule type="cellIs" dxfId="1202" priority="44" operator="equal">
      <formula>"►"</formula>
    </cfRule>
    <cfRule type="cellIs" priority="43" operator="equal">
      <formula>"◄"</formula>
    </cfRule>
    <cfRule type="cellIs" dxfId="1201" priority="42" operator="equal">
      <formula>"•"</formula>
    </cfRule>
    <cfRule type="cellIs" dxfId="1200" priority="41" operator="equal">
      <formula>"◄"</formula>
    </cfRule>
  </conditionalFormatting>
  <conditionalFormatting sqref="O221">
    <cfRule type="cellIs" dxfId="1199" priority="17" operator="equal">
      <formula>"◄"</formula>
    </cfRule>
    <cfRule type="cellIs" dxfId="1198" priority="18" operator="equal">
      <formula>"•"</formula>
    </cfRule>
    <cfRule type="cellIs" priority="19" operator="equal">
      <formula>"◄"</formula>
    </cfRule>
    <cfRule type="cellIs" dxfId="1197" priority="20" operator="equal">
      <formula>"►"</formula>
    </cfRule>
  </conditionalFormatting>
  <conditionalFormatting sqref="O232 O260 O276">
    <cfRule type="cellIs" dxfId="1196" priority="26" operator="equal">
      <formula>"•"</formula>
    </cfRule>
    <cfRule type="cellIs" priority="27" operator="equal">
      <formula>"◄"</formula>
    </cfRule>
    <cfRule type="cellIs" dxfId="1195" priority="28" operator="equal">
      <formula>"►"</formula>
    </cfRule>
    <cfRule type="cellIs" dxfId="1194" priority="25" operator="equal">
      <formula>"◄"</formula>
    </cfRule>
  </conditionalFormatting>
  <conditionalFormatting sqref="O288">
    <cfRule type="cellIs" dxfId="1193" priority="12" operator="equal">
      <formula>"►"</formula>
    </cfRule>
    <cfRule type="cellIs" priority="11" operator="equal">
      <formula>"◄"</formula>
    </cfRule>
    <cfRule type="cellIs" dxfId="1192" priority="10" operator="equal">
      <formula>"•"</formula>
    </cfRule>
    <cfRule type="cellIs" dxfId="1191" priority="9" operator="equal">
      <formula>"◄"</formula>
    </cfRule>
  </conditionalFormatting>
  <conditionalFormatting sqref="S9">
    <cfRule type="cellIs" priority="47" operator="equal">
      <formula>"◄"</formula>
    </cfRule>
    <cfRule type="cellIs" dxfId="1190" priority="48" operator="equal">
      <formula>"►"</formula>
    </cfRule>
    <cfRule type="cellIs" dxfId="1189" priority="46" operator="equal">
      <formula>"•"</formula>
    </cfRule>
    <cfRule type="cellIs" dxfId="1188" priority="45" operator="equal">
      <formula>"◄"</formula>
    </cfRule>
  </conditionalFormatting>
  <conditionalFormatting sqref="S23 S50 S78">
    <cfRule type="cellIs" dxfId="1187" priority="54" operator="equal">
      <formula>"•"</formula>
    </cfRule>
    <cfRule type="cellIs" priority="55" operator="equal">
      <formula>"◄"</formula>
    </cfRule>
    <cfRule type="cellIs" dxfId="1186" priority="56" operator="equal">
      <formula>"►"</formula>
    </cfRule>
    <cfRule type="cellIs" dxfId="1185" priority="53" operator="equal">
      <formula>"◄"</formula>
    </cfRule>
  </conditionalFormatting>
  <conditionalFormatting sqref="S148">
    <cfRule type="cellIs" dxfId="1184" priority="29" operator="equal">
      <formula>"◄"</formula>
    </cfRule>
    <cfRule type="cellIs" dxfId="1183" priority="30" operator="equal">
      <formula>"•"</formula>
    </cfRule>
    <cfRule type="cellIs" priority="31" operator="equal">
      <formula>"◄"</formula>
    </cfRule>
    <cfRule type="cellIs" dxfId="1182" priority="32" operator="equal">
      <formula>"►"</formula>
    </cfRule>
  </conditionalFormatting>
  <conditionalFormatting sqref="S167 S185 S209">
    <cfRule type="cellIs" priority="39" operator="equal">
      <formula>"◄"</formula>
    </cfRule>
    <cfRule type="cellIs" dxfId="1181" priority="40" operator="equal">
      <formula>"►"</formula>
    </cfRule>
    <cfRule type="cellIs" dxfId="1180" priority="38" operator="equal">
      <formula>"•"</formula>
    </cfRule>
    <cfRule type="cellIs" dxfId="1179" priority="37" operator="equal">
      <formula>"◄"</formula>
    </cfRule>
  </conditionalFormatting>
  <conditionalFormatting sqref="S221">
    <cfRule type="cellIs" dxfId="1178" priority="14" operator="equal">
      <formula>"•"</formula>
    </cfRule>
    <cfRule type="cellIs" priority="15" operator="equal">
      <formula>"◄"</formula>
    </cfRule>
    <cfRule type="cellIs" dxfId="1177" priority="13" operator="equal">
      <formula>"◄"</formula>
    </cfRule>
    <cfRule type="cellIs" dxfId="1176" priority="16" operator="equal">
      <formula>"►"</formula>
    </cfRule>
  </conditionalFormatting>
  <conditionalFormatting sqref="S232 S260 S276">
    <cfRule type="cellIs" dxfId="1175" priority="24" operator="equal">
      <formula>"►"</formula>
    </cfRule>
    <cfRule type="cellIs" dxfId="1174" priority="22" operator="equal">
      <formula>"•"</formula>
    </cfRule>
    <cfRule type="cellIs" dxfId="1173" priority="21" operator="equal">
      <formula>"◄"</formula>
    </cfRule>
    <cfRule type="cellIs" priority="23" operator="equal">
      <formula>"◄"</formula>
    </cfRule>
  </conditionalFormatting>
  <conditionalFormatting sqref="S288">
    <cfRule type="cellIs" priority="7" operator="equal">
      <formula>"◄"</formula>
    </cfRule>
    <cfRule type="cellIs" dxfId="1172" priority="6" operator="equal">
      <formula>"•"</formula>
    </cfRule>
    <cfRule type="cellIs" dxfId="1171" priority="5" operator="equal">
      <formula>"◄"</formula>
    </cfRule>
    <cfRule type="cellIs" dxfId="1170" priority="8" operator="equal">
      <formula>"►"</formula>
    </cfRule>
  </conditionalFormatting>
  <printOptions horizontalCentered="1"/>
  <pageMargins left="0" right="0" top="0.19685039370078741" bottom="0" header="0" footer="0"/>
  <pageSetup paperSize="9" scale="70" orientation="landscape" horizontalDpi="4294967292" r:id="rId1"/>
  <headerFooter>
    <oddHeader>&amp;L    &amp;A&amp;C&amp;P van &amp;N&amp;R&amp;G</oddHeader>
    <oddFooter>&amp;R&amp;G</oddFooter>
  </headerFooter>
  <rowBreaks count="6" manualBreakCount="6">
    <brk id="47" min="2" max="13" man="1"/>
    <brk id="101" min="2" max="13" man="1"/>
    <brk id="145" min="2" max="13" man="1"/>
    <brk id="184" min="2" max="13" man="1"/>
    <brk id="230" min="2" max="13" man="1"/>
    <brk id="274" min="2" max="13"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DBCD-06AC-4E24-BB81-FA67FAD94169}">
  <dimension ref="A1:AG104"/>
  <sheetViews>
    <sheetView showZeros="0" zoomScale="80" zoomScaleNormal="80" workbookViewId="0">
      <pane xSplit="3" ySplit="7" topLeftCell="D8" activePane="bottomRight" state="frozen"/>
      <selection pane="topRight" activeCell="D1" sqref="D1"/>
      <selection pane="bottomLeft" activeCell="A8" sqref="A8"/>
      <selection pane="bottomRight" activeCell="D6" sqref="D5:H6"/>
    </sheetView>
  </sheetViews>
  <sheetFormatPr defaultRowHeight="14.4" x14ac:dyDescent="0.3"/>
  <cols>
    <col min="1" max="2" width="4.77734375" style="218" customWidth="1"/>
    <col min="3" max="3" width="3" style="3" customWidth="1"/>
    <col min="4" max="4" width="5.88671875" style="3" customWidth="1"/>
    <col min="5" max="5" width="11.77734375" style="3" customWidth="1"/>
    <col min="6" max="6" width="9.33203125" style="3" customWidth="1"/>
    <col min="7" max="7" width="19.44140625" style="3" customWidth="1"/>
    <col min="8" max="8" width="47.33203125" style="3" customWidth="1"/>
    <col min="9" max="9" width="44.88671875" style="3" customWidth="1"/>
    <col min="10" max="10" width="21.44140625" style="3" customWidth="1"/>
    <col min="11" max="12" width="9.6640625" style="3" customWidth="1"/>
    <col min="13" max="13" width="6.88671875" style="3" customWidth="1"/>
    <col min="14" max="14" width="0.88671875" style="218" customWidth="1"/>
    <col min="15" max="15" width="2.6640625" style="218" customWidth="1"/>
    <col min="16" max="17" width="6.5546875" style="218" customWidth="1"/>
    <col min="18" max="18" width="0.6640625" style="218" customWidth="1"/>
    <col min="19" max="19" width="2.44140625" style="218" customWidth="1"/>
    <col min="20" max="21" width="7" style="218" customWidth="1"/>
    <col min="22" max="22" width="3" style="3" customWidth="1"/>
    <col min="23" max="28" width="6.44140625" style="218" customWidth="1"/>
    <col min="29" max="29" width="2.77734375" style="218" customWidth="1"/>
    <col min="30" max="16384" width="8.88671875" style="218"/>
  </cols>
  <sheetData>
    <row r="1" spans="1:33" s="2" customFormat="1" ht="19.8" customHeight="1" thickBot="1" x14ac:dyDescent="0.35">
      <c r="C1" s="110"/>
      <c r="V1" s="110"/>
    </row>
    <row r="2" spans="1:33" s="2" customFormat="1" ht="51.6" customHeight="1" thickTop="1" thickBot="1" x14ac:dyDescent="0.35">
      <c r="A2" s="109"/>
      <c r="B2" s="533" t="s">
        <v>66</v>
      </c>
      <c r="C2" s="540" t="s">
        <v>65</v>
      </c>
      <c r="D2" s="608" t="s">
        <v>491</v>
      </c>
      <c r="E2" s="609"/>
      <c r="F2" s="609"/>
      <c r="G2" s="609"/>
      <c r="H2" s="609"/>
      <c r="I2" s="610"/>
      <c r="J2" s="557" t="s">
        <v>80</v>
      </c>
      <c r="K2" s="558"/>
      <c r="L2" s="559"/>
      <c r="M2" s="560"/>
      <c r="N2" s="253"/>
      <c r="O2" s="252"/>
      <c r="P2" s="529" t="s">
        <v>62</v>
      </c>
      <c r="Q2" s="530"/>
      <c r="R2" s="530"/>
      <c r="S2" s="530"/>
      <c r="T2" s="530"/>
      <c r="U2" s="530"/>
      <c r="V2" s="497" t="s">
        <v>61</v>
      </c>
      <c r="W2" s="520" t="s">
        <v>60</v>
      </c>
      <c r="X2" s="521"/>
      <c r="Y2" s="522"/>
      <c r="Z2" s="522"/>
      <c r="AA2" s="522"/>
      <c r="AB2" s="523"/>
      <c r="AC2" s="613" t="s">
        <v>490</v>
      </c>
    </row>
    <row r="3" spans="1:33" s="2" customFormat="1" ht="35.4" customHeight="1" thickTop="1" thickBot="1" x14ac:dyDescent="0.25">
      <c r="A3" s="107"/>
      <c r="B3" s="534"/>
      <c r="C3" s="540"/>
      <c r="D3" s="141"/>
      <c r="E3" s="139" t="s">
        <v>489</v>
      </c>
      <c r="F3" s="140"/>
      <c r="G3" s="139"/>
      <c r="H3" s="139"/>
      <c r="I3" s="138"/>
      <c r="J3" s="547" t="s">
        <v>58</v>
      </c>
      <c r="K3" s="548"/>
      <c r="L3" s="549"/>
      <c r="M3" s="549"/>
      <c r="N3" s="253"/>
      <c r="O3" s="252"/>
      <c r="P3" s="516" t="s">
        <v>57</v>
      </c>
      <c r="Q3" s="517"/>
      <c r="R3" s="71"/>
      <c r="S3" s="101" t="str">
        <f>IF(COUNTIF(S8:S32,"◄►")&gt;=1,"◄►","")</f>
        <v/>
      </c>
      <c r="T3" s="516" t="s">
        <v>57</v>
      </c>
      <c r="U3" s="517"/>
      <c r="V3" s="498"/>
      <c r="W3" s="518">
        <f>SUM(X8:Y104)</f>
        <v>0</v>
      </c>
      <c r="X3" s="519"/>
      <c r="Y3" s="519"/>
      <c r="Z3" s="518">
        <f>SUM(AA8:AB104)</f>
        <v>0</v>
      </c>
      <c r="AA3" s="519"/>
      <c r="AB3" s="519"/>
      <c r="AC3" s="613"/>
    </row>
    <row r="4" spans="1:33" s="2" customFormat="1" ht="50.4" customHeight="1" thickTop="1" thickBot="1" x14ac:dyDescent="0.35">
      <c r="A4" s="100">
        <f>SUM(A11:A104)</f>
        <v>10</v>
      </c>
      <c r="B4" s="535"/>
      <c r="C4" s="540"/>
      <c r="D4" s="137"/>
      <c r="E4" s="136" t="s">
        <v>56</v>
      </c>
      <c r="F4" s="135"/>
      <c r="G4" s="134"/>
      <c r="H4" s="134"/>
      <c r="I4" s="133"/>
      <c r="J4" s="562" t="s">
        <v>78</v>
      </c>
      <c r="K4" s="554"/>
      <c r="L4" s="554"/>
      <c r="M4" s="554"/>
      <c r="N4" s="49"/>
      <c r="O4" s="102" t="str">
        <f>IF(COUNTIF(N8:N1819,"?")&gt;=1,"?","")</f>
        <v/>
      </c>
      <c r="P4" s="510" t="s">
        <v>54</v>
      </c>
      <c r="Q4" s="511"/>
      <c r="R4" s="71"/>
      <c r="S4" s="509" t="s">
        <v>53</v>
      </c>
      <c r="T4" s="499" t="s">
        <v>52</v>
      </c>
      <c r="U4" s="500"/>
      <c r="V4" s="498"/>
      <c r="W4" s="524" t="s">
        <v>51</v>
      </c>
      <c r="X4" s="525"/>
      <c r="Y4" s="525"/>
      <c r="Z4" s="526" t="s">
        <v>50</v>
      </c>
      <c r="AA4" s="527"/>
      <c r="AB4" s="528"/>
      <c r="AC4" s="515"/>
    </row>
    <row r="5" spans="1:33" s="2" customFormat="1" ht="42" customHeight="1" thickTop="1" thickBot="1" x14ac:dyDescent="0.25">
      <c r="A5" s="536" t="s">
        <v>49</v>
      </c>
      <c r="B5" s="537"/>
      <c r="C5" s="540"/>
      <c r="D5" s="132"/>
      <c r="E5" s="131" t="s">
        <v>76</v>
      </c>
      <c r="F5" s="130"/>
      <c r="G5" s="129" t="s">
        <v>75</v>
      </c>
      <c r="H5" s="128" t="s">
        <v>46</v>
      </c>
      <c r="I5" s="90" t="s">
        <v>45</v>
      </c>
      <c r="J5" s="89" t="s">
        <v>44</v>
      </c>
      <c r="K5" s="553" t="s">
        <v>43</v>
      </c>
      <c r="L5" s="554"/>
      <c r="M5" s="554"/>
      <c r="N5" s="49"/>
      <c r="O5" s="509" t="s">
        <v>53</v>
      </c>
      <c r="P5" s="493">
        <f>SUM(P9:P104)</f>
        <v>0</v>
      </c>
      <c r="Q5" s="494">
        <f>SUM(Q9:Q104)</f>
        <v>0</v>
      </c>
      <c r="R5" s="71"/>
      <c r="S5" s="509"/>
      <c r="T5" s="493">
        <f>SUM(T9:T104)</f>
        <v>0</v>
      </c>
      <c r="U5" s="494">
        <f>SUM(U9:U104)</f>
        <v>0</v>
      </c>
      <c r="V5" s="498"/>
      <c r="W5" s="88" t="s">
        <v>40</v>
      </c>
      <c r="X5" s="85" t="s">
        <v>42</v>
      </c>
      <c r="Y5" s="87" t="s">
        <v>41</v>
      </c>
      <c r="Z5" s="86" t="s">
        <v>40</v>
      </c>
      <c r="AA5" s="85" t="s">
        <v>37</v>
      </c>
      <c r="AB5" s="84" t="s">
        <v>39</v>
      </c>
      <c r="AC5" s="515"/>
    </row>
    <row r="6" spans="1:33" s="2" customFormat="1" ht="20.399999999999999" customHeight="1" thickTop="1" thickBot="1" x14ac:dyDescent="0.25">
      <c r="A6" s="538"/>
      <c r="B6" s="539"/>
      <c r="C6" s="540"/>
      <c r="D6" s="611" t="s">
        <v>488</v>
      </c>
      <c r="E6" s="612"/>
      <c r="F6" s="612"/>
      <c r="G6" s="612"/>
      <c r="H6" s="612"/>
      <c r="I6" s="81"/>
      <c r="J6" s="79" t="s">
        <v>38</v>
      </c>
      <c r="K6" s="79"/>
      <c r="L6" s="79"/>
      <c r="M6" s="79"/>
      <c r="N6" s="49"/>
      <c r="O6" s="509"/>
      <c r="P6" s="505" t="s">
        <v>37</v>
      </c>
      <c r="Q6" s="501" t="s">
        <v>36</v>
      </c>
      <c r="R6" s="71"/>
      <c r="S6" s="509"/>
      <c r="T6" s="505" t="s">
        <v>37</v>
      </c>
      <c r="U6" s="501" t="s">
        <v>36</v>
      </c>
      <c r="V6" s="498"/>
      <c r="W6" s="78" t="s">
        <v>31</v>
      </c>
      <c r="X6" s="512"/>
      <c r="Y6" s="513"/>
      <c r="Z6" s="69" t="s">
        <v>31</v>
      </c>
      <c r="AA6" s="512"/>
      <c r="AB6" s="513"/>
      <c r="AC6" s="515"/>
    </row>
    <row r="7" spans="1:33" s="2" customFormat="1" ht="18" customHeight="1" thickBot="1" x14ac:dyDescent="0.25">
      <c r="A7" s="538"/>
      <c r="B7" s="539"/>
      <c r="C7" s="540"/>
      <c r="D7" s="77" t="s">
        <v>31</v>
      </c>
      <c r="E7" s="76" t="s">
        <v>33</v>
      </c>
      <c r="F7" s="75"/>
      <c r="G7" s="73" t="s">
        <v>33</v>
      </c>
      <c r="H7" s="73" t="s">
        <v>33</v>
      </c>
      <c r="I7" s="74" t="s">
        <v>35</v>
      </c>
      <c r="J7" s="73" t="s">
        <v>33</v>
      </c>
      <c r="K7" s="73" t="s">
        <v>33</v>
      </c>
      <c r="L7" s="73" t="s">
        <v>33</v>
      </c>
      <c r="M7" s="73" t="s">
        <v>33</v>
      </c>
      <c r="N7" s="49"/>
      <c r="O7" s="509"/>
      <c r="P7" s="506"/>
      <c r="Q7" s="502"/>
      <c r="R7" s="71"/>
      <c r="S7" s="509"/>
      <c r="T7" s="506"/>
      <c r="U7" s="502"/>
      <c r="V7" s="70" t="s">
        <v>32</v>
      </c>
      <c r="W7" s="69" t="s">
        <v>31</v>
      </c>
      <c r="X7" s="531" t="s">
        <v>30</v>
      </c>
      <c r="Y7" s="532"/>
      <c r="Z7" s="69" t="s">
        <v>31</v>
      </c>
      <c r="AA7" s="531" t="s">
        <v>30</v>
      </c>
      <c r="AB7" s="532"/>
      <c r="AC7" s="515"/>
      <c r="AF7" s="125"/>
      <c r="AG7" s="125"/>
    </row>
    <row r="8" spans="1:33" ht="16.8" thickTop="1" thickBot="1" x14ac:dyDescent="0.3">
      <c r="A8" s="51"/>
      <c r="B8" s="50"/>
      <c r="C8" s="14">
        <f>ROWS(C9:C25)-1</f>
        <v>16</v>
      </c>
      <c r="D8" s="149" t="s">
        <v>1603</v>
      </c>
      <c r="E8" s="12"/>
      <c r="F8" s="10"/>
      <c r="G8" s="10"/>
      <c r="H8" s="10"/>
      <c r="I8" s="9"/>
      <c r="J8" s="219">
        <v>11078</v>
      </c>
      <c r="K8" s="8"/>
      <c r="L8" s="8"/>
      <c r="M8" s="219"/>
      <c r="N8" s="49"/>
      <c r="O8" s="47" t="str">
        <f>IF(COUNTIF(N9:N28,"?")&gt;0,"?",IF(AND(P8="◄",Q8="►"),"◄►",IF(P8="◄","◄",IF(Q8="►","►",""))))</f>
        <v>◄</v>
      </c>
      <c r="P8" s="46" t="str">
        <f>IF(SUM(P9:P25)+1=ROWS(P9:P25)-COUNTIF(P9:P25,"-"),"","◄")</f>
        <v>◄</v>
      </c>
      <c r="Q8" s="45" t="str">
        <f>IF(SUM(Q9:Q25)&gt;0,"►","")</f>
        <v/>
      </c>
      <c r="R8" s="48"/>
      <c r="S8" s="47" t="str">
        <f>IF(COUNTIF(R9:R28,"?")&gt;0,"?",IF(AND(T8="◄",U8="►"),"◄►",IF(T8="◄","◄",IF(U8="►","►",""))))</f>
        <v>◄</v>
      </c>
      <c r="T8" s="46" t="str">
        <f>IF(SUM(T9:T25)+1=ROWS(T9:T25)-COUNTIF(T9:T25,"-"),"","◄")</f>
        <v>◄</v>
      </c>
      <c r="U8" s="45" t="str">
        <f>IF(SUM(U9:U25)&gt;0,"►","")</f>
        <v/>
      </c>
      <c r="V8" s="67">
        <f>ROWS(V9:V25)-1</f>
        <v>16</v>
      </c>
      <c r="W8" s="44">
        <f>SUM(W9:W25)-W25</f>
        <v>0</v>
      </c>
      <c r="X8" s="43" t="s">
        <v>2</v>
      </c>
      <c r="Y8" s="42"/>
      <c r="Z8" s="44">
        <f>SUM(Z9:Z25)-Z25</f>
        <v>0</v>
      </c>
      <c r="AA8" s="43" t="s">
        <v>2</v>
      </c>
      <c r="AB8" s="42"/>
      <c r="AC8" s="5" t="s">
        <v>0</v>
      </c>
      <c r="AD8" s="41"/>
    </row>
    <row r="9" spans="1:33" x14ac:dyDescent="0.25">
      <c r="A9" s="40"/>
      <c r="B9" s="39" t="str">
        <f t="shared" ref="B9:B18" si="0">IF(A9=1,"x","")</f>
        <v/>
      </c>
      <c r="C9" s="23"/>
      <c r="D9" s="122"/>
      <c r="E9" s="225" t="s">
        <v>1604</v>
      </c>
      <c r="F9" s="120">
        <v>11078</v>
      </c>
      <c r="G9" s="62">
        <v>0.5</v>
      </c>
      <c r="H9" s="122" t="s">
        <v>473</v>
      </c>
      <c r="I9" s="234"/>
      <c r="J9" s="226"/>
      <c r="K9" s="117"/>
      <c r="L9" s="117"/>
      <c r="M9" s="124"/>
      <c r="N9" s="27" t="str">
        <f t="shared" ref="N9:N18" si="1">IF(O9="?","?","")</f>
        <v/>
      </c>
      <c r="O9" s="26" t="str">
        <f t="shared" ref="O9:O18" si="2">IF(AND(P9="",Q9&gt;0),"?",IF(P9="","◄",IF(Q9&gt;=1,"►","")))</f>
        <v>◄</v>
      </c>
      <c r="P9" s="25"/>
      <c r="Q9" s="24"/>
      <c r="R9" s="27" t="str">
        <f t="shared" ref="R9:R18" si="3">IF(S9="?","?","")</f>
        <v/>
      </c>
      <c r="S9" s="26" t="str">
        <f t="shared" ref="S9:S18" si="4">IF(AND(T9="",U9&gt;0),"?",IF(T9="","◄",IF(U9&gt;=1,"►","")))</f>
        <v>◄</v>
      </c>
      <c r="T9" s="25"/>
      <c r="U9" s="24"/>
      <c r="V9" s="23"/>
      <c r="W9" s="22"/>
      <c r="X9" s="21">
        <f t="shared" ref="X9:X18" si="5">(P9*W9)</f>
        <v>0</v>
      </c>
      <c r="Y9" s="20">
        <f t="shared" ref="Y9:Y18" si="6">(Q9*X9)</f>
        <v>0</v>
      </c>
      <c r="Z9" s="19"/>
      <c r="AA9" s="18">
        <f t="shared" ref="AA9:AA18" si="7">(T9*Z9)</f>
        <v>0</v>
      </c>
      <c r="AB9" s="17">
        <f t="shared" ref="AB9:AB18" si="8">(U9*AA9)</f>
        <v>0</v>
      </c>
      <c r="AC9" s="5" t="s">
        <v>0</v>
      </c>
      <c r="AD9" s="41"/>
    </row>
    <row r="10" spans="1:33" x14ac:dyDescent="0.25">
      <c r="A10" s="40"/>
      <c r="B10" s="39" t="str">
        <f t="shared" si="0"/>
        <v/>
      </c>
      <c r="C10" s="23"/>
      <c r="D10" s="122"/>
      <c r="E10" s="225" t="s">
        <v>487</v>
      </c>
      <c r="F10" s="120">
        <v>11078</v>
      </c>
      <c r="G10" s="62">
        <v>1.5</v>
      </c>
      <c r="H10" s="122" t="s">
        <v>1605</v>
      </c>
      <c r="I10" s="234"/>
      <c r="J10" s="226"/>
      <c r="K10" s="117"/>
      <c r="L10" s="117"/>
      <c r="M10" s="124"/>
      <c r="N10" s="27" t="str">
        <f t="shared" si="1"/>
        <v/>
      </c>
      <c r="O10" s="26" t="str">
        <f t="shared" si="2"/>
        <v>◄</v>
      </c>
      <c r="P10" s="25"/>
      <c r="Q10" s="24"/>
      <c r="R10" s="27" t="str">
        <f t="shared" si="3"/>
        <v/>
      </c>
      <c r="S10" s="26" t="str">
        <f t="shared" si="4"/>
        <v>◄</v>
      </c>
      <c r="T10" s="25"/>
      <c r="U10" s="24"/>
      <c r="V10" s="23"/>
      <c r="W10" s="22"/>
      <c r="X10" s="21">
        <f t="shared" si="5"/>
        <v>0</v>
      </c>
      <c r="Y10" s="20">
        <f t="shared" si="6"/>
        <v>0</v>
      </c>
      <c r="Z10" s="19"/>
      <c r="AA10" s="18">
        <f t="shared" si="7"/>
        <v>0</v>
      </c>
      <c r="AB10" s="17">
        <f t="shared" si="8"/>
        <v>0</v>
      </c>
      <c r="AC10" s="5" t="s">
        <v>0</v>
      </c>
      <c r="AD10" s="41"/>
    </row>
    <row r="11" spans="1:33" x14ac:dyDescent="0.25">
      <c r="A11" s="40"/>
      <c r="B11" s="39" t="str">
        <f t="shared" si="0"/>
        <v/>
      </c>
      <c r="C11" s="23"/>
      <c r="D11" s="122"/>
      <c r="E11" s="225" t="s">
        <v>486</v>
      </c>
      <c r="F11" s="120">
        <v>11078</v>
      </c>
      <c r="G11" s="62">
        <v>2</v>
      </c>
      <c r="H11" s="122" t="s">
        <v>1606</v>
      </c>
      <c r="I11" s="234"/>
      <c r="J11" s="226"/>
      <c r="K11" s="117"/>
      <c r="L11" s="117"/>
      <c r="M11" s="124"/>
      <c r="N11" s="27" t="str">
        <f t="shared" si="1"/>
        <v/>
      </c>
      <c r="O11" s="26" t="str">
        <f t="shared" si="2"/>
        <v>◄</v>
      </c>
      <c r="P11" s="25"/>
      <c r="Q11" s="24"/>
      <c r="R11" s="27" t="str">
        <f t="shared" si="3"/>
        <v/>
      </c>
      <c r="S11" s="26" t="str">
        <f t="shared" si="4"/>
        <v>◄</v>
      </c>
      <c r="T11" s="25"/>
      <c r="U11" s="24"/>
      <c r="V11" s="23"/>
      <c r="W11" s="22"/>
      <c r="X11" s="21">
        <f t="shared" si="5"/>
        <v>0</v>
      </c>
      <c r="Y11" s="20">
        <f t="shared" si="6"/>
        <v>0</v>
      </c>
      <c r="Z11" s="19"/>
      <c r="AA11" s="18">
        <f t="shared" si="7"/>
        <v>0</v>
      </c>
      <c r="AB11" s="17">
        <f t="shared" si="8"/>
        <v>0</v>
      </c>
      <c r="AC11" s="5" t="s">
        <v>0</v>
      </c>
      <c r="AD11" s="41"/>
    </row>
    <row r="12" spans="1:33" x14ac:dyDescent="0.25">
      <c r="A12" s="40"/>
      <c r="B12" s="39" t="str">
        <f t="shared" si="0"/>
        <v/>
      </c>
      <c r="C12" s="23"/>
      <c r="D12" s="122"/>
      <c r="E12" s="225" t="s">
        <v>485</v>
      </c>
      <c r="F12" s="120">
        <v>11078</v>
      </c>
      <c r="G12" s="62">
        <v>5</v>
      </c>
      <c r="H12" s="122" t="s">
        <v>1607</v>
      </c>
      <c r="I12" s="234"/>
      <c r="J12" s="226"/>
      <c r="K12" s="117"/>
      <c r="L12" s="117"/>
      <c r="M12" s="124"/>
      <c r="N12" s="27" t="str">
        <f t="shared" si="1"/>
        <v/>
      </c>
      <c r="O12" s="26" t="str">
        <f t="shared" si="2"/>
        <v>◄</v>
      </c>
      <c r="P12" s="25"/>
      <c r="Q12" s="24"/>
      <c r="R12" s="27" t="str">
        <f t="shared" si="3"/>
        <v/>
      </c>
      <c r="S12" s="26" t="str">
        <f t="shared" si="4"/>
        <v>◄</v>
      </c>
      <c r="T12" s="25"/>
      <c r="U12" s="24"/>
      <c r="V12" s="23"/>
      <c r="W12" s="22"/>
      <c r="X12" s="21">
        <f t="shared" si="5"/>
        <v>0</v>
      </c>
      <c r="Y12" s="20">
        <f t="shared" si="6"/>
        <v>0</v>
      </c>
      <c r="Z12" s="19"/>
      <c r="AA12" s="18">
        <f t="shared" si="7"/>
        <v>0</v>
      </c>
      <c r="AB12" s="17">
        <f t="shared" si="8"/>
        <v>0</v>
      </c>
      <c r="AC12" s="5" t="s">
        <v>0</v>
      </c>
      <c r="AD12" s="41"/>
    </row>
    <row r="13" spans="1:33" x14ac:dyDescent="0.25">
      <c r="A13" s="40"/>
      <c r="B13" s="39" t="str">
        <f t="shared" si="0"/>
        <v/>
      </c>
      <c r="C13" s="23"/>
      <c r="D13" s="122"/>
      <c r="E13" s="225" t="s">
        <v>484</v>
      </c>
      <c r="F13" s="120">
        <v>11078</v>
      </c>
      <c r="G13" s="62">
        <v>0.5</v>
      </c>
      <c r="H13" s="122" t="s">
        <v>473</v>
      </c>
      <c r="I13" s="231" t="s">
        <v>1608</v>
      </c>
      <c r="J13" s="226"/>
      <c r="K13" s="117"/>
      <c r="L13" s="117"/>
      <c r="M13" s="124"/>
      <c r="N13" s="27" t="str">
        <f t="shared" si="1"/>
        <v/>
      </c>
      <c r="O13" s="26" t="str">
        <f t="shared" si="2"/>
        <v>◄</v>
      </c>
      <c r="P13" s="25"/>
      <c r="Q13" s="24"/>
      <c r="R13" s="27" t="str">
        <f t="shared" si="3"/>
        <v/>
      </c>
      <c r="S13" s="26" t="str">
        <f t="shared" si="4"/>
        <v>◄</v>
      </c>
      <c r="T13" s="25"/>
      <c r="U13" s="24"/>
      <c r="V13" s="23"/>
      <c r="W13" s="22"/>
      <c r="X13" s="21">
        <f t="shared" si="5"/>
        <v>0</v>
      </c>
      <c r="Y13" s="20">
        <f t="shared" si="6"/>
        <v>0</v>
      </c>
      <c r="Z13" s="19"/>
      <c r="AA13" s="18">
        <f t="shared" si="7"/>
        <v>0</v>
      </c>
      <c r="AB13" s="17">
        <f t="shared" si="8"/>
        <v>0</v>
      </c>
      <c r="AC13" s="5" t="s">
        <v>0</v>
      </c>
      <c r="AD13" s="41"/>
    </row>
    <row r="14" spans="1:33" x14ac:dyDescent="0.25">
      <c r="A14" s="40">
        <v>1</v>
      </c>
      <c r="B14" s="39" t="str">
        <f t="shared" si="0"/>
        <v>x</v>
      </c>
      <c r="C14" s="23"/>
      <c r="D14" s="122"/>
      <c r="E14" s="225" t="s">
        <v>483</v>
      </c>
      <c r="F14" s="120">
        <v>11078</v>
      </c>
      <c r="G14" s="62">
        <v>0.5</v>
      </c>
      <c r="H14" s="122" t="s">
        <v>473</v>
      </c>
      <c r="I14" s="231" t="s">
        <v>1609</v>
      </c>
      <c r="J14" s="226"/>
      <c r="K14" s="117"/>
      <c r="L14" s="117"/>
      <c r="M14" s="124"/>
      <c r="N14" s="27" t="str">
        <f t="shared" si="1"/>
        <v/>
      </c>
      <c r="O14" s="26" t="str">
        <f t="shared" si="2"/>
        <v>◄</v>
      </c>
      <c r="P14" s="25"/>
      <c r="Q14" s="24"/>
      <c r="R14" s="27" t="str">
        <f t="shared" si="3"/>
        <v/>
      </c>
      <c r="S14" s="26" t="str">
        <f t="shared" si="4"/>
        <v>◄</v>
      </c>
      <c r="T14" s="25"/>
      <c r="U14" s="24"/>
      <c r="V14" s="23"/>
      <c r="W14" s="22"/>
      <c r="X14" s="21">
        <f t="shared" si="5"/>
        <v>0</v>
      </c>
      <c r="Y14" s="20">
        <f t="shared" si="6"/>
        <v>0</v>
      </c>
      <c r="Z14" s="19"/>
      <c r="AA14" s="18">
        <f t="shared" si="7"/>
        <v>0</v>
      </c>
      <c r="AB14" s="17">
        <f t="shared" si="8"/>
        <v>0</v>
      </c>
      <c r="AC14" s="5" t="s">
        <v>0</v>
      </c>
      <c r="AD14" s="41"/>
    </row>
    <row r="15" spans="1:33" x14ac:dyDescent="0.25">
      <c r="A15" s="40"/>
      <c r="B15" s="39" t="str">
        <f t="shared" si="0"/>
        <v/>
      </c>
      <c r="C15" s="23"/>
      <c r="D15" s="122"/>
      <c r="E15" s="225" t="s">
        <v>482</v>
      </c>
      <c r="F15" s="120">
        <v>11078</v>
      </c>
      <c r="G15" s="62">
        <v>0.5</v>
      </c>
      <c r="H15" s="122" t="s">
        <v>473</v>
      </c>
      <c r="I15" s="231" t="s">
        <v>1610</v>
      </c>
      <c r="J15" s="226"/>
      <c r="K15" s="117"/>
      <c r="L15" s="117"/>
      <c r="M15" s="124"/>
      <c r="N15" s="27" t="str">
        <f t="shared" si="1"/>
        <v/>
      </c>
      <c r="O15" s="26" t="str">
        <f t="shared" si="2"/>
        <v>◄</v>
      </c>
      <c r="P15" s="25"/>
      <c r="Q15" s="24"/>
      <c r="R15" s="27" t="str">
        <f t="shared" si="3"/>
        <v/>
      </c>
      <c r="S15" s="26" t="str">
        <f t="shared" si="4"/>
        <v>◄</v>
      </c>
      <c r="T15" s="25"/>
      <c r="U15" s="24"/>
      <c r="V15" s="23"/>
      <c r="W15" s="22"/>
      <c r="X15" s="21">
        <f t="shared" si="5"/>
        <v>0</v>
      </c>
      <c r="Y15" s="20">
        <f t="shared" si="6"/>
        <v>0</v>
      </c>
      <c r="Z15" s="19"/>
      <c r="AA15" s="18">
        <f t="shared" si="7"/>
        <v>0</v>
      </c>
      <c r="AB15" s="17">
        <f t="shared" si="8"/>
        <v>0</v>
      </c>
      <c r="AC15" s="5" t="s">
        <v>0</v>
      </c>
      <c r="AD15" s="41"/>
    </row>
    <row r="16" spans="1:33" x14ac:dyDescent="0.25">
      <c r="A16" s="40"/>
      <c r="B16" s="39" t="str">
        <f t="shared" si="0"/>
        <v/>
      </c>
      <c r="C16" s="23"/>
      <c r="D16" s="122"/>
      <c r="E16" s="225" t="s">
        <v>481</v>
      </c>
      <c r="F16" s="120">
        <v>11078</v>
      </c>
      <c r="G16" s="62">
        <v>1.5</v>
      </c>
      <c r="H16" s="122" t="s">
        <v>1605</v>
      </c>
      <c r="I16" s="231" t="s">
        <v>1611</v>
      </c>
      <c r="J16" s="226"/>
      <c r="K16" s="117"/>
      <c r="L16" s="117"/>
      <c r="M16" s="124"/>
      <c r="N16" s="27" t="str">
        <f t="shared" si="1"/>
        <v/>
      </c>
      <c r="O16" s="26" t="str">
        <f t="shared" si="2"/>
        <v>◄</v>
      </c>
      <c r="P16" s="25"/>
      <c r="Q16" s="24"/>
      <c r="R16" s="27" t="str">
        <f t="shared" si="3"/>
        <v/>
      </c>
      <c r="S16" s="26" t="str">
        <f t="shared" si="4"/>
        <v>◄</v>
      </c>
      <c r="T16" s="25"/>
      <c r="U16" s="24"/>
      <c r="V16" s="23"/>
      <c r="W16" s="22"/>
      <c r="X16" s="21">
        <f t="shared" si="5"/>
        <v>0</v>
      </c>
      <c r="Y16" s="20">
        <f t="shared" si="6"/>
        <v>0</v>
      </c>
      <c r="Z16" s="19"/>
      <c r="AA16" s="18">
        <f t="shared" si="7"/>
        <v>0</v>
      </c>
      <c r="AB16" s="17">
        <f t="shared" si="8"/>
        <v>0</v>
      </c>
      <c r="AC16" s="5" t="s">
        <v>0</v>
      </c>
      <c r="AD16" s="41"/>
    </row>
    <row r="17" spans="1:30" x14ac:dyDescent="0.25">
      <c r="A17" s="40"/>
      <c r="B17" s="39" t="str">
        <f t="shared" si="0"/>
        <v/>
      </c>
      <c r="C17" s="23"/>
      <c r="D17" s="122"/>
      <c r="E17" s="225" t="s">
        <v>480</v>
      </c>
      <c r="F17" s="120">
        <v>11078</v>
      </c>
      <c r="G17" s="62">
        <v>1.5</v>
      </c>
      <c r="H17" s="122" t="s">
        <v>1605</v>
      </c>
      <c r="I17" s="231" t="s">
        <v>1612</v>
      </c>
      <c r="J17" s="226"/>
      <c r="K17" s="117"/>
      <c r="L17" s="117"/>
      <c r="M17" s="124"/>
      <c r="N17" s="27" t="str">
        <f t="shared" si="1"/>
        <v/>
      </c>
      <c r="O17" s="26" t="str">
        <f t="shared" si="2"/>
        <v>◄</v>
      </c>
      <c r="P17" s="25"/>
      <c r="Q17" s="24"/>
      <c r="R17" s="27" t="str">
        <f t="shared" si="3"/>
        <v/>
      </c>
      <c r="S17" s="26" t="str">
        <f t="shared" si="4"/>
        <v>◄</v>
      </c>
      <c r="T17" s="25"/>
      <c r="U17" s="24"/>
      <c r="V17" s="23"/>
      <c r="W17" s="22"/>
      <c r="X17" s="21">
        <f t="shared" si="5"/>
        <v>0</v>
      </c>
      <c r="Y17" s="20">
        <f t="shared" si="6"/>
        <v>0</v>
      </c>
      <c r="Z17" s="19"/>
      <c r="AA17" s="18">
        <f t="shared" si="7"/>
        <v>0</v>
      </c>
      <c r="AB17" s="17">
        <f t="shared" si="8"/>
        <v>0</v>
      </c>
      <c r="AC17" s="5" t="s">
        <v>0</v>
      </c>
      <c r="AD17" s="41"/>
    </row>
    <row r="18" spans="1:30" x14ac:dyDescent="0.25">
      <c r="A18" s="40"/>
      <c r="B18" s="39" t="str">
        <f t="shared" si="0"/>
        <v/>
      </c>
      <c r="C18" s="23"/>
      <c r="D18" s="122"/>
      <c r="E18" s="225" t="s">
        <v>479</v>
      </c>
      <c r="F18" s="120">
        <v>11078</v>
      </c>
      <c r="G18" s="62">
        <v>5</v>
      </c>
      <c r="H18" s="122" t="s">
        <v>1607</v>
      </c>
      <c r="I18" s="231" t="s">
        <v>1613</v>
      </c>
      <c r="J18" s="226"/>
      <c r="K18" s="117"/>
      <c r="L18" s="117"/>
      <c r="M18" s="124"/>
      <c r="N18" s="27" t="str">
        <f t="shared" si="1"/>
        <v/>
      </c>
      <c r="O18" s="26" t="str">
        <f t="shared" si="2"/>
        <v>◄</v>
      </c>
      <c r="P18" s="25"/>
      <c r="Q18" s="24"/>
      <c r="R18" s="27" t="str">
        <f t="shared" si="3"/>
        <v/>
      </c>
      <c r="S18" s="26" t="str">
        <f t="shared" si="4"/>
        <v>◄</v>
      </c>
      <c r="T18" s="25"/>
      <c r="U18" s="24"/>
      <c r="V18" s="23"/>
      <c r="W18" s="22"/>
      <c r="X18" s="21">
        <f t="shared" si="5"/>
        <v>0</v>
      </c>
      <c r="Y18" s="20">
        <f t="shared" si="6"/>
        <v>0</v>
      </c>
      <c r="Z18" s="19"/>
      <c r="AA18" s="18">
        <f t="shared" si="7"/>
        <v>0</v>
      </c>
      <c r="AB18" s="17">
        <f t="shared" si="8"/>
        <v>0</v>
      </c>
      <c r="AC18" s="5" t="s">
        <v>0</v>
      </c>
      <c r="AD18" s="41"/>
    </row>
    <row r="19" spans="1:30" x14ac:dyDescent="0.25">
      <c r="A19" s="251"/>
      <c r="B19" s="250"/>
      <c r="C19" s="238"/>
      <c r="D19" s="249"/>
      <c r="E19" s="248"/>
      <c r="F19" s="247"/>
      <c r="G19" s="246" t="s">
        <v>1614</v>
      </c>
      <c r="H19" s="245"/>
      <c r="I19" s="244"/>
      <c r="J19" s="242"/>
      <c r="K19" s="243"/>
      <c r="L19" s="243"/>
      <c r="M19" s="242"/>
      <c r="N19" s="241"/>
      <c r="O19" s="240"/>
      <c r="P19" s="239"/>
      <c r="Q19" s="239"/>
      <c r="R19" s="241"/>
      <c r="S19" s="240"/>
      <c r="T19" s="239"/>
      <c r="U19" s="239"/>
      <c r="V19" s="238"/>
      <c r="W19" s="237"/>
      <c r="X19" s="236"/>
      <c r="Y19" s="236"/>
      <c r="Z19" s="237"/>
      <c r="AA19" s="236"/>
      <c r="AB19" s="236"/>
      <c r="AC19" s="235"/>
      <c r="AD19" s="41"/>
    </row>
    <row r="20" spans="1:30" x14ac:dyDescent="0.25">
      <c r="A20" s="40"/>
      <c r="B20" s="39" t="s">
        <v>69</v>
      </c>
      <c r="C20" s="23"/>
      <c r="D20" s="122"/>
      <c r="E20" s="225" t="s">
        <v>478</v>
      </c>
      <c r="F20" s="120">
        <v>11078</v>
      </c>
      <c r="G20" s="62">
        <v>0.5</v>
      </c>
      <c r="H20" s="122" t="s">
        <v>473</v>
      </c>
      <c r="I20" s="234"/>
      <c r="J20" s="226" t="s">
        <v>1615</v>
      </c>
      <c r="K20" s="117"/>
      <c r="L20" s="117"/>
      <c r="M20" s="124"/>
      <c r="N20" s="27" t="s">
        <v>69</v>
      </c>
      <c r="O20" s="26" t="s">
        <v>68</v>
      </c>
      <c r="P20" s="25"/>
      <c r="Q20" s="24"/>
      <c r="R20" s="27" t="s">
        <v>69</v>
      </c>
      <c r="S20" s="26" t="s">
        <v>68</v>
      </c>
      <c r="T20" s="25"/>
      <c r="U20" s="24"/>
      <c r="V20" s="23"/>
      <c r="W20" s="22"/>
      <c r="X20" s="21">
        <v>0</v>
      </c>
      <c r="Y20" s="20">
        <v>0</v>
      </c>
      <c r="Z20" s="19"/>
      <c r="AA20" s="18">
        <v>0</v>
      </c>
      <c r="AB20" s="17">
        <v>0</v>
      </c>
      <c r="AC20" s="5" t="s">
        <v>0</v>
      </c>
      <c r="AD20" s="41"/>
    </row>
    <row r="21" spans="1:30" x14ac:dyDescent="0.25">
      <c r="A21" s="40"/>
      <c r="B21" s="39" t="s">
        <v>69</v>
      </c>
      <c r="C21" s="23"/>
      <c r="D21" s="122"/>
      <c r="E21" s="225" t="s">
        <v>477</v>
      </c>
      <c r="F21" s="120">
        <v>11078</v>
      </c>
      <c r="G21" s="62">
        <v>0.5</v>
      </c>
      <c r="H21" s="122" t="s">
        <v>473</v>
      </c>
      <c r="I21" s="234"/>
      <c r="J21" s="226" t="s">
        <v>1616</v>
      </c>
      <c r="K21" s="117"/>
      <c r="L21" s="117"/>
      <c r="M21" s="124"/>
      <c r="N21" s="27" t="s">
        <v>69</v>
      </c>
      <c r="O21" s="26" t="s">
        <v>68</v>
      </c>
      <c r="P21" s="25"/>
      <c r="Q21" s="24"/>
      <c r="R21" s="27" t="s">
        <v>69</v>
      </c>
      <c r="S21" s="26" t="s">
        <v>68</v>
      </c>
      <c r="T21" s="25"/>
      <c r="U21" s="24"/>
      <c r="V21" s="23"/>
      <c r="W21" s="22"/>
      <c r="X21" s="21">
        <v>0</v>
      </c>
      <c r="Y21" s="20">
        <v>0</v>
      </c>
      <c r="Z21" s="19"/>
      <c r="AA21" s="18">
        <v>0</v>
      </c>
      <c r="AB21" s="17">
        <v>0</v>
      </c>
      <c r="AC21" s="5" t="s">
        <v>0</v>
      </c>
      <c r="AD21" s="41"/>
    </row>
    <row r="22" spans="1:30" x14ac:dyDescent="0.25">
      <c r="A22" s="40"/>
      <c r="B22" s="39" t="s">
        <v>69</v>
      </c>
      <c r="C22" s="23"/>
      <c r="D22" s="122"/>
      <c r="E22" s="225" t="s">
        <v>476</v>
      </c>
      <c r="F22" s="120">
        <v>11078</v>
      </c>
      <c r="G22" s="62">
        <v>0.5</v>
      </c>
      <c r="H22" s="122" t="s">
        <v>473</v>
      </c>
      <c r="I22" s="234"/>
      <c r="J22" s="226" t="s">
        <v>1617</v>
      </c>
      <c r="K22" s="117"/>
      <c r="L22" s="117"/>
      <c r="M22" s="124"/>
      <c r="N22" s="27" t="s">
        <v>69</v>
      </c>
      <c r="O22" s="26" t="s">
        <v>68</v>
      </c>
      <c r="P22" s="25"/>
      <c r="Q22" s="24"/>
      <c r="R22" s="27" t="s">
        <v>69</v>
      </c>
      <c r="S22" s="26" t="s">
        <v>68</v>
      </c>
      <c r="T22" s="25"/>
      <c r="U22" s="24"/>
      <c r="V22" s="23"/>
      <c r="W22" s="22"/>
      <c r="X22" s="21">
        <v>0</v>
      </c>
      <c r="Y22" s="20">
        <v>0</v>
      </c>
      <c r="Z22" s="19"/>
      <c r="AA22" s="18">
        <v>0</v>
      </c>
      <c r="AB22" s="17">
        <v>0</v>
      </c>
      <c r="AC22" s="5" t="s">
        <v>0</v>
      </c>
      <c r="AD22" s="41"/>
    </row>
    <row r="23" spans="1:30" x14ac:dyDescent="0.25">
      <c r="A23" s="40"/>
      <c r="B23" s="39" t="s">
        <v>69</v>
      </c>
      <c r="C23" s="23"/>
      <c r="D23" s="122"/>
      <c r="E23" s="225" t="s">
        <v>475</v>
      </c>
      <c r="F23" s="120">
        <v>11078</v>
      </c>
      <c r="G23" s="62">
        <v>0.5</v>
      </c>
      <c r="H23" s="122" t="s">
        <v>473</v>
      </c>
      <c r="I23" s="234"/>
      <c r="J23" s="226" t="s">
        <v>1618</v>
      </c>
      <c r="K23" s="117"/>
      <c r="L23" s="117"/>
      <c r="M23" s="124"/>
      <c r="N23" s="27" t="s">
        <v>69</v>
      </c>
      <c r="O23" s="26" t="s">
        <v>68</v>
      </c>
      <c r="P23" s="25"/>
      <c r="Q23" s="24"/>
      <c r="R23" s="27" t="s">
        <v>69</v>
      </c>
      <c r="S23" s="26" t="s">
        <v>68</v>
      </c>
      <c r="T23" s="25"/>
      <c r="U23" s="24"/>
      <c r="V23" s="23"/>
      <c r="W23" s="22"/>
      <c r="X23" s="21">
        <v>0</v>
      </c>
      <c r="Y23" s="20">
        <v>0</v>
      </c>
      <c r="Z23" s="19"/>
      <c r="AA23" s="18">
        <v>0</v>
      </c>
      <c r="AB23" s="17">
        <v>0</v>
      </c>
      <c r="AC23" s="5" t="s">
        <v>0</v>
      </c>
      <c r="AD23" s="41"/>
    </row>
    <row r="24" spans="1:30" ht="15" thickBot="1" x14ac:dyDescent="0.3">
      <c r="A24" s="40"/>
      <c r="B24" s="39" t="s">
        <v>69</v>
      </c>
      <c r="C24" s="23"/>
      <c r="D24" s="122"/>
      <c r="E24" s="225" t="s">
        <v>474</v>
      </c>
      <c r="F24" s="120">
        <v>11078</v>
      </c>
      <c r="G24" s="62">
        <v>0.5</v>
      </c>
      <c r="H24" s="122" t="s">
        <v>473</v>
      </c>
      <c r="I24" s="234"/>
      <c r="J24" s="226" t="s">
        <v>1619</v>
      </c>
      <c r="K24" s="117"/>
      <c r="L24" s="117"/>
      <c r="M24" s="124"/>
      <c r="N24" s="27" t="s">
        <v>69</v>
      </c>
      <c r="O24" s="26" t="s">
        <v>68</v>
      </c>
      <c r="P24" s="25"/>
      <c r="Q24" s="24"/>
      <c r="R24" s="27" t="s">
        <v>69</v>
      </c>
      <c r="S24" s="26" t="s">
        <v>68</v>
      </c>
      <c r="T24" s="25"/>
      <c r="U24" s="24"/>
      <c r="V24" s="23"/>
      <c r="W24" s="22"/>
      <c r="X24" s="21">
        <v>0</v>
      </c>
      <c r="Y24" s="20">
        <v>0</v>
      </c>
      <c r="Z24" s="19"/>
      <c r="AA24" s="18">
        <v>0</v>
      </c>
      <c r="AB24" s="17">
        <v>0</v>
      </c>
      <c r="AC24" s="5" t="s">
        <v>0</v>
      </c>
      <c r="AD24" s="41"/>
    </row>
    <row r="25" spans="1:30" ht="16.8" thickTop="1" thickBot="1" x14ac:dyDescent="0.35">
      <c r="A25" s="221"/>
      <c r="B25" s="10"/>
      <c r="C25" s="14">
        <f>ROWS(C26:C28)-1</f>
        <v>2</v>
      </c>
      <c r="D25" s="149" t="s">
        <v>1620</v>
      </c>
      <c r="E25" s="12"/>
      <c r="F25" s="10"/>
      <c r="G25" s="10"/>
      <c r="H25" s="10"/>
      <c r="I25" s="9"/>
      <c r="J25" s="219">
        <v>11295</v>
      </c>
      <c r="K25" s="8"/>
      <c r="L25" s="8"/>
      <c r="M25" s="219"/>
      <c r="N25" s="49"/>
      <c r="O25" s="47" t="str">
        <f>IF(COUNTIF(N26:N31,"?")&gt;0,"?",IF(AND(P25="◄",Q25="►"),"◄►",IF(P25="◄","◄",IF(Q25="►","►",""))))</f>
        <v>◄</v>
      </c>
      <c r="P25" s="46" t="str">
        <f>IF(SUM(P26:P28)+1=ROWS(P26:P28)-COUNTIF(P26:P28,"-"),"","◄")</f>
        <v>◄</v>
      </c>
      <c r="Q25" s="45" t="str">
        <f>IF(SUM(Q26:Q28)&gt;0,"►","")</f>
        <v/>
      </c>
      <c r="R25" s="48"/>
      <c r="S25" s="47" t="str">
        <f>IF(COUNTIF(R26:R31,"?")&gt;0,"?",IF(AND(T25="◄",U25="►"),"◄►",IF(T25="◄","◄",IF(U25="►","►",""))))</f>
        <v>◄</v>
      </c>
      <c r="T25" s="46" t="str">
        <f>IF(SUM(T26:T28)+1=ROWS(T26:T28)-COUNTIF(T26:T28,"-"),"","◄")</f>
        <v>◄</v>
      </c>
      <c r="U25" s="45" t="str">
        <f>IF(SUM(U26:U28)&gt;0,"►","")</f>
        <v/>
      </c>
      <c r="V25" s="67">
        <f>ROWS(V26:V28)-1</f>
        <v>2</v>
      </c>
      <c r="W25" s="44">
        <f>SUM(W26:W28)-W28</f>
        <v>0</v>
      </c>
      <c r="X25" s="43" t="s">
        <v>2</v>
      </c>
      <c r="Y25" s="42"/>
      <c r="Z25" s="44">
        <f>SUM(Z26:Z28)-Z28</f>
        <v>0</v>
      </c>
      <c r="AA25" s="43" t="s">
        <v>2</v>
      </c>
      <c r="AB25" s="42"/>
      <c r="AC25" s="5" t="s">
        <v>0</v>
      </c>
      <c r="AD25" s="41"/>
    </row>
    <row r="26" spans="1:30" x14ac:dyDescent="0.25">
      <c r="A26" s="40"/>
      <c r="B26" s="39" t="str">
        <f>IF(A26=1,"x","")</f>
        <v/>
      </c>
      <c r="C26" s="23"/>
      <c r="D26" s="122"/>
      <c r="E26" s="225" t="s">
        <v>472</v>
      </c>
      <c r="F26" s="120">
        <v>11295</v>
      </c>
      <c r="G26" s="62">
        <v>5</v>
      </c>
      <c r="H26" s="122" t="s">
        <v>1607</v>
      </c>
      <c r="I26" s="234"/>
      <c r="J26" s="226"/>
      <c r="K26" s="117"/>
      <c r="L26" s="117"/>
      <c r="M26" s="124"/>
      <c r="N26" s="27" t="str">
        <f>IF(O26="?","?","")</f>
        <v/>
      </c>
      <c r="O26" s="26" t="str">
        <f>IF(AND(P26="",Q26&gt;0),"?",IF(P26="","◄",IF(Q26&gt;=1,"►","")))</f>
        <v>◄</v>
      </c>
      <c r="P26" s="25"/>
      <c r="Q26" s="24"/>
      <c r="R26" s="27" t="str">
        <f>IF(S26="?","?","")</f>
        <v/>
      </c>
      <c r="S26" s="26" t="str">
        <f>IF(AND(T26="",U26&gt;0),"?",IF(T26="","◄",IF(U26&gt;=1,"►","")))</f>
        <v>◄</v>
      </c>
      <c r="T26" s="25"/>
      <c r="U26" s="24"/>
      <c r="V26" s="23"/>
      <c r="W26" s="22"/>
      <c r="X26" s="21">
        <f>(P26*W26)</f>
        <v>0</v>
      </c>
      <c r="Y26" s="20">
        <f>(Q26*X26)</f>
        <v>0</v>
      </c>
      <c r="Z26" s="19"/>
      <c r="AA26" s="18">
        <f>(T26*Z26)</f>
        <v>0</v>
      </c>
      <c r="AB26" s="17">
        <f>(U26*AA26)</f>
        <v>0</v>
      </c>
      <c r="AC26" s="5" t="s">
        <v>0</v>
      </c>
      <c r="AD26" s="41"/>
    </row>
    <row r="27" spans="1:30" ht="15" thickBot="1" x14ac:dyDescent="0.3">
      <c r="A27" s="40">
        <v>1</v>
      </c>
      <c r="B27" s="39" t="str">
        <f>IF(A27=1,"x","")</f>
        <v>x</v>
      </c>
      <c r="C27" s="23"/>
      <c r="D27" s="122"/>
      <c r="E27" s="225" t="s">
        <v>471</v>
      </c>
      <c r="F27" s="120">
        <v>11295</v>
      </c>
      <c r="G27" s="62">
        <v>5</v>
      </c>
      <c r="H27" s="122" t="s">
        <v>1607</v>
      </c>
      <c r="I27" s="231" t="e">
        <v>#REF!</v>
      </c>
      <c r="J27" s="226"/>
      <c r="K27" s="117"/>
      <c r="L27" s="117"/>
      <c r="M27" s="124"/>
      <c r="N27" s="27" t="str">
        <f>IF(O27="?","?","")</f>
        <v/>
      </c>
      <c r="O27" s="26" t="str">
        <f>IF(AND(P27="",Q27&gt;0),"?",IF(P27="","◄",IF(Q27&gt;=1,"►","")))</f>
        <v>◄</v>
      </c>
      <c r="P27" s="25"/>
      <c r="Q27" s="24"/>
      <c r="R27" s="27" t="str">
        <f>IF(S27="?","?","")</f>
        <v/>
      </c>
      <c r="S27" s="26" t="str">
        <f>IF(AND(T27="",U27&gt;0),"?",IF(T27="","◄",IF(U27&gt;=1,"►","")))</f>
        <v>◄</v>
      </c>
      <c r="T27" s="25"/>
      <c r="U27" s="24"/>
      <c r="V27" s="23"/>
      <c r="W27" s="22"/>
      <c r="X27" s="21">
        <f>(P27*W27)</f>
        <v>0</v>
      </c>
      <c r="Y27" s="20">
        <f>(Q27*X27)</f>
        <v>0</v>
      </c>
      <c r="Z27" s="19"/>
      <c r="AA27" s="18">
        <f>(T27*Z27)</f>
        <v>0</v>
      </c>
      <c r="AB27" s="17">
        <f>(U27*AA27)</f>
        <v>0</v>
      </c>
      <c r="AC27" s="5" t="s">
        <v>0</v>
      </c>
      <c r="AD27" s="41"/>
    </row>
    <row r="28" spans="1:30" ht="16.8" thickTop="1" thickBot="1" x14ac:dyDescent="0.35">
      <c r="A28" s="221"/>
      <c r="B28" s="10"/>
      <c r="C28" s="14">
        <f>ROWS(C29:C34)-1</f>
        <v>5</v>
      </c>
      <c r="D28" s="149" t="s">
        <v>1621</v>
      </c>
      <c r="E28" s="12"/>
      <c r="F28" s="10"/>
      <c r="G28" s="10"/>
      <c r="H28" s="10"/>
      <c r="I28" s="9"/>
      <c r="J28" s="219">
        <v>12929</v>
      </c>
      <c r="K28" s="8"/>
      <c r="L28" s="8"/>
      <c r="M28" s="219"/>
      <c r="N28" s="49"/>
      <c r="O28" s="47" t="str">
        <f>IF(COUNTIF(N29:N36,"?")&gt;0,"?",IF(AND(P28="◄",Q28="►"),"◄►",IF(P28="◄","◄",IF(Q28="►","►",""))))</f>
        <v>◄</v>
      </c>
      <c r="P28" s="46" t="str">
        <f>IF(SUM(P29:P34)+1=ROWS(P29:P34)-COUNTIF(P29:P34,"-"),"","◄")</f>
        <v>◄</v>
      </c>
      <c r="Q28" s="45" t="str">
        <f>IF(SUM(Q29:Q34)&gt;0,"►","")</f>
        <v/>
      </c>
      <c r="R28" s="48"/>
      <c r="S28" s="47" t="str">
        <f>IF(COUNTIF(R29:R36,"?")&gt;0,"?",IF(AND(T28="◄",U28="►"),"◄►",IF(T28="◄","◄",IF(U28="►","►",""))))</f>
        <v>◄</v>
      </c>
      <c r="T28" s="46" t="str">
        <f>IF(SUM(T29:T34)+1=ROWS(T29:T34)-COUNTIF(T29:T34,"-"),"","◄")</f>
        <v>◄</v>
      </c>
      <c r="U28" s="45" t="str">
        <f>IF(SUM(U29:U34)&gt;0,"►","")</f>
        <v/>
      </c>
      <c r="V28" s="67">
        <f>ROWS(V29:V34)-1</f>
        <v>5</v>
      </c>
      <c r="W28" s="44">
        <f>SUM(W29:W34)-W34</f>
        <v>0</v>
      </c>
      <c r="X28" s="43" t="s">
        <v>2</v>
      </c>
      <c r="Y28" s="42"/>
      <c r="Z28" s="44">
        <f>SUM(Z29:Z34)-Z34</f>
        <v>0</v>
      </c>
      <c r="AA28" s="43" t="s">
        <v>2</v>
      </c>
      <c r="AB28" s="42"/>
      <c r="AC28" s="5" t="s">
        <v>0</v>
      </c>
      <c r="AD28" s="41"/>
    </row>
    <row r="29" spans="1:30" x14ac:dyDescent="0.25">
      <c r="A29" s="40"/>
      <c r="B29" s="39" t="str">
        <f>IF(A29=1,"x","")</f>
        <v/>
      </c>
      <c r="C29" s="23"/>
      <c r="D29" s="122"/>
      <c r="E29" s="225" t="s">
        <v>470</v>
      </c>
      <c r="F29" s="120">
        <v>12929</v>
      </c>
      <c r="G29" s="62" t="s">
        <v>464</v>
      </c>
      <c r="H29" s="122" t="s">
        <v>1622</v>
      </c>
      <c r="I29" s="234"/>
      <c r="J29" s="226"/>
      <c r="K29" s="117"/>
      <c r="L29" s="117"/>
      <c r="M29" s="124"/>
      <c r="N29" s="27" t="str">
        <f>IF(O29="?","?","")</f>
        <v/>
      </c>
      <c r="O29" s="26" t="str">
        <f>IF(AND(P29="",Q29&gt;0),"?",IF(P29="","◄",IF(Q29&gt;=1,"►","")))</f>
        <v>◄</v>
      </c>
      <c r="P29" s="25"/>
      <c r="Q29" s="24"/>
      <c r="R29" s="27" t="str">
        <f>IF(S29="?","?","")</f>
        <v/>
      </c>
      <c r="S29" s="26" t="str">
        <f>IF(AND(T29="",U29&gt;0),"?",IF(T29="","◄",IF(U29&gt;=1,"►","")))</f>
        <v>◄</v>
      </c>
      <c r="T29" s="25"/>
      <c r="U29" s="24"/>
      <c r="V29" s="23"/>
      <c r="W29" s="22"/>
      <c r="X29" s="21">
        <f t="shared" ref="X29:Y33" si="9">(P29*W29)</f>
        <v>0</v>
      </c>
      <c r="Y29" s="20">
        <f t="shared" si="9"/>
        <v>0</v>
      </c>
      <c r="Z29" s="19"/>
      <c r="AA29" s="18">
        <f t="shared" ref="AA29:AB33" si="10">(T29*Z29)</f>
        <v>0</v>
      </c>
      <c r="AB29" s="17">
        <f t="shared" si="10"/>
        <v>0</v>
      </c>
      <c r="AC29" s="5" t="s">
        <v>0</v>
      </c>
      <c r="AD29" s="41"/>
    </row>
    <row r="30" spans="1:30" x14ac:dyDescent="0.25">
      <c r="A30" s="40"/>
      <c r="B30" s="39" t="str">
        <f>IF(A30=1,"x","")</f>
        <v/>
      </c>
      <c r="C30" s="23"/>
      <c r="D30" s="122"/>
      <c r="E30" s="225" t="s">
        <v>469</v>
      </c>
      <c r="F30" s="120">
        <v>12929</v>
      </c>
      <c r="G30" s="62" t="s">
        <v>468</v>
      </c>
      <c r="H30" s="122" t="s">
        <v>1623</v>
      </c>
      <c r="I30" s="234"/>
      <c r="J30" s="226"/>
      <c r="K30" s="117"/>
      <c r="L30" s="117"/>
      <c r="M30" s="124"/>
      <c r="N30" s="27" t="str">
        <f>IF(O30="?","?","")</f>
        <v/>
      </c>
      <c r="O30" s="26" t="str">
        <f>IF(AND(P30="",Q30&gt;0),"?",IF(P30="","◄",IF(Q30&gt;=1,"►","")))</f>
        <v>◄</v>
      </c>
      <c r="P30" s="25"/>
      <c r="Q30" s="24"/>
      <c r="R30" s="27" t="str">
        <f>IF(S30="?","?","")</f>
        <v/>
      </c>
      <c r="S30" s="26" t="str">
        <f>IF(AND(T30="",U30&gt;0),"?",IF(T30="","◄",IF(U30&gt;=1,"►","")))</f>
        <v>◄</v>
      </c>
      <c r="T30" s="25"/>
      <c r="U30" s="24"/>
      <c r="V30" s="23"/>
      <c r="W30" s="22"/>
      <c r="X30" s="21">
        <f t="shared" si="9"/>
        <v>0</v>
      </c>
      <c r="Y30" s="20">
        <f t="shared" si="9"/>
        <v>0</v>
      </c>
      <c r="Z30" s="19"/>
      <c r="AA30" s="18">
        <f t="shared" si="10"/>
        <v>0</v>
      </c>
      <c r="AB30" s="17">
        <f t="shared" si="10"/>
        <v>0</v>
      </c>
      <c r="AC30" s="5" t="s">
        <v>0</v>
      </c>
      <c r="AD30" s="41"/>
    </row>
    <row r="31" spans="1:30" x14ac:dyDescent="0.25">
      <c r="A31" s="40"/>
      <c r="B31" s="39" t="str">
        <f>IF(A31=1,"x","")</f>
        <v/>
      </c>
      <c r="C31" s="23"/>
      <c r="D31" s="122"/>
      <c r="E31" s="225" t="s">
        <v>467</v>
      </c>
      <c r="F31" s="120">
        <v>12929</v>
      </c>
      <c r="G31" s="62" t="s">
        <v>464</v>
      </c>
      <c r="H31" s="122" t="s">
        <v>1622</v>
      </c>
      <c r="I31" s="231" t="s">
        <v>1611</v>
      </c>
      <c r="J31" s="226"/>
      <c r="K31" s="117"/>
      <c r="L31" s="117"/>
      <c r="M31" s="124"/>
      <c r="N31" s="27" t="str">
        <f>IF(O31="?","?","")</f>
        <v/>
      </c>
      <c r="O31" s="26" t="str">
        <f>IF(AND(P31="",Q31&gt;0),"?",IF(P31="","◄",IF(Q31&gt;=1,"►","")))</f>
        <v>◄</v>
      </c>
      <c r="P31" s="25"/>
      <c r="Q31" s="24"/>
      <c r="R31" s="27" t="str">
        <f>IF(S31="?","?","")</f>
        <v/>
      </c>
      <c r="S31" s="26" t="str">
        <f>IF(AND(T31="",U31&gt;0),"?",IF(T31="","◄",IF(U31&gt;=1,"►","")))</f>
        <v>◄</v>
      </c>
      <c r="T31" s="25"/>
      <c r="U31" s="24"/>
      <c r="V31" s="23"/>
      <c r="W31" s="22"/>
      <c r="X31" s="21">
        <f t="shared" si="9"/>
        <v>0</v>
      </c>
      <c r="Y31" s="20">
        <f t="shared" si="9"/>
        <v>0</v>
      </c>
      <c r="Z31" s="19"/>
      <c r="AA31" s="18">
        <f t="shared" si="10"/>
        <v>0</v>
      </c>
      <c r="AB31" s="17">
        <f t="shared" si="10"/>
        <v>0</v>
      </c>
      <c r="AC31" s="5" t="s">
        <v>0</v>
      </c>
      <c r="AD31" s="41"/>
    </row>
    <row r="32" spans="1:30" x14ac:dyDescent="0.25">
      <c r="A32" s="40">
        <v>1</v>
      </c>
      <c r="B32" s="39" t="str">
        <f>IF(A32=1,"x","")</f>
        <v>x</v>
      </c>
      <c r="C32" s="23"/>
      <c r="D32" s="122"/>
      <c r="E32" s="225" t="s">
        <v>466</v>
      </c>
      <c r="F32" s="120">
        <v>12929</v>
      </c>
      <c r="G32" s="62" t="s">
        <v>464</v>
      </c>
      <c r="H32" s="122" t="s">
        <v>1622</v>
      </c>
      <c r="I32" s="231" t="s">
        <v>1612</v>
      </c>
      <c r="J32" s="226"/>
      <c r="K32" s="117"/>
      <c r="L32" s="117"/>
      <c r="M32" s="124"/>
      <c r="N32" s="27" t="str">
        <f>IF(O32="?","?","")</f>
        <v/>
      </c>
      <c r="O32" s="26" t="str">
        <f>IF(AND(P32="",Q32&gt;0),"?",IF(P32="","◄",IF(Q32&gt;=1,"►","")))</f>
        <v>◄</v>
      </c>
      <c r="P32" s="25"/>
      <c r="Q32" s="24"/>
      <c r="R32" s="27" t="str">
        <f>IF(S32="?","?","")</f>
        <v/>
      </c>
      <c r="S32" s="26" t="str">
        <f>IF(AND(T32="",U32&gt;0),"?",IF(T32="","◄",IF(U32&gt;=1,"►","")))</f>
        <v>◄</v>
      </c>
      <c r="T32" s="25"/>
      <c r="U32" s="24"/>
      <c r="V32" s="23"/>
      <c r="W32" s="22"/>
      <c r="X32" s="21">
        <f t="shared" si="9"/>
        <v>0</v>
      </c>
      <c r="Y32" s="20">
        <f t="shared" si="9"/>
        <v>0</v>
      </c>
      <c r="Z32" s="19"/>
      <c r="AA32" s="18">
        <f t="shared" si="10"/>
        <v>0</v>
      </c>
      <c r="AB32" s="17">
        <f t="shared" si="10"/>
        <v>0</v>
      </c>
      <c r="AC32" s="5" t="s">
        <v>0</v>
      </c>
      <c r="AD32" s="41"/>
    </row>
    <row r="33" spans="1:30" ht="15" thickBot="1" x14ac:dyDescent="0.3">
      <c r="A33" s="40"/>
      <c r="B33" s="39" t="str">
        <f>IF(A33=1,"x","")</f>
        <v/>
      </c>
      <c r="C33" s="23"/>
      <c r="D33" s="122"/>
      <c r="E33" s="225" t="s">
        <v>465</v>
      </c>
      <c r="F33" s="120">
        <v>12929</v>
      </c>
      <c r="G33" s="62" t="s">
        <v>464</v>
      </c>
      <c r="H33" s="122" t="s">
        <v>463</v>
      </c>
      <c r="I33" s="231" t="s">
        <v>1613</v>
      </c>
      <c r="J33" s="226"/>
      <c r="K33" s="117"/>
      <c r="L33" s="117"/>
      <c r="M33" s="124"/>
      <c r="N33" s="27" t="str">
        <f>IF(O33="?","?","")</f>
        <v/>
      </c>
      <c r="O33" s="26" t="str">
        <f>IF(AND(P33="",Q33&gt;0),"?",IF(P33="","◄",IF(Q33&gt;=1,"►","")))</f>
        <v>◄</v>
      </c>
      <c r="P33" s="25"/>
      <c r="Q33" s="24"/>
      <c r="R33" s="27" t="str">
        <f>IF(S33="?","?","")</f>
        <v/>
      </c>
      <c r="S33" s="26" t="str">
        <f>IF(AND(T33="",U33&gt;0),"?",IF(T33="","◄",IF(U33&gt;=1,"►","")))</f>
        <v>◄</v>
      </c>
      <c r="T33" s="25"/>
      <c r="U33" s="24"/>
      <c r="V33" s="23"/>
      <c r="W33" s="22"/>
      <c r="X33" s="21">
        <f t="shared" si="9"/>
        <v>0</v>
      </c>
      <c r="Y33" s="20">
        <f t="shared" si="9"/>
        <v>0</v>
      </c>
      <c r="Z33" s="19"/>
      <c r="AA33" s="18">
        <f t="shared" si="10"/>
        <v>0</v>
      </c>
      <c r="AB33" s="17">
        <f t="shared" si="10"/>
        <v>0</v>
      </c>
      <c r="AC33" s="5" t="s">
        <v>0</v>
      </c>
      <c r="AD33" s="41"/>
    </row>
    <row r="34" spans="1:30" ht="16.8" thickTop="1" thickBot="1" x14ac:dyDescent="0.35">
      <c r="A34" s="221"/>
      <c r="B34" s="10"/>
      <c r="C34" s="14">
        <f>ROWS(C35:C39)-1</f>
        <v>4</v>
      </c>
      <c r="D34" s="149" t="s">
        <v>1624</v>
      </c>
      <c r="E34" s="12"/>
      <c r="F34" s="10"/>
      <c r="G34" s="10"/>
      <c r="H34" s="10"/>
      <c r="I34" s="9"/>
      <c r="J34" s="219">
        <v>16856</v>
      </c>
      <c r="K34" s="8"/>
      <c r="L34" s="8"/>
      <c r="M34" s="219"/>
      <c r="N34" s="49"/>
      <c r="O34" s="47" t="str">
        <f>IF(COUNTIF(N35:N44,"?")&gt;0,"?",IF(AND(P34="◄",Q34="►"),"◄►",IF(P34="◄","◄",IF(Q34="►","►",""))))</f>
        <v>◄</v>
      </c>
      <c r="P34" s="46" t="str">
        <f>IF(SUM(P35:P39)+1=ROWS(P35:P39)-COUNTIF(P35:P39,"-"),"","◄")</f>
        <v>◄</v>
      </c>
      <c r="Q34" s="45" t="str">
        <f>IF(SUM(Q35:Q39)&gt;0,"►","")</f>
        <v/>
      </c>
      <c r="R34" s="48"/>
      <c r="S34" s="47" t="str">
        <f>IF(COUNTIF(R35:R44,"?")&gt;0,"?",IF(AND(T34="◄",U34="►"),"◄►",IF(T34="◄","◄",IF(U34="►","►",""))))</f>
        <v>◄</v>
      </c>
      <c r="T34" s="46" t="str">
        <f>IF(SUM(T35:T39)+1=ROWS(T35:T39)-COUNTIF(T35:T39,"-"),"","◄")</f>
        <v>◄</v>
      </c>
      <c r="U34" s="45" t="str">
        <f>IF(SUM(U35:U39)&gt;0,"►","")</f>
        <v/>
      </c>
      <c r="V34" s="14">
        <f>ROWS(V35:V39)-1</f>
        <v>4</v>
      </c>
      <c r="W34" s="44">
        <f>SUM(W35:W39)-W39</f>
        <v>0</v>
      </c>
      <c r="X34" s="43" t="s">
        <v>2</v>
      </c>
      <c r="Y34" s="42"/>
      <c r="Z34" s="44">
        <f>SUM(Z35:Z39)-Z39</f>
        <v>0</v>
      </c>
      <c r="AA34" s="43" t="s">
        <v>2</v>
      </c>
      <c r="AB34" s="42"/>
      <c r="AC34" s="5" t="s">
        <v>0</v>
      </c>
      <c r="AD34" s="41"/>
    </row>
    <row r="35" spans="1:30" x14ac:dyDescent="0.25">
      <c r="A35" s="40"/>
      <c r="B35" s="39" t="str">
        <f>IF(A35=1,"x","")</f>
        <v/>
      </c>
      <c r="C35" s="23"/>
      <c r="D35" s="122"/>
      <c r="E35" s="225" t="s">
        <v>462</v>
      </c>
      <c r="F35" s="120">
        <v>16856</v>
      </c>
      <c r="G35" s="62">
        <v>6</v>
      </c>
      <c r="H35" s="122" t="s">
        <v>1625</v>
      </c>
      <c r="I35" s="234"/>
      <c r="J35" s="226"/>
      <c r="K35" s="117"/>
      <c r="L35" s="117"/>
      <c r="M35" s="124"/>
      <c r="N35" s="27" t="str">
        <f>IF(O35="?","?","")</f>
        <v/>
      </c>
      <c r="O35" s="26" t="str">
        <f>IF(AND(P35="",Q35&gt;0),"?",IF(P35="","◄",IF(Q35&gt;=1,"►","")))</f>
        <v>◄</v>
      </c>
      <c r="P35" s="25"/>
      <c r="Q35" s="24"/>
      <c r="R35" s="27" t="str">
        <f>IF(S35="?","?","")</f>
        <v/>
      </c>
      <c r="S35" s="26" t="str">
        <f>IF(AND(T35="",U35&gt;0),"?",IF(T35="","◄",IF(U35&gt;=1,"►","")))</f>
        <v>◄</v>
      </c>
      <c r="T35" s="25"/>
      <c r="U35" s="24"/>
      <c r="V35" s="23"/>
      <c r="W35" s="22"/>
      <c r="X35" s="21">
        <f t="shared" ref="X35:Y38" si="11">(P35*W35)</f>
        <v>0</v>
      </c>
      <c r="Y35" s="20">
        <f t="shared" si="11"/>
        <v>0</v>
      </c>
      <c r="Z35" s="19"/>
      <c r="AA35" s="18">
        <f t="shared" ref="AA35:AB38" si="12">(T35*Z35)</f>
        <v>0</v>
      </c>
      <c r="AB35" s="17">
        <f t="shared" si="12"/>
        <v>0</v>
      </c>
      <c r="AC35" s="5" t="s">
        <v>0</v>
      </c>
      <c r="AD35" s="41"/>
    </row>
    <row r="36" spans="1:30" x14ac:dyDescent="0.25">
      <c r="A36" s="40"/>
      <c r="B36" s="39" t="str">
        <f>IF(A36=1,"x","")</f>
        <v/>
      </c>
      <c r="C36" s="23"/>
      <c r="D36" s="122"/>
      <c r="E36" s="225" t="s">
        <v>461</v>
      </c>
      <c r="F36" s="120">
        <v>16856</v>
      </c>
      <c r="G36" s="62">
        <v>8.5</v>
      </c>
      <c r="H36" s="122" t="s">
        <v>1626</v>
      </c>
      <c r="I36" s="234"/>
      <c r="J36" s="226"/>
      <c r="K36" s="117"/>
      <c r="L36" s="117"/>
      <c r="M36" s="124"/>
      <c r="N36" s="27" t="str">
        <f>IF(O36="?","?","")</f>
        <v/>
      </c>
      <c r="O36" s="26" t="str">
        <f>IF(AND(P36="",Q36&gt;0),"?",IF(P36="","◄",IF(Q36&gt;=1,"►","")))</f>
        <v>◄</v>
      </c>
      <c r="P36" s="25"/>
      <c r="Q36" s="24"/>
      <c r="R36" s="27" t="str">
        <f>IF(S36="?","?","")</f>
        <v/>
      </c>
      <c r="S36" s="26" t="str">
        <f>IF(AND(T36="",U36&gt;0),"?",IF(T36="","◄",IF(U36&gt;=1,"►","")))</f>
        <v>◄</v>
      </c>
      <c r="T36" s="25"/>
      <c r="U36" s="24"/>
      <c r="V36" s="23"/>
      <c r="W36" s="22"/>
      <c r="X36" s="21">
        <f t="shared" si="11"/>
        <v>0</v>
      </c>
      <c r="Y36" s="20">
        <f t="shared" si="11"/>
        <v>0</v>
      </c>
      <c r="Z36" s="19"/>
      <c r="AA36" s="18">
        <f t="shared" si="12"/>
        <v>0</v>
      </c>
      <c r="AB36" s="17">
        <f t="shared" si="12"/>
        <v>0</v>
      </c>
      <c r="AC36" s="5" t="s">
        <v>0</v>
      </c>
      <c r="AD36" s="41"/>
    </row>
    <row r="37" spans="1:30" x14ac:dyDescent="0.25">
      <c r="A37" s="40"/>
      <c r="B37" s="39" t="str">
        <f>IF(A37=1,"x","")</f>
        <v/>
      </c>
      <c r="C37" s="23"/>
      <c r="D37" s="122"/>
      <c r="E37" s="225" t="s">
        <v>460</v>
      </c>
      <c r="F37" s="120">
        <v>16856</v>
      </c>
      <c r="G37" s="62">
        <v>50</v>
      </c>
      <c r="H37" s="122" t="s">
        <v>1627</v>
      </c>
      <c r="I37" s="234"/>
      <c r="J37" s="226"/>
      <c r="K37" s="117"/>
      <c r="L37" s="117"/>
      <c r="M37" s="124"/>
      <c r="N37" s="27" t="str">
        <f>IF(O37="?","?","")</f>
        <v/>
      </c>
      <c r="O37" s="26" t="str">
        <f>IF(AND(P37="",Q37&gt;0),"?",IF(P37="","◄",IF(Q37&gt;=1,"►","")))</f>
        <v>◄</v>
      </c>
      <c r="P37" s="25"/>
      <c r="Q37" s="24"/>
      <c r="R37" s="27" t="str">
        <f>IF(S37="?","?","")</f>
        <v/>
      </c>
      <c r="S37" s="26" t="str">
        <f>IF(AND(T37="",U37&gt;0),"?",IF(T37="","◄",IF(U37&gt;=1,"►","")))</f>
        <v>◄</v>
      </c>
      <c r="T37" s="25"/>
      <c r="U37" s="24"/>
      <c r="V37" s="23"/>
      <c r="W37" s="22"/>
      <c r="X37" s="21">
        <f t="shared" si="11"/>
        <v>0</v>
      </c>
      <c r="Y37" s="20">
        <f t="shared" si="11"/>
        <v>0</v>
      </c>
      <c r="Z37" s="19"/>
      <c r="AA37" s="18">
        <f t="shared" si="12"/>
        <v>0</v>
      </c>
      <c r="AB37" s="17">
        <f t="shared" si="12"/>
        <v>0</v>
      </c>
      <c r="AC37" s="5" t="s">
        <v>0</v>
      </c>
      <c r="AD37" s="41"/>
    </row>
    <row r="38" spans="1:30" ht="15" thickBot="1" x14ac:dyDescent="0.3">
      <c r="A38" s="40"/>
      <c r="B38" s="39" t="str">
        <f>IF(A38=1,"x","")</f>
        <v/>
      </c>
      <c r="C38" s="23"/>
      <c r="D38" s="122"/>
      <c r="E38" s="225" t="s">
        <v>459</v>
      </c>
      <c r="F38" s="120">
        <v>16856</v>
      </c>
      <c r="G38" s="62">
        <v>100</v>
      </c>
      <c r="H38" s="122" t="s">
        <v>1628</v>
      </c>
      <c r="I38" s="234"/>
      <c r="J38" s="226"/>
      <c r="K38" s="117"/>
      <c r="L38" s="117"/>
      <c r="M38" s="124"/>
      <c r="N38" s="27" t="str">
        <f>IF(O38="?","?","")</f>
        <v/>
      </c>
      <c r="O38" s="26" t="str">
        <f>IF(AND(P38="",Q38&gt;0),"?",IF(P38="","◄",IF(Q38&gt;=1,"►","")))</f>
        <v>◄</v>
      </c>
      <c r="P38" s="25"/>
      <c r="Q38" s="24"/>
      <c r="R38" s="27" t="str">
        <f>IF(S38="?","?","")</f>
        <v/>
      </c>
      <c r="S38" s="26" t="str">
        <f>IF(AND(T38="",U38&gt;0),"?",IF(T38="","◄",IF(U38&gt;=1,"►","")))</f>
        <v>◄</v>
      </c>
      <c r="T38" s="25"/>
      <c r="U38" s="24"/>
      <c r="V38" s="23"/>
      <c r="W38" s="22"/>
      <c r="X38" s="21">
        <f t="shared" si="11"/>
        <v>0</v>
      </c>
      <c r="Y38" s="20">
        <f t="shared" si="11"/>
        <v>0</v>
      </c>
      <c r="Z38" s="19"/>
      <c r="AA38" s="18">
        <f t="shared" si="12"/>
        <v>0</v>
      </c>
      <c r="AB38" s="17">
        <f t="shared" si="12"/>
        <v>0</v>
      </c>
      <c r="AC38" s="5" t="s">
        <v>0</v>
      </c>
      <c r="AD38" s="41"/>
    </row>
    <row r="39" spans="1:30" ht="16.8" thickTop="1" thickBot="1" x14ac:dyDescent="0.35">
      <c r="A39" s="221"/>
      <c r="B39" s="10"/>
      <c r="C39" s="14">
        <f>ROWS(C40:C42)-1</f>
        <v>2</v>
      </c>
      <c r="D39" s="149" t="s">
        <v>1629</v>
      </c>
      <c r="E39" s="12"/>
      <c r="F39" s="10"/>
      <c r="G39" s="10"/>
      <c r="H39" s="10"/>
      <c r="I39" s="9"/>
      <c r="J39" s="219" t="s">
        <v>458</v>
      </c>
      <c r="K39" s="8"/>
      <c r="L39" s="8"/>
      <c r="M39" s="219"/>
      <c r="N39" s="49"/>
      <c r="O39" s="47" t="str">
        <f>IF(COUNTIF(N40:N44,"?")&gt;0,"?",IF(AND(P39="◄",Q39="►"),"◄►",IF(P39="◄","◄",IF(Q39="►","►",""))))</f>
        <v>◄</v>
      </c>
      <c r="P39" s="46" t="str">
        <f>IF(SUM(P40:P42)+1=ROWS(P40:P42)-COUNTIF(P40:P42,"-"),"","◄")</f>
        <v>◄</v>
      </c>
      <c r="Q39" s="45" t="str">
        <f>IF(SUM(Q40:Q42)&gt;0,"►","")</f>
        <v/>
      </c>
      <c r="R39" s="48"/>
      <c r="S39" s="47" t="str">
        <f>IF(COUNTIF(R40:R44,"?")&gt;0,"?",IF(AND(T39="◄",U39="►"),"◄►",IF(T39="◄","◄",IF(U39="►","►",""))))</f>
        <v>◄</v>
      </c>
      <c r="T39" s="46" t="str">
        <f>IF(SUM(T40:T42)+1=ROWS(T40:T42)-COUNTIF(T40:T42,"-"),"","◄")</f>
        <v>◄</v>
      </c>
      <c r="U39" s="45" t="str">
        <f>IF(SUM(U40:U42)&gt;0,"►","")</f>
        <v/>
      </c>
      <c r="V39" s="14">
        <f>ROWS(V40:V42)-1</f>
        <v>2</v>
      </c>
      <c r="W39" s="44">
        <f>SUM(W40:W42)-W42</f>
        <v>0</v>
      </c>
      <c r="X39" s="43" t="s">
        <v>2</v>
      </c>
      <c r="Y39" s="42"/>
      <c r="Z39" s="44">
        <f>SUM(Z40:Z42)-Z42</f>
        <v>0</v>
      </c>
      <c r="AA39" s="43" t="s">
        <v>2</v>
      </c>
      <c r="AB39" s="42"/>
      <c r="AC39" s="5" t="s">
        <v>0</v>
      </c>
      <c r="AD39" s="41"/>
    </row>
    <row r="40" spans="1:30" x14ac:dyDescent="0.25">
      <c r="A40" s="40"/>
      <c r="B40" s="39" t="str">
        <f>IF(A40=1,"x","")</f>
        <v/>
      </c>
      <c r="C40" s="23"/>
      <c r="D40" s="122"/>
      <c r="E40" s="225" t="s">
        <v>457</v>
      </c>
      <c r="F40" s="120">
        <v>19725</v>
      </c>
      <c r="G40" s="62">
        <v>50</v>
      </c>
      <c r="H40" s="122" t="s">
        <v>1627</v>
      </c>
      <c r="I40" s="234"/>
      <c r="J40" s="226"/>
      <c r="K40" s="117"/>
      <c r="L40" s="117"/>
      <c r="M40" s="124"/>
      <c r="N40" s="27" t="str">
        <f>IF(O40="?","?","")</f>
        <v/>
      </c>
      <c r="O40" s="26" t="str">
        <f>IF(AND(P40="",Q40&gt;0),"?",IF(P40="","◄",IF(Q40&gt;=1,"►","")))</f>
        <v>◄</v>
      </c>
      <c r="P40" s="25"/>
      <c r="Q40" s="24"/>
      <c r="R40" s="27" t="str">
        <f>IF(S40="?","?","")</f>
        <v/>
      </c>
      <c r="S40" s="26" t="str">
        <f>IF(AND(T40="",U40&gt;0),"?",IF(T40="","◄",IF(U40&gt;=1,"►","")))</f>
        <v>◄</v>
      </c>
      <c r="T40" s="25"/>
      <c r="U40" s="24"/>
      <c r="V40" s="23"/>
      <c r="W40" s="22"/>
      <c r="X40" s="21">
        <f>(P40*W40)</f>
        <v>0</v>
      </c>
      <c r="Y40" s="20">
        <f>(Q40*X40)</f>
        <v>0</v>
      </c>
      <c r="Z40" s="19"/>
      <c r="AA40" s="18">
        <f>(T40*Z40)</f>
        <v>0</v>
      </c>
      <c r="AB40" s="17">
        <f>(U40*AA40)</f>
        <v>0</v>
      </c>
      <c r="AC40" s="5" t="s">
        <v>0</v>
      </c>
      <c r="AD40" s="41"/>
    </row>
    <row r="41" spans="1:30" ht="15" thickBot="1" x14ac:dyDescent="0.3">
      <c r="A41" s="40"/>
      <c r="B41" s="39" t="str">
        <f>IF(A41=1,"x","")</f>
        <v/>
      </c>
      <c r="C41" s="23"/>
      <c r="D41" s="122"/>
      <c r="E41" s="225" t="s">
        <v>456</v>
      </c>
      <c r="F41" s="120">
        <v>19725</v>
      </c>
      <c r="G41" s="62">
        <v>100</v>
      </c>
      <c r="H41" s="122" t="s">
        <v>1628</v>
      </c>
      <c r="I41" s="234"/>
      <c r="J41" s="226"/>
      <c r="K41" s="117"/>
      <c r="L41" s="117"/>
      <c r="M41" s="124"/>
      <c r="N41" s="27" t="str">
        <f>IF(O41="?","?","")</f>
        <v/>
      </c>
      <c r="O41" s="26" t="str">
        <f>IF(AND(P41="",Q41&gt;0),"?",IF(P41="","◄",IF(Q41&gt;=1,"►","")))</f>
        <v>◄</v>
      </c>
      <c r="P41" s="25"/>
      <c r="Q41" s="24"/>
      <c r="R41" s="27" t="str">
        <f>IF(S41="?","?","")</f>
        <v/>
      </c>
      <c r="S41" s="26" t="str">
        <f>IF(AND(T41="",U41&gt;0),"?",IF(T41="","◄",IF(U41&gt;=1,"►","")))</f>
        <v>◄</v>
      </c>
      <c r="T41" s="25"/>
      <c r="U41" s="24"/>
      <c r="V41" s="23"/>
      <c r="W41" s="22"/>
      <c r="X41" s="21">
        <f>(P41*W41)</f>
        <v>0</v>
      </c>
      <c r="Y41" s="20">
        <f>(Q41*X41)</f>
        <v>0</v>
      </c>
      <c r="Z41" s="19"/>
      <c r="AA41" s="18">
        <f>(T41*Z41)</f>
        <v>0</v>
      </c>
      <c r="AB41" s="17">
        <f>(U41*AA41)</f>
        <v>0</v>
      </c>
      <c r="AC41" s="5" t="s">
        <v>0</v>
      </c>
      <c r="AD41" s="41"/>
    </row>
    <row r="42" spans="1:30" ht="16.8" thickTop="1" thickBot="1" x14ac:dyDescent="0.35">
      <c r="A42" s="221"/>
      <c r="B42" s="10"/>
      <c r="C42" s="14">
        <f>ROWS(C43:C45)-1</f>
        <v>2</v>
      </c>
      <c r="D42" s="149" t="s">
        <v>1630</v>
      </c>
      <c r="E42" s="12"/>
      <c r="F42" s="10"/>
      <c r="G42" s="10"/>
      <c r="H42" s="10"/>
      <c r="I42" s="9"/>
      <c r="J42" s="219">
        <v>16968</v>
      </c>
      <c r="K42" s="8"/>
      <c r="L42" s="8"/>
      <c r="M42" s="219"/>
      <c r="N42" s="49"/>
      <c r="O42" s="47" t="str">
        <f>IF(COUNTIF(N43:N46,"?")&gt;0,"?",IF(AND(P42="◄",Q42="►"),"◄►",IF(P42="◄","◄",IF(Q42="►","►",""))))</f>
        <v>◄</v>
      </c>
      <c r="P42" s="46" t="str">
        <f>IF(SUM(P43:P45)+1=ROWS(P43:P45)-COUNTIF(P43:P45,"-"),"","◄")</f>
        <v>◄</v>
      </c>
      <c r="Q42" s="45" t="str">
        <f>IF(SUM(Q43:Q45)&gt;0,"►","")</f>
        <v/>
      </c>
      <c r="R42" s="48"/>
      <c r="S42" s="47" t="str">
        <f>IF(COUNTIF(R43:R46,"?")&gt;0,"?",IF(AND(T42="◄",U42="►"),"◄►",IF(T42="◄","◄",IF(U42="►","►",""))))</f>
        <v>◄</v>
      </c>
      <c r="T42" s="46" t="str">
        <f>IF(SUM(T43:T45)+1=ROWS(T43:T45)-COUNTIF(T43:T45,"-"),"","◄")</f>
        <v>◄</v>
      </c>
      <c r="U42" s="45" t="str">
        <f>IF(SUM(U43:U45)&gt;0,"►","")</f>
        <v/>
      </c>
      <c r="V42" s="67">
        <f>ROWS(V43:V45)-1</f>
        <v>2</v>
      </c>
      <c r="W42" s="44">
        <f>SUM(W43:W45)-W45</f>
        <v>0</v>
      </c>
      <c r="X42" s="43" t="s">
        <v>2</v>
      </c>
      <c r="Y42" s="42"/>
      <c r="Z42" s="44">
        <f>SUM(Z43:Z45)-Z45</f>
        <v>0</v>
      </c>
      <c r="AA42" s="43" t="s">
        <v>2</v>
      </c>
      <c r="AB42" s="42"/>
      <c r="AC42" s="5" t="s">
        <v>0</v>
      </c>
      <c r="AD42" s="41"/>
    </row>
    <row r="43" spans="1:30" x14ac:dyDescent="0.25">
      <c r="A43" s="40"/>
      <c r="B43" s="39" t="str">
        <f>IF(A43=1,"x","")</f>
        <v/>
      </c>
      <c r="C43" s="23"/>
      <c r="D43" s="122"/>
      <c r="E43" s="225" t="s">
        <v>455</v>
      </c>
      <c r="F43" s="120">
        <v>16968</v>
      </c>
      <c r="G43" s="62" t="s">
        <v>453</v>
      </c>
      <c r="H43" s="122" t="s">
        <v>1631</v>
      </c>
      <c r="I43" s="234"/>
      <c r="J43" s="226"/>
      <c r="K43" s="117"/>
      <c r="L43" s="117"/>
      <c r="M43" s="124"/>
      <c r="N43" s="27" t="str">
        <f>IF(O43="?","?","")</f>
        <v/>
      </c>
      <c r="O43" s="26" t="str">
        <f>IF(AND(P43="",Q43&gt;0),"?",IF(P43="","◄",IF(Q43&gt;=1,"►","")))</f>
        <v>◄</v>
      </c>
      <c r="P43" s="25"/>
      <c r="Q43" s="24"/>
      <c r="R43" s="27" t="str">
        <f>IF(S43="?","?","")</f>
        <v/>
      </c>
      <c r="S43" s="26" t="str">
        <f>IF(AND(T43="",U43&gt;0),"?",IF(T43="","◄",IF(U43&gt;=1,"►","")))</f>
        <v>◄</v>
      </c>
      <c r="T43" s="25"/>
      <c r="U43" s="24"/>
      <c r="V43" s="23"/>
      <c r="W43" s="22"/>
      <c r="X43" s="21">
        <f>(P43*W43)</f>
        <v>0</v>
      </c>
      <c r="Y43" s="20">
        <f>(Q43*X43)</f>
        <v>0</v>
      </c>
      <c r="Z43" s="19"/>
      <c r="AA43" s="18">
        <f>(T43*Z43)</f>
        <v>0</v>
      </c>
      <c r="AB43" s="17">
        <f>(U43*AA43)</f>
        <v>0</v>
      </c>
      <c r="AC43" s="5" t="s">
        <v>0</v>
      </c>
      <c r="AD43" s="41"/>
    </row>
    <row r="44" spans="1:30" ht="15" thickBot="1" x14ac:dyDescent="0.3">
      <c r="A44" s="40"/>
      <c r="B44" s="39" t="str">
        <f>IF(A44=1,"x","")</f>
        <v/>
      </c>
      <c r="C44" s="23"/>
      <c r="D44" s="122"/>
      <c r="E44" s="225" t="s">
        <v>454</v>
      </c>
      <c r="F44" s="120">
        <v>16968</v>
      </c>
      <c r="G44" s="62" t="s">
        <v>453</v>
      </c>
      <c r="H44" s="122" t="s">
        <v>1632</v>
      </c>
      <c r="I44" s="234"/>
      <c r="J44" s="226"/>
      <c r="K44" s="117"/>
      <c r="L44" s="117"/>
      <c r="M44" s="124"/>
      <c r="N44" s="27" t="str">
        <f>IF(O44="?","?","")</f>
        <v/>
      </c>
      <c r="O44" s="26" t="str">
        <f>IF(AND(P44="",Q44&gt;0),"?",IF(P44="","◄",IF(Q44&gt;=1,"►","")))</f>
        <v>◄</v>
      </c>
      <c r="P44" s="25"/>
      <c r="Q44" s="24"/>
      <c r="R44" s="27" t="str">
        <f>IF(S44="?","?","")</f>
        <v/>
      </c>
      <c r="S44" s="26" t="str">
        <f>IF(AND(T44="",U44&gt;0),"?",IF(T44="","◄",IF(U44&gt;=1,"►","")))</f>
        <v>◄</v>
      </c>
      <c r="T44" s="25"/>
      <c r="U44" s="24"/>
      <c r="V44" s="23"/>
      <c r="W44" s="22"/>
      <c r="X44" s="21">
        <f>(P44*W44)</f>
        <v>0</v>
      </c>
      <c r="Y44" s="20">
        <f>(Q44*X44)</f>
        <v>0</v>
      </c>
      <c r="Z44" s="19"/>
      <c r="AA44" s="18">
        <f>(T44*Z44)</f>
        <v>0</v>
      </c>
      <c r="AB44" s="17">
        <f>(U44*AA44)</f>
        <v>0</v>
      </c>
      <c r="AC44" s="5" t="s">
        <v>0</v>
      </c>
      <c r="AD44" s="41"/>
    </row>
    <row r="45" spans="1:30" ht="16.8" thickTop="1" thickBot="1" x14ac:dyDescent="0.35">
      <c r="A45" s="221"/>
      <c r="B45" s="10"/>
      <c r="C45" s="14">
        <f>ROWS(C46:C47)-1</f>
        <v>1</v>
      </c>
      <c r="D45" s="149" t="s">
        <v>1633</v>
      </c>
      <c r="E45" s="12"/>
      <c r="F45" s="10"/>
      <c r="G45" s="10"/>
      <c r="H45" s="10"/>
      <c r="I45" s="9"/>
      <c r="J45" s="219">
        <v>17052</v>
      </c>
      <c r="K45" s="8"/>
      <c r="L45" s="8"/>
      <c r="M45" s="219"/>
      <c r="N45" s="49"/>
      <c r="O45" s="47" t="str">
        <f>IF(COUNTIF(N46:N57,"?")&gt;0,"?",IF(AND(P45="◄",Q45="►"),"◄►",IF(P45="◄","◄",IF(Q45="►","►",""))))</f>
        <v>◄</v>
      </c>
      <c r="P45" s="46" t="str">
        <f>IF(SUM(P46:P47)+1=ROWS(P46:P47)-COUNTIF(P46:P47,"-"),"","◄")</f>
        <v>◄</v>
      </c>
      <c r="Q45" s="45" t="str">
        <f>IF(SUM(Q46:Q47)&gt;0,"►","")</f>
        <v/>
      </c>
      <c r="R45" s="48"/>
      <c r="S45" s="47" t="str">
        <f>IF(COUNTIF(R46:R57,"?")&gt;0,"?",IF(AND(T45="◄",U45="►"),"◄►",IF(T45="◄","◄",IF(U45="►","►",""))))</f>
        <v>◄</v>
      </c>
      <c r="T45" s="46" t="str">
        <f>IF(SUM(T46:T47)+1=ROWS(T46:T47)-COUNTIF(T46:T47,"-"),"","◄")</f>
        <v>◄</v>
      </c>
      <c r="U45" s="45" t="str">
        <f>IF(SUM(U46:U47)&gt;0,"►","")</f>
        <v/>
      </c>
      <c r="V45" s="14">
        <f>ROWS(V46:V47)-1</f>
        <v>1</v>
      </c>
      <c r="W45" s="44">
        <f>SUM(W46:W47)-W47</f>
        <v>0</v>
      </c>
      <c r="X45" s="43" t="s">
        <v>2</v>
      </c>
      <c r="Y45" s="42"/>
      <c r="Z45" s="44">
        <f>SUM(Z46:Z47)-Z47</f>
        <v>0</v>
      </c>
      <c r="AA45" s="43" t="s">
        <v>2</v>
      </c>
      <c r="AB45" s="42"/>
      <c r="AC45" s="5" t="s">
        <v>0</v>
      </c>
      <c r="AD45" s="41"/>
    </row>
    <row r="46" spans="1:30" ht="15" thickBot="1" x14ac:dyDescent="0.3">
      <c r="A46" s="40"/>
      <c r="B46" s="39" t="str">
        <f>IF(A46=1,"x","")</f>
        <v/>
      </c>
      <c r="C46" s="23"/>
      <c r="D46" s="122"/>
      <c r="E46" s="225" t="s">
        <v>452</v>
      </c>
      <c r="F46" s="120">
        <v>17052</v>
      </c>
      <c r="G46" s="62" t="s">
        <v>451</v>
      </c>
      <c r="H46" s="122" t="s">
        <v>1634</v>
      </c>
      <c r="I46" s="234"/>
      <c r="J46" s="226"/>
      <c r="K46" s="117"/>
      <c r="L46" s="117"/>
      <c r="M46" s="124"/>
      <c r="N46" s="27" t="str">
        <f>IF(O46="?","?","")</f>
        <v/>
      </c>
      <c r="O46" s="26" t="str">
        <f>IF(AND(P46="",Q46&gt;0),"?",IF(P46="","◄",IF(Q46&gt;=1,"►","")))</f>
        <v>◄</v>
      </c>
      <c r="P46" s="25"/>
      <c r="Q46" s="24"/>
      <c r="R46" s="27" t="str">
        <f>IF(S46="?","?","")</f>
        <v/>
      </c>
      <c r="S46" s="26" t="str">
        <f>IF(AND(T46="",U46&gt;0),"?",IF(T46="","◄",IF(U46&gt;=1,"►","")))</f>
        <v>◄</v>
      </c>
      <c r="T46" s="25"/>
      <c r="U46" s="24"/>
      <c r="V46" s="23"/>
      <c r="W46" s="22"/>
      <c r="X46" s="21">
        <f>(P46*W46)</f>
        <v>0</v>
      </c>
      <c r="Y46" s="20">
        <f>(Q46*X46)</f>
        <v>0</v>
      </c>
      <c r="Z46" s="19"/>
      <c r="AA46" s="18">
        <f>(T46*Z46)</f>
        <v>0</v>
      </c>
      <c r="AB46" s="17">
        <f>(U46*AA46)</f>
        <v>0</v>
      </c>
      <c r="AC46" s="5" t="s">
        <v>0</v>
      </c>
      <c r="AD46" s="41"/>
    </row>
    <row r="47" spans="1:30" ht="16.8" thickTop="1" thickBot="1" x14ac:dyDescent="0.35">
      <c r="A47" s="221"/>
      <c r="B47" s="10"/>
      <c r="C47" s="14">
        <f>ROWS(C48:C57)-1</f>
        <v>9</v>
      </c>
      <c r="D47" s="149" t="s">
        <v>1635</v>
      </c>
      <c r="E47" s="12"/>
      <c r="F47" s="10"/>
      <c r="G47" s="10"/>
      <c r="H47" s="10"/>
      <c r="I47" s="9"/>
      <c r="J47" s="219">
        <v>17305</v>
      </c>
      <c r="K47" s="8"/>
      <c r="L47" s="8"/>
      <c r="M47" s="219"/>
      <c r="N47" s="49"/>
      <c r="O47" s="47" t="str">
        <f>IF(COUNTIF(N48:N60,"?")&gt;0,"?",IF(AND(P47="◄",Q47="►"),"◄►",IF(P47="◄","◄",IF(Q47="►","►",""))))</f>
        <v>◄</v>
      </c>
      <c r="P47" s="46" t="str">
        <f>IF(SUM(P48:P57)+1=ROWS(P48:P57)-COUNTIF(P48:P57,"-"),"","◄")</f>
        <v>◄</v>
      </c>
      <c r="Q47" s="45" t="str">
        <f>IF(SUM(Q48:Q57)&gt;0,"►","")</f>
        <v/>
      </c>
      <c r="R47" s="48"/>
      <c r="S47" s="47" t="str">
        <f>IF(COUNTIF(R48:R60,"?")&gt;0,"?",IF(AND(T47="◄",U47="►"),"◄►",IF(T47="◄","◄",IF(U47="►","►",""))))</f>
        <v>◄</v>
      </c>
      <c r="T47" s="46" t="str">
        <f>IF(SUM(T48:T57)+1=ROWS(T48:T57)-COUNTIF(T48:T57,"-"),"","◄")</f>
        <v>◄</v>
      </c>
      <c r="U47" s="45" t="str">
        <f>IF(SUM(U48:U57)&gt;0,"►","")</f>
        <v/>
      </c>
      <c r="V47" s="67">
        <f>ROWS(V48:V57)-1</f>
        <v>9</v>
      </c>
      <c r="W47" s="44">
        <f>SUM(W48:W57)-W57</f>
        <v>0</v>
      </c>
      <c r="X47" s="43" t="s">
        <v>2</v>
      </c>
      <c r="Y47" s="42"/>
      <c r="Z47" s="44">
        <f>SUM(Z48:Z57)-Z57</f>
        <v>0</v>
      </c>
      <c r="AA47" s="43" t="s">
        <v>2</v>
      </c>
      <c r="AB47" s="42"/>
      <c r="AC47" s="5" t="s">
        <v>0</v>
      </c>
      <c r="AD47" s="41"/>
    </row>
    <row r="48" spans="1:30" x14ac:dyDescent="0.25">
      <c r="A48" s="40"/>
      <c r="B48" s="39" t="str">
        <f t="shared" ref="B48:B56" si="13">IF(A48=1,"x","")</f>
        <v/>
      </c>
      <c r="C48" s="23"/>
      <c r="D48" s="122"/>
      <c r="E48" s="225" t="s">
        <v>450</v>
      </c>
      <c r="F48" s="120">
        <v>17305</v>
      </c>
      <c r="G48" s="232" t="s">
        <v>410</v>
      </c>
      <c r="H48" s="122" t="s">
        <v>427</v>
      </c>
      <c r="I48" s="231" t="s">
        <v>426</v>
      </c>
      <c r="J48" s="226"/>
      <c r="K48" s="117"/>
      <c r="L48" s="117"/>
      <c r="M48" s="124"/>
      <c r="N48" s="27" t="str">
        <f t="shared" ref="N48:N56" si="14">IF(O48="?","?","")</f>
        <v/>
      </c>
      <c r="O48" s="26" t="str">
        <f t="shared" ref="O48:O56" si="15">IF(AND(P48="",Q48&gt;0),"?",IF(P48="","◄",IF(Q48&gt;=1,"►","")))</f>
        <v>◄</v>
      </c>
      <c r="P48" s="25"/>
      <c r="Q48" s="24"/>
      <c r="R48" s="27" t="str">
        <f t="shared" ref="R48:R56" si="16">IF(S48="?","?","")</f>
        <v/>
      </c>
      <c r="S48" s="26" t="str">
        <f t="shared" ref="S48:S56" si="17">IF(AND(T48="",U48&gt;0),"?",IF(T48="","◄",IF(U48&gt;=1,"►","")))</f>
        <v>◄</v>
      </c>
      <c r="T48" s="25"/>
      <c r="U48" s="24"/>
      <c r="V48" s="23"/>
      <c r="W48" s="22"/>
      <c r="X48" s="21">
        <f t="shared" ref="X48:X56" si="18">(P48*W48)</f>
        <v>0</v>
      </c>
      <c r="Y48" s="20">
        <f t="shared" ref="Y48:Y56" si="19">(Q48*X48)</f>
        <v>0</v>
      </c>
      <c r="Z48" s="19"/>
      <c r="AA48" s="18">
        <f t="shared" ref="AA48:AA56" si="20">(T48*Z48)</f>
        <v>0</v>
      </c>
      <c r="AB48" s="17">
        <f t="shared" ref="AB48:AB56" si="21">(U48*AA48)</f>
        <v>0</v>
      </c>
      <c r="AC48" s="5" t="s">
        <v>0</v>
      </c>
      <c r="AD48" s="41"/>
    </row>
    <row r="49" spans="1:30" x14ac:dyDescent="0.25">
      <c r="A49" s="40"/>
      <c r="B49" s="39" t="str">
        <f t="shared" si="13"/>
        <v/>
      </c>
      <c r="C49" s="23"/>
      <c r="D49" s="122"/>
      <c r="E49" s="225" t="s">
        <v>449</v>
      </c>
      <c r="F49" s="120">
        <v>17305</v>
      </c>
      <c r="G49" s="230" t="s">
        <v>395</v>
      </c>
      <c r="H49" s="122" t="s">
        <v>448</v>
      </c>
      <c r="I49" s="231" t="s">
        <v>400</v>
      </c>
      <c r="J49" s="226"/>
      <c r="K49" s="117"/>
      <c r="L49" s="117"/>
      <c r="M49" s="124"/>
      <c r="N49" s="27" t="str">
        <f t="shared" si="14"/>
        <v/>
      </c>
      <c r="O49" s="26" t="str">
        <f t="shared" si="15"/>
        <v>◄</v>
      </c>
      <c r="P49" s="25"/>
      <c r="Q49" s="24"/>
      <c r="R49" s="27" t="str">
        <f t="shared" si="16"/>
        <v/>
      </c>
      <c r="S49" s="26" t="str">
        <f t="shared" si="17"/>
        <v>◄</v>
      </c>
      <c r="T49" s="25"/>
      <c r="U49" s="24"/>
      <c r="V49" s="23"/>
      <c r="W49" s="22"/>
      <c r="X49" s="21">
        <f t="shared" si="18"/>
        <v>0</v>
      </c>
      <c r="Y49" s="20">
        <f t="shared" si="19"/>
        <v>0</v>
      </c>
      <c r="Z49" s="19"/>
      <c r="AA49" s="18">
        <f t="shared" si="20"/>
        <v>0</v>
      </c>
      <c r="AB49" s="17">
        <f t="shared" si="21"/>
        <v>0</v>
      </c>
      <c r="AC49" s="5" t="s">
        <v>0</v>
      </c>
      <c r="AD49" s="41"/>
    </row>
    <row r="50" spans="1:30" ht="25.2" x14ac:dyDescent="0.25">
      <c r="A50" s="40"/>
      <c r="B50" s="39" t="str">
        <f t="shared" si="13"/>
        <v/>
      </c>
      <c r="C50" s="23"/>
      <c r="D50" s="122"/>
      <c r="E50" s="225" t="s">
        <v>447</v>
      </c>
      <c r="F50" s="120">
        <v>17305</v>
      </c>
      <c r="G50" s="232" t="s">
        <v>405</v>
      </c>
      <c r="H50" s="122" t="s">
        <v>422</v>
      </c>
      <c r="I50" s="231" t="s">
        <v>421</v>
      </c>
      <c r="J50" s="226"/>
      <c r="K50" s="117"/>
      <c r="L50" s="117"/>
      <c r="M50" s="124"/>
      <c r="N50" s="27" t="str">
        <f t="shared" si="14"/>
        <v/>
      </c>
      <c r="O50" s="26" t="str">
        <f t="shared" si="15"/>
        <v>◄</v>
      </c>
      <c r="P50" s="25"/>
      <c r="Q50" s="24"/>
      <c r="R50" s="27" t="str">
        <f t="shared" si="16"/>
        <v/>
      </c>
      <c r="S50" s="26" t="str">
        <f t="shared" si="17"/>
        <v>◄</v>
      </c>
      <c r="T50" s="25"/>
      <c r="U50" s="24"/>
      <c r="V50" s="23"/>
      <c r="W50" s="22"/>
      <c r="X50" s="21">
        <f t="shared" si="18"/>
        <v>0</v>
      </c>
      <c r="Y50" s="20">
        <f t="shared" si="19"/>
        <v>0</v>
      </c>
      <c r="Z50" s="19"/>
      <c r="AA50" s="18">
        <f t="shared" si="20"/>
        <v>0</v>
      </c>
      <c r="AB50" s="17">
        <f t="shared" si="21"/>
        <v>0</v>
      </c>
      <c r="AC50" s="5" t="s">
        <v>0</v>
      </c>
      <c r="AD50" s="41"/>
    </row>
    <row r="51" spans="1:30" x14ac:dyDescent="0.25">
      <c r="A51" s="40"/>
      <c r="B51" s="39" t="str">
        <f t="shared" si="13"/>
        <v/>
      </c>
      <c r="C51" s="23"/>
      <c r="D51" s="122"/>
      <c r="E51" s="225" t="s">
        <v>446</v>
      </c>
      <c r="F51" s="120">
        <v>17305</v>
      </c>
      <c r="G51" s="232" t="s">
        <v>410</v>
      </c>
      <c r="H51" s="122" t="s">
        <v>445</v>
      </c>
      <c r="I51" s="231" t="s">
        <v>418</v>
      </c>
      <c r="J51" s="226"/>
      <c r="K51" s="117"/>
      <c r="L51" s="117"/>
      <c r="M51" s="124"/>
      <c r="N51" s="27" t="str">
        <f t="shared" si="14"/>
        <v/>
      </c>
      <c r="O51" s="26" t="str">
        <f t="shared" si="15"/>
        <v>◄</v>
      </c>
      <c r="P51" s="25"/>
      <c r="Q51" s="24"/>
      <c r="R51" s="27" t="str">
        <f t="shared" si="16"/>
        <v/>
      </c>
      <c r="S51" s="26" t="str">
        <f t="shared" si="17"/>
        <v>◄</v>
      </c>
      <c r="T51" s="25"/>
      <c r="U51" s="24"/>
      <c r="V51" s="23"/>
      <c r="W51" s="22"/>
      <c r="X51" s="21">
        <f t="shared" si="18"/>
        <v>0</v>
      </c>
      <c r="Y51" s="20">
        <f t="shared" si="19"/>
        <v>0</v>
      </c>
      <c r="Z51" s="19"/>
      <c r="AA51" s="18">
        <f t="shared" si="20"/>
        <v>0</v>
      </c>
      <c r="AB51" s="17">
        <f t="shared" si="21"/>
        <v>0</v>
      </c>
      <c r="AC51" s="5" t="s">
        <v>0</v>
      </c>
      <c r="AD51" s="41"/>
    </row>
    <row r="52" spans="1:30" x14ac:dyDescent="0.25">
      <c r="A52" s="40"/>
      <c r="B52" s="39" t="str">
        <f t="shared" si="13"/>
        <v/>
      </c>
      <c r="C52" s="23"/>
      <c r="D52" s="122"/>
      <c r="E52" s="225" t="s">
        <v>444</v>
      </c>
      <c r="F52" s="120">
        <v>17305</v>
      </c>
      <c r="G52" s="230" t="s">
        <v>395</v>
      </c>
      <c r="H52" s="122" t="s">
        <v>416</v>
      </c>
      <c r="I52" s="231" t="s">
        <v>415</v>
      </c>
      <c r="J52" s="226"/>
      <c r="K52" s="117"/>
      <c r="L52" s="117"/>
      <c r="M52" s="124"/>
      <c r="N52" s="27" t="str">
        <f t="shared" si="14"/>
        <v/>
      </c>
      <c r="O52" s="26" t="str">
        <f t="shared" si="15"/>
        <v>◄</v>
      </c>
      <c r="P52" s="25"/>
      <c r="Q52" s="24"/>
      <c r="R52" s="27" t="str">
        <f t="shared" si="16"/>
        <v/>
      </c>
      <c r="S52" s="26" t="str">
        <f t="shared" si="17"/>
        <v>◄</v>
      </c>
      <c r="T52" s="25"/>
      <c r="U52" s="24"/>
      <c r="V52" s="23"/>
      <c r="W52" s="22"/>
      <c r="X52" s="21">
        <f t="shared" si="18"/>
        <v>0</v>
      </c>
      <c r="Y52" s="20">
        <f t="shared" si="19"/>
        <v>0</v>
      </c>
      <c r="Z52" s="19"/>
      <c r="AA52" s="18">
        <f t="shared" si="20"/>
        <v>0</v>
      </c>
      <c r="AB52" s="17">
        <f t="shared" si="21"/>
        <v>0</v>
      </c>
      <c r="AC52" s="5" t="s">
        <v>0</v>
      </c>
      <c r="AD52" s="41"/>
    </row>
    <row r="53" spans="1:30" x14ac:dyDescent="0.25">
      <c r="A53" s="40"/>
      <c r="B53" s="39" t="str">
        <f t="shared" si="13"/>
        <v/>
      </c>
      <c r="C53" s="23"/>
      <c r="D53" s="122"/>
      <c r="E53" s="225" t="s">
        <v>443</v>
      </c>
      <c r="F53" s="120">
        <v>17305</v>
      </c>
      <c r="G53" s="232" t="s">
        <v>405</v>
      </c>
      <c r="H53" s="122" t="s">
        <v>442</v>
      </c>
      <c r="I53" s="231" t="s">
        <v>412</v>
      </c>
      <c r="J53" s="226"/>
      <c r="K53" s="117"/>
      <c r="L53" s="117"/>
      <c r="M53" s="124"/>
      <c r="N53" s="27" t="str">
        <f t="shared" si="14"/>
        <v/>
      </c>
      <c r="O53" s="26" t="str">
        <f t="shared" si="15"/>
        <v>◄</v>
      </c>
      <c r="P53" s="25"/>
      <c r="Q53" s="24"/>
      <c r="R53" s="27" t="str">
        <f t="shared" si="16"/>
        <v/>
      </c>
      <c r="S53" s="26" t="str">
        <f t="shared" si="17"/>
        <v>◄</v>
      </c>
      <c r="T53" s="25"/>
      <c r="U53" s="24"/>
      <c r="V53" s="23"/>
      <c r="W53" s="22"/>
      <c r="X53" s="21">
        <f t="shared" si="18"/>
        <v>0</v>
      </c>
      <c r="Y53" s="20">
        <f t="shared" si="19"/>
        <v>0</v>
      </c>
      <c r="Z53" s="19"/>
      <c r="AA53" s="18">
        <f t="shared" si="20"/>
        <v>0</v>
      </c>
      <c r="AB53" s="17">
        <f t="shared" si="21"/>
        <v>0</v>
      </c>
      <c r="AC53" s="5" t="s">
        <v>0</v>
      </c>
      <c r="AD53" s="41"/>
    </row>
    <row r="54" spans="1:30" x14ac:dyDescent="0.25">
      <c r="A54" s="40"/>
      <c r="B54" s="39" t="str">
        <f t="shared" si="13"/>
        <v/>
      </c>
      <c r="C54" s="23"/>
      <c r="D54" s="122"/>
      <c r="E54" s="225" t="s">
        <v>441</v>
      </c>
      <c r="F54" s="120">
        <v>17305</v>
      </c>
      <c r="G54" s="232" t="s">
        <v>410</v>
      </c>
      <c r="H54" s="122" t="s">
        <v>409</v>
      </c>
      <c r="I54" s="231" t="s">
        <v>397</v>
      </c>
      <c r="J54" s="226"/>
      <c r="K54" s="117"/>
      <c r="L54" s="117"/>
      <c r="M54" s="124"/>
      <c r="N54" s="27" t="str">
        <f t="shared" si="14"/>
        <v/>
      </c>
      <c r="O54" s="26" t="str">
        <f t="shared" si="15"/>
        <v>◄</v>
      </c>
      <c r="P54" s="25"/>
      <c r="Q54" s="24"/>
      <c r="R54" s="27" t="str">
        <f t="shared" si="16"/>
        <v/>
      </c>
      <c r="S54" s="26" t="str">
        <f t="shared" si="17"/>
        <v>◄</v>
      </c>
      <c r="T54" s="25"/>
      <c r="U54" s="24"/>
      <c r="V54" s="23"/>
      <c r="W54" s="22"/>
      <c r="X54" s="21">
        <f t="shared" si="18"/>
        <v>0</v>
      </c>
      <c r="Y54" s="20">
        <f t="shared" si="19"/>
        <v>0</v>
      </c>
      <c r="Z54" s="19"/>
      <c r="AA54" s="18">
        <f t="shared" si="20"/>
        <v>0</v>
      </c>
      <c r="AB54" s="17">
        <f t="shared" si="21"/>
        <v>0</v>
      </c>
      <c r="AC54" s="5" t="s">
        <v>0</v>
      </c>
      <c r="AD54" s="41"/>
    </row>
    <row r="55" spans="1:30" x14ac:dyDescent="0.25">
      <c r="A55" s="40"/>
      <c r="B55" s="39" t="str">
        <f t="shared" si="13"/>
        <v/>
      </c>
      <c r="C55" s="23"/>
      <c r="D55" s="122"/>
      <c r="E55" s="225" t="s">
        <v>440</v>
      </c>
      <c r="F55" s="120">
        <v>17305</v>
      </c>
      <c r="G55" s="230" t="s">
        <v>395</v>
      </c>
      <c r="H55" s="122" t="s">
        <v>407</v>
      </c>
      <c r="I55" s="231" t="s">
        <v>393</v>
      </c>
      <c r="J55" s="226"/>
      <c r="K55" s="117"/>
      <c r="L55" s="117"/>
      <c r="M55" s="124"/>
      <c r="N55" s="27" t="str">
        <f t="shared" si="14"/>
        <v/>
      </c>
      <c r="O55" s="26" t="str">
        <f t="shared" si="15"/>
        <v>◄</v>
      </c>
      <c r="P55" s="25"/>
      <c r="Q55" s="24"/>
      <c r="R55" s="27" t="str">
        <f t="shared" si="16"/>
        <v/>
      </c>
      <c r="S55" s="26" t="str">
        <f t="shared" si="17"/>
        <v>◄</v>
      </c>
      <c r="T55" s="25"/>
      <c r="U55" s="24"/>
      <c r="V55" s="23"/>
      <c r="W55" s="22"/>
      <c r="X55" s="21">
        <f t="shared" si="18"/>
        <v>0</v>
      </c>
      <c r="Y55" s="20">
        <f t="shared" si="19"/>
        <v>0</v>
      </c>
      <c r="Z55" s="19"/>
      <c r="AA55" s="18">
        <f t="shared" si="20"/>
        <v>0</v>
      </c>
      <c r="AB55" s="17">
        <f t="shared" si="21"/>
        <v>0</v>
      </c>
      <c r="AC55" s="5" t="s">
        <v>0</v>
      </c>
      <c r="AD55" s="41"/>
    </row>
    <row r="56" spans="1:30" ht="15" thickBot="1" x14ac:dyDescent="0.3">
      <c r="A56" s="40"/>
      <c r="B56" s="39" t="str">
        <f t="shared" si="13"/>
        <v/>
      </c>
      <c r="C56" s="23"/>
      <c r="D56" s="122"/>
      <c r="E56" s="225" t="s">
        <v>439</v>
      </c>
      <c r="F56" s="120">
        <v>17305</v>
      </c>
      <c r="G56" s="232" t="s">
        <v>405</v>
      </c>
      <c r="H56" s="122" t="s">
        <v>438</v>
      </c>
      <c r="I56" s="231" t="s">
        <v>403</v>
      </c>
      <c r="J56" s="226"/>
      <c r="K56" s="117"/>
      <c r="L56" s="117"/>
      <c r="M56" s="124"/>
      <c r="N56" s="27" t="str">
        <f t="shared" si="14"/>
        <v/>
      </c>
      <c r="O56" s="26" t="str">
        <f t="shared" si="15"/>
        <v>◄</v>
      </c>
      <c r="P56" s="25"/>
      <c r="Q56" s="24"/>
      <c r="R56" s="27" t="str">
        <f t="shared" si="16"/>
        <v/>
      </c>
      <c r="S56" s="26" t="str">
        <f t="shared" si="17"/>
        <v>◄</v>
      </c>
      <c r="T56" s="25"/>
      <c r="U56" s="24"/>
      <c r="V56" s="23"/>
      <c r="W56" s="22"/>
      <c r="X56" s="21">
        <f t="shared" si="18"/>
        <v>0</v>
      </c>
      <c r="Y56" s="20">
        <f t="shared" si="19"/>
        <v>0</v>
      </c>
      <c r="Z56" s="19"/>
      <c r="AA56" s="18">
        <f t="shared" si="20"/>
        <v>0</v>
      </c>
      <c r="AB56" s="17">
        <f t="shared" si="21"/>
        <v>0</v>
      </c>
      <c r="AC56" s="5" t="s">
        <v>0</v>
      </c>
      <c r="AD56" s="41"/>
    </row>
    <row r="57" spans="1:30" ht="16.8" thickTop="1" thickBot="1" x14ac:dyDescent="0.35">
      <c r="A57" s="221"/>
      <c r="B57" s="10"/>
      <c r="C57" s="14">
        <f>ROWS(C58:C67)-1</f>
        <v>9</v>
      </c>
      <c r="D57" s="149" t="s">
        <v>1636</v>
      </c>
      <c r="E57" s="12"/>
      <c r="F57" s="10"/>
      <c r="G57" s="10"/>
      <c r="H57" s="10"/>
      <c r="I57" s="9"/>
      <c r="J57" s="219">
        <v>17305</v>
      </c>
      <c r="K57" s="8"/>
      <c r="L57" s="8"/>
      <c r="M57" s="219"/>
      <c r="N57" s="49"/>
      <c r="O57" s="47" t="str">
        <f>IF(COUNTIF(N58:N84,"?")&gt;0,"?",IF(AND(P57="◄",Q57="►"),"◄►",IF(P57="◄","◄",IF(Q57="►","►",""))))</f>
        <v>◄</v>
      </c>
      <c r="P57" s="46" t="str">
        <f>IF(SUM(P58:P67)+1=ROWS(P58:P67)-COUNTIF(P58:P67,"-"),"","◄")</f>
        <v>◄</v>
      </c>
      <c r="Q57" s="45" t="str">
        <f>IF(SUM(Q58:Q67)&gt;0,"►","")</f>
        <v/>
      </c>
      <c r="R57" s="48"/>
      <c r="S57" s="47" t="str">
        <f>IF(COUNTIF(R58:R84,"?")&gt;0,"?",IF(AND(T57="◄",U57="►"),"◄►",IF(T57="◄","◄",IF(U57="►","►",""))))</f>
        <v>◄</v>
      </c>
      <c r="T57" s="46" t="str">
        <f>IF(SUM(T58:T67)+1=ROWS(T58:T67)-COUNTIF(T58:T67,"-"),"","◄")</f>
        <v>◄</v>
      </c>
      <c r="U57" s="45" t="str">
        <f>IF(SUM(U58:U67)&gt;0,"►","")</f>
        <v/>
      </c>
      <c r="V57" s="67">
        <f>ROWS(V58:V67)-1</f>
        <v>9</v>
      </c>
      <c r="W57" s="44">
        <f>SUM(W58:W66)-W66</f>
        <v>0</v>
      </c>
      <c r="X57" s="43" t="s">
        <v>2</v>
      </c>
      <c r="Y57" s="42"/>
      <c r="Z57" s="44">
        <f>SUM(Z58:Z66)-Z66</f>
        <v>0</v>
      </c>
      <c r="AA57" s="43" t="s">
        <v>2</v>
      </c>
      <c r="AB57" s="42"/>
      <c r="AC57" s="5" t="s">
        <v>0</v>
      </c>
      <c r="AD57" s="41"/>
    </row>
    <row r="58" spans="1:30" x14ac:dyDescent="0.25">
      <c r="A58" s="40"/>
      <c r="B58" s="39" t="str">
        <f t="shared" ref="B58:B66" si="22">IF(A58=1,"x","")</f>
        <v/>
      </c>
      <c r="C58" s="23"/>
      <c r="D58" s="122"/>
      <c r="E58" s="225" t="s">
        <v>437</v>
      </c>
      <c r="F58" s="120">
        <v>17305</v>
      </c>
      <c r="G58" s="232" t="s">
        <v>410</v>
      </c>
      <c r="H58" s="122" t="s">
        <v>427</v>
      </c>
      <c r="I58" s="231" t="s">
        <v>426</v>
      </c>
      <c r="J58" s="226"/>
      <c r="K58" s="117"/>
      <c r="L58" s="117"/>
      <c r="M58" s="124"/>
      <c r="N58" s="27" t="str">
        <f>IF(O58="?","?","")</f>
        <v/>
      </c>
      <c r="O58" s="26" t="str">
        <f>IF(AND(P58="",Q58&gt;0),"?",IF(P58="","◄",IF(Q58&gt;=1,"►","")))</f>
        <v>◄</v>
      </c>
      <c r="P58" s="25"/>
      <c r="Q58" s="24"/>
      <c r="R58" s="27" t="str">
        <f>IF(S58="?","?","")</f>
        <v/>
      </c>
      <c r="S58" s="26" t="str">
        <f>IF(AND(T58="",U58&gt;0),"?",IF(T58="","◄",IF(U58&gt;=1,"►","")))</f>
        <v>◄</v>
      </c>
      <c r="T58" s="25"/>
      <c r="U58" s="24"/>
      <c r="V58" s="23"/>
      <c r="W58" s="22"/>
      <c r="X58" s="21">
        <f t="shared" ref="X58:Y62" si="23">(P58*W58)</f>
        <v>0</v>
      </c>
      <c r="Y58" s="20">
        <f t="shared" si="23"/>
        <v>0</v>
      </c>
      <c r="Z58" s="19"/>
      <c r="AA58" s="18">
        <f t="shared" ref="AA58:AB62" si="24">(T58*Z58)</f>
        <v>0</v>
      </c>
      <c r="AB58" s="17">
        <f t="shared" si="24"/>
        <v>0</v>
      </c>
      <c r="AC58" s="5" t="s">
        <v>0</v>
      </c>
      <c r="AD58" s="41"/>
    </row>
    <row r="59" spans="1:30" x14ac:dyDescent="0.25">
      <c r="A59" s="40"/>
      <c r="B59" s="39" t="str">
        <f t="shared" si="22"/>
        <v/>
      </c>
      <c r="C59" s="23"/>
      <c r="D59" s="122"/>
      <c r="E59" s="225" t="s">
        <v>436</v>
      </c>
      <c r="F59" s="120">
        <v>17305</v>
      </c>
      <c r="G59" s="230" t="s">
        <v>395</v>
      </c>
      <c r="H59" s="122" t="s">
        <v>424</v>
      </c>
      <c r="I59" s="231" t="s">
        <v>400</v>
      </c>
      <c r="J59" s="226"/>
      <c r="K59" s="117"/>
      <c r="L59" s="117"/>
      <c r="M59" s="124"/>
      <c r="N59" s="27" t="str">
        <f>IF(O59="?","?","")</f>
        <v/>
      </c>
      <c r="O59" s="26" t="str">
        <f>IF(AND(P59="",Q59&gt;0),"?",IF(P59="","◄",IF(Q59&gt;=1,"►","")))</f>
        <v>◄</v>
      </c>
      <c r="P59" s="25"/>
      <c r="Q59" s="24"/>
      <c r="R59" s="27" t="str">
        <f>IF(S59="?","?","")</f>
        <v/>
      </c>
      <c r="S59" s="26" t="str">
        <f>IF(AND(T59="",U59&gt;0),"?",IF(T59="","◄",IF(U59&gt;=1,"►","")))</f>
        <v>◄</v>
      </c>
      <c r="T59" s="25"/>
      <c r="U59" s="24"/>
      <c r="V59" s="23"/>
      <c r="W59" s="22"/>
      <c r="X59" s="21">
        <f t="shared" si="23"/>
        <v>0</v>
      </c>
      <c r="Y59" s="20">
        <f t="shared" si="23"/>
        <v>0</v>
      </c>
      <c r="Z59" s="19"/>
      <c r="AA59" s="18">
        <f t="shared" si="24"/>
        <v>0</v>
      </c>
      <c r="AB59" s="17">
        <f t="shared" si="24"/>
        <v>0</v>
      </c>
      <c r="AC59" s="5" t="s">
        <v>0</v>
      </c>
      <c r="AD59" s="41"/>
    </row>
    <row r="60" spans="1:30" ht="25.2" x14ac:dyDescent="0.25">
      <c r="A60" s="40"/>
      <c r="B60" s="39" t="str">
        <f t="shared" si="22"/>
        <v/>
      </c>
      <c r="C60" s="23"/>
      <c r="D60" s="122"/>
      <c r="E60" s="225" t="s">
        <v>435</v>
      </c>
      <c r="F60" s="120">
        <v>17305</v>
      </c>
      <c r="G60" s="232" t="s">
        <v>405</v>
      </c>
      <c r="H60" s="122" t="s">
        <v>422</v>
      </c>
      <c r="I60" s="231" t="s">
        <v>421</v>
      </c>
      <c r="J60" s="226"/>
      <c r="K60" s="117"/>
      <c r="L60" s="117"/>
      <c r="M60" s="124"/>
      <c r="N60" s="27" t="str">
        <f>IF(O60="?","?","")</f>
        <v/>
      </c>
      <c r="O60" s="26" t="str">
        <f>IF(AND(P60="",Q60&gt;0),"?",IF(P60="","◄",IF(Q60&gt;=1,"►","")))</f>
        <v>◄</v>
      </c>
      <c r="P60" s="25"/>
      <c r="Q60" s="24"/>
      <c r="R60" s="27" t="str">
        <f>IF(S60="?","?","")</f>
        <v/>
      </c>
      <c r="S60" s="26" t="str">
        <f>IF(AND(T60="",U60&gt;0),"?",IF(T60="","◄",IF(U60&gt;=1,"►","")))</f>
        <v>◄</v>
      </c>
      <c r="T60" s="25"/>
      <c r="U60" s="24"/>
      <c r="V60" s="23"/>
      <c r="W60" s="22"/>
      <c r="X60" s="21">
        <f t="shared" si="23"/>
        <v>0</v>
      </c>
      <c r="Y60" s="20">
        <f t="shared" si="23"/>
        <v>0</v>
      </c>
      <c r="Z60" s="19"/>
      <c r="AA60" s="18">
        <f t="shared" si="24"/>
        <v>0</v>
      </c>
      <c r="AB60" s="17">
        <f t="shared" si="24"/>
        <v>0</v>
      </c>
      <c r="AC60" s="5" t="s">
        <v>0</v>
      </c>
      <c r="AD60" s="41"/>
    </row>
    <row r="61" spans="1:30" x14ac:dyDescent="0.25">
      <c r="A61" s="40"/>
      <c r="B61" s="39" t="str">
        <f t="shared" si="22"/>
        <v/>
      </c>
      <c r="C61" s="23"/>
      <c r="D61" s="122"/>
      <c r="E61" s="225" t="s">
        <v>434</v>
      </c>
      <c r="F61" s="120">
        <v>17305</v>
      </c>
      <c r="G61" s="232" t="s">
        <v>410</v>
      </c>
      <c r="H61" s="122" t="s">
        <v>419</v>
      </c>
      <c r="I61" s="231" t="s">
        <v>418</v>
      </c>
      <c r="J61" s="226"/>
      <c r="K61" s="117"/>
      <c r="L61" s="117"/>
      <c r="M61" s="124"/>
      <c r="N61" s="27" t="str">
        <f>IF(O61="?","?","")</f>
        <v/>
      </c>
      <c r="O61" s="26" t="str">
        <f>IF(AND(P61="",Q61&gt;0),"?",IF(P61="","◄",IF(Q61&gt;=1,"►","")))</f>
        <v>◄</v>
      </c>
      <c r="P61" s="25"/>
      <c r="Q61" s="24"/>
      <c r="R61" s="27" t="str">
        <f>IF(S61="?","?","")</f>
        <v/>
      </c>
      <c r="S61" s="26" t="str">
        <f>IF(AND(T61="",U61&gt;0),"?",IF(T61="","◄",IF(U61&gt;=1,"►","")))</f>
        <v>◄</v>
      </c>
      <c r="T61" s="25"/>
      <c r="U61" s="24"/>
      <c r="V61" s="23"/>
      <c r="W61" s="22"/>
      <c r="X61" s="21">
        <f t="shared" si="23"/>
        <v>0</v>
      </c>
      <c r="Y61" s="20">
        <f t="shared" si="23"/>
        <v>0</v>
      </c>
      <c r="Z61" s="19"/>
      <c r="AA61" s="18">
        <f t="shared" si="24"/>
        <v>0</v>
      </c>
      <c r="AB61" s="17">
        <f t="shared" si="24"/>
        <v>0</v>
      </c>
      <c r="AC61" s="5" t="s">
        <v>0</v>
      </c>
      <c r="AD61" s="41"/>
    </row>
    <row r="62" spans="1:30" x14ac:dyDescent="0.25">
      <c r="A62" s="40"/>
      <c r="B62" s="39" t="str">
        <f t="shared" si="22"/>
        <v/>
      </c>
      <c r="C62" s="23"/>
      <c r="D62" s="122"/>
      <c r="E62" s="225" t="s">
        <v>433</v>
      </c>
      <c r="F62" s="120">
        <v>17305</v>
      </c>
      <c r="G62" s="230" t="s">
        <v>395</v>
      </c>
      <c r="H62" s="122" t="s">
        <v>416</v>
      </c>
      <c r="I62" s="231" t="s">
        <v>415</v>
      </c>
      <c r="J62" s="226"/>
      <c r="K62" s="117"/>
      <c r="L62" s="117"/>
      <c r="M62" s="124"/>
      <c r="N62" s="27" t="str">
        <f>IF(O62="?","?","")</f>
        <v/>
      </c>
      <c r="O62" s="26" t="str">
        <f>IF(AND(P62="",Q62&gt;0),"?",IF(P62="","◄",IF(Q62&gt;=1,"►","")))</f>
        <v>◄</v>
      </c>
      <c r="P62" s="25"/>
      <c r="Q62" s="24"/>
      <c r="R62" s="27" t="str">
        <f>IF(S62="?","?","")</f>
        <v/>
      </c>
      <c r="S62" s="26" t="str">
        <f>IF(AND(T62="",U62&gt;0),"?",IF(T62="","◄",IF(U62&gt;=1,"►","")))</f>
        <v>◄</v>
      </c>
      <c r="T62" s="25"/>
      <c r="U62" s="24"/>
      <c r="V62" s="23"/>
      <c r="W62" s="22"/>
      <c r="X62" s="21">
        <f t="shared" si="23"/>
        <v>0</v>
      </c>
      <c r="Y62" s="20">
        <f t="shared" si="23"/>
        <v>0</v>
      </c>
      <c r="Z62" s="19"/>
      <c r="AA62" s="18">
        <f t="shared" si="24"/>
        <v>0</v>
      </c>
      <c r="AB62" s="17">
        <f t="shared" si="24"/>
        <v>0</v>
      </c>
      <c r="AC62" s="5" t="s">
        <v>0</v>
      </c>
      <c r="AD62" s="41"/>
    </row>
    <row r="63" spans="1:30" x14ac:dyDescent="0.25">
      <c r="A63" s="40"/>
      <c r="B63" s="39" t="str">
        <f t="shared" si="22"/>
        <v/>
      </c>
      <c r="C63" s="23"/>
      <c r="D63" s="122"/>
      <c r="E63" s="225" t="s">
        <v>432</v>
      </c>
      <c r="F63" s="120">
        <v>17305</v>
      </c>
      <c r="G63" s="232" t="s">
        <v>405</v>
      </c>
      <c r="H63" s="122" t="s">
        <v>413</v>
      </c>
      <c r="I63" s="231" t="s">
        <v>412</v>
      </c>
      <c r="J63" s="226"/>
      <c r="K63" s="117"/>
      <c r="L63" s="117"/>
      <c r="M63" s="124"/>
      <c r="N63" s="27"/>
      <c r="O63" s="26"/>
      <c r="P63" s="25"/>
      <c r="Q63" s="24"/>
      <c r="R63" s="27"/>
      <c r="S63" s="26"/>
      <c r="T63" s="25"/>
      <c r="U63" s="24"/>
      <c r="V63" s="23"/>
      <c r="W63" s="22"/>
      <c r="X63" s="21"/>
      <c r="Y63" s="20"/>
      <c r="Z63" s="19"/>
      <c r="AA63" s="18"/>
      <c r="AB63" s="17"/>
      <c r="AC63" s="5"/>
      <c r="AD63" s="41"/>
    </row>
    <row r="64" spans="1:30" x14ac:dyDescent="0.25">
      <c r="A64" s="40"/>
      <c r="B64" s="39" t="str">
        <f t="shared" si="22"/>
        <v/>
      </c>
      <c r="C64" s="23"/>
      <c r="D64" s="122"/>
      <c r="E64" s="225" t="s">
        <v>431</v>
      </c>
      <c r="F64" s="120">
        <v>17305</v>
      </c>
      <c r="G64" s="232" t="s">
        <v>410</v>
      </c>
      <c r="H64" s="122" t="s">
        <v>409</v>
      </c>
      <c r="I64" s="231" t="s">
        <v>397</v>
      </c>
      <c r="J64" s="226"/>
      <c r="K64" s="117"/>
      <c r="L64" s="117"/>
      <c r="M64" s="124"/>
      <c r="N64" s="27"/>
      <c r="O64" s="26"/>
      <c r="P64" s="25"/>
      <c r="Q64" s="24"/>
      <c r="R64" s="27"/>
      <c r="S64" s="26"/>
      <c r="T64" s="25"/>
      <c r="U64" s="24"/>
      <c r="V64" s="23"/>
      <c r="W64" s="22"/>
      <c r="X64" s="21"/>
      <c r="Y64" s="20"/>
      <c r="Z64" s="19"/>
      <c r="AA64" s="18"/>
      <c r="AB64" s="17"/>
      <c r="AC64" s="5"/>
      <c r="AD64" s="41"/>
    </row>
    <row r="65" spans="1:30" x14ac:dyDescent="0.25">
      <c r="A65" s="40"/>
      <c r="B65" s="39" t="str">
        <f t="shared" si="22"/>
        <v/>
      </c>
      <c r="C65" s="23"/>
      <c r="D65" s="122"/>
      <c r="E65" s="225" t="s">
        <v>430</v>
      </c>
      <c r="F65" s="120">
        <v>17305</v>
      </c>
      <c r="G65" s="230" t="s">
        <v>395</v>
      </c>
      <c r="H65" s="122" t="s">
        <v>407</v>
      </c>
      <c r="I65" s="231" t="s">
        <v>393</v>
      </c>
      <c r="J65" s="226"/>
      <c r="K65" s="117"/>
      <c r="L65" s="117"/>
      <c r="M65" s="124"/>
      <c r="N65" s="27"/>
      <c r="O65" s="26"/>
      <c r="P65" s="25"/>
      <c r="Q65" s="24"/>
      <c r="R65" s="27"/>
      <c r="S65" s="26"/>
      <c r="T65" s="25"/>
      <c r="U65" s="24"/>
      <c r="V65" s="23"/>
      <c r="W65" s="22"/>
      <c r="X65" s="21"/>
      <c r="Y65" s="20"/>
      <c r="Z65" s="19"/>
      <c r="AA65" s="18"/>
      <c r="AB65" s="17"/>
      <c r="AC65" s="5"/>
      <c r="AD65" s="41"/>
    </row>
    <row r="66" spans="1:30" ht="15" thickBot="1" x14ac:dyDescent="0.3">
      <c r="A66" s="40"/>
      <c r="B66" s="39" t="str">
        <f t="shared" si="22"/>
        <v/>
      </c>
      <c r="C66" s="23"/>
      <c r="D66" s="122"/>
      <c r="E66" s="225" t="s">
        <v>429</v>
      </c>
      <c r="F66" s="120">
        <v>17305</v>
      </c>
      <c r="G66" s="232" t="s">
        <v>405</v>
      </c>
      <c r="H66" s="122" t="s">
        <v>404</v>
      </c>
      <c r="I66" s="231" t="s">
        <v>403</v>
      </c>
      <c r="J66" s="226"/>
      <c r="K66" s="117"/>
      <c r="L66" s="117"/>
      <c r="M66" s="124"/>
      <c r="N66" s="27"/>
      <c r="O66" s="26"/>
      <c r="P66" s="25"/>
      <c r="Q66" s="24"/>
      <c r="R66" s="27"/>
      <c r="S66" s="26"/>
      <c r="T66" s="25"/>
      <c r="U66" s="24"/>
      <c r="V66" s="23"/>
      <c r="W66" s="22"/>
      <c r="X66" s="21"/>
      <c r="Y66" s="20"/>
      <c r="Z66" s="19"/>
      <c r="AA66" s="18"/>
      <c r="AB66" s="17"/>
      <c r="AC66" s="5"/>
      <c r="AD66" s="41"/>
    </row>
    <row r="67" spans="1:30" ht="29.4" customHeight="1" thickTop="1" thickBot="1" x14ac:dyDescent="0.35">
      <c r="A67" s="221"/>
      <c r="B67" s="10"/>
      <c r="C67" s="14">
        <f>ROWS(C68:C77)-1</f>
        <v>9</v>
      </c>
      <c r="D67" s="582" t="s">
        <v>1637</v>
      </c>
      <c r="E67" s="583"/>
      <c r="F67" s="583"/>
      <c r="G67" s="583"/>
      <c r="H67" s="583"/>
      <c r="I67" s="583"/>
      <c r="J67" s="219">
        <v>17305</v>
      </c>
      <c r="K67" s="233" t="s">
        <v>687</v>
      </c>
      <c r="L67" s="8"/>
      <c r="M67" s="219"/>
      <c r="N67" s="49"/>
      <c r="O67" s="47" t="str">
        <f>IF(COUNTIF(N68:N94,"?")&gt;0,"?",IF(AND(P67="◄",Q67="►"),"◄►",IF(P67="◄","◄",IF(Q67="►","►",""))))</f>
        <v>◄</v>
      </c>
      <c r="P67" s="46" t="str">
        <f>IF(SUM(P68:P77)+1=ROWS(P68:P77)-COUNTIF(P68:P77,"-"),"","◄")</f>
        <v>◄</v>
      </c>
      <c r="Q67" s="45" t="str">
        <f>IF(SUM(Q68:Q77)&gt;0,"►","")</f>
        <v/>
      </c>
      <c r="R67" s="48"/>
      <c r="S67" s="47" t="str">
        <f>IF(COUNTIF(R68:R94,"?")&gt;0,"?",IF(AND(T67="◄",U67="►"),"◄►",IF(T67="◄","◄",IF(U67="►","►",""))))</f>
        <v>◄</v>
      </c>
      <c r="T67" s="46" t="str">
        <f>IF(SUM(T68:T77)+1=ROWS(T68:T77)-COUNTIF(T68:T77,"-"),"","◄")</f>
        <v>◄</v>
      </c>
      <c r="U67" s="45" t="str">
        <f>IF(SUM(U68:U77)&gt;0,"►","")</f>
        <v/>
      </c>
      <c r="V67" s="67">
        <f>ROWS(V68:V77)-1</f>
        <v>9</v>
      </c>
      <c r="W67" s="44">
        <f>SUM(W68:W76)-W76</f>
        <v>0</v>
      </c>
      <c r="X67" s="43" t="s">
        <v>2</v>
      </c>
      <c r="Y67" s="42"/>
      <c r="Z67" s="44">
        <f>SUM(Z68:Z76)-Z76</f>
        <v>0</v>
      </c>
      <c r="AA67" s="43" t="s">
        <v>2</v>
      </c>
      <c r="AB67" s="42"/>
      <c r="AC67" s="5" t="s">
        <v>0</v>
      </c>
      <c r="AD67" s="41"/>
    </row>
    <row r="68" spans="1:30" x14ac:dyDescent="0.25">
      <c r="A68" s="40"/>
      <c r="B68" s="39" t="str">
        <f t="shared" ref="B68:B76" si="25">IF(A68=1,"x","")</f>
        <v/>
      </c>
      <c r="C68" s="23"/>
      <c r="D68" s="122"/>
      <c r="E68" s="225" t="s">
        <v>428</v>
      </c>
      <c r="F68" s="120">
        <v>17305</v>
      </c>
      <c r="G68" s="232" t="s">
        <v>410</v>
      </c>
      <c r="H68" s="122" t="s">
        <v>427</v>
      </c>
      <c r="I68" s="231" t="s">
        <v>426</v>
      </c>
      <c r="J68" s="226" t="s">
        <v>402</v>
      </c>
      <c r="K68" s="117"/>
      <c r="L68" s="117"/>
      <c r="M68" s="124"/>
      <c r="N68" s="27" t="str">
        <f>IF(O68="?","?","")</f>
        <v/>
      </c>
      <c r="O68" s="26" t="str">
        <f>IF(AND(P68="",Q68&gt;0),"?",IF(P68="","◄",IF(Q68&gt;=1,"►","")))</f>
        <v>◄</v>
      </c>
      <c r="P68" s="25"/>
      <c r="Q68" s="24"/>
      <c r="R68" s="27" t="str">
        <f>IF(S68="?","?","")</f>
        <v/>
      </c>
      <c r="S68" s="26" t="str">
        <f>IF(AND(T68="",U68&gt;0),"?",IF(T68="","◄",IF(U68&gt;=1,"►","")))</f>
        <v>◄</v>
      </c>
      <c r="T68" s="25"/>
      <c r="U68" s="24"/>
      <c r="V68" s="23"/>
      <c r="W68" s="22"/>
      <c r="X68" s="21">
        <f t="shared" ref="X68:Y72" si="26">(P68*W68)</f>
        <v>0</v>
      </c>
      <c r="Y68" s="20">
        <f t="shared" si="26"/>
        <v>0</v>
      </c>
      <c r="Z68" s="19"/>
      <c r="AA68" s="18">
        <f t="shared" ref="AA68:AB72" si="27">(T68*Z68)</f>
        <v>0</v>
      </c>
      <c r="AB68" s="17">
        <f t="shared" si="27"/>
        <v>0</v>
      </c>
      <c r="AC68" s="5" t="s">
        <v>0</v>
      </c>
      <c r="AD68" s="41"/>
    </row>
    <row r="69" spans="1:30" x14ac:dyDescent="0.25">
      <c r="A69" s="40"/>
      <c r="B69" s="39" t="str">
        <f t="shared" si="25"/>
        <v/>
      </c>
      <c r="C69" s="23"/>
      <c r="D69" s="122"/>
      <c r="E69" s="225" t="s">
        <v>425</v>
      </c>
      <c r="F69" s="120">
        <v>17305</v>
      </c>
      <c r="G69" s="230" t="s">
        <v>395</v>
      </c>
      <c r="H69" s="122" t="s">
        <v>424</v>
      </c>
      <c r="I69" s="231" t="s">
        <v>400</v>
      </c>
      <c r="J69" s="226" t="s">
        <v>402</v>
      </c>
      <c r="K69" s="117"/>
      <c r="L69" s="117"/>
      <c r="M69" s="124"/>
      <c r="N69" s="27" t="str">
        <f>IF(O69="?","?","")</f>
        <v/>
      </c>
      <c r="O69" s="26" t="str">
        <f>IF(AND(P69="",Q69&gt;0),"?",IF(P69="","◄",IF(Q69&gt;=1,"►","")))</f>
        <v>◄</v>
      </c>
      <c r="P69" s="25"/>
      <c r="Q69" s="24"/>
      <c r="R69" s="27" t="str">
        <f>IF(S69="?","?","")</f>
        <v/>
      </c>
      <c r="S69" s="26" t="str">
        <f>IF(AND(T69="",U69&gt;0),"?",IF(T69="","◄",IF(U69&gt;=1,"►","")))</f>
        <v>◄</v>
      </c>
      <c r="T69" s="25"/>
      <c r="U69" s="24"/>
      <c r="V69" s="23"/>
      <c r="W69" s="22"/>
      <c r="X69" s="21">
        <f t="shared" si="26"/>
        <v>0</v>
      </c>
      <c r="Y69" s="20">
        <f t="shared" si="26"/>
        <v>0</v>
      </c>
      <c r="Z69" s="19"/>
      <c r="AA69" s="18">
        <f t="shared" si="27"/>
        <v>0</v>
      </c>
      <c r="AB69" s="17">
        <f t="shared" si="27"/>
        <v>0</v>
      </c>
      <c r="AC69" s="5" t="s">
        <v>0</v>
      </c>
      <c r="AD69" s="41"/>
    </row>
    <row r="70" spans="1:30" ht="25.2" x14ac:dyDescent="0.25">
      <c r="A70" s="40"/>
      <c r="B70" s="39" t="str">
        <f t="shared" si="25"/>
        <v/>
      </c>
      <c r="C70" s="23"/>
      <c r="D70" s="122"/>
      <c r="E70" s="225" t="s">
        <v>423</v>
      </c>
      <c r="F70" s="120">
        <v>17305</v>
      </c>
      <c r="G70" s="232" t="s">
        <v>405</v>
      </c>
      <c r="H70" s="122" t="s">
        <v>422</v>
      </c>
      <c r="I70" s="231" t="s">
        <v>421</v>
      </c>
      <c r="J70" s="226" t="s">
        <v>402</v>
      </c>
      <c r="K70" s="117"/>
      <c r="L70" s="117"/>
      <c r="M70" s="124"/>
      <c r="N70" s="27" t="str">
        <f>IF(O70="?","?","")</f>
        <v/>
      </c>
      <c r="O70" s="26" t="str">
        <f>IF(AND(P70="",Q70&gt;0),"?",IF(P70="","◄",IF(Q70&gt;=1,"►","")))</f>
        <v>◄</v>
      </c>
      <c r="P70" s="25"/>
      <c r="Q70" s="24"/>
      <c r="R70" s="27" t="str">
        <f>IF(S70="?","?","")</f>
        <v/>
      </c>
      <c r="S70" s="26" t="str">
        <f>IF(AND(T70="",U70&gt;0),"?",IF(T70="","◄",IF(U70&gt;=1,"►","")))</f>
        <v>◄</v>
      </c>
      <c r="T70" s="25"/>
      <c r="U70" s="24"/>
      <c r="V70" s="23"/>
      <c r="W70" s="22"/>
      <c r="X70" s="21">
        <f t="shared" si="26"/>
        <v>0</v>
      </c>
      <c r="Y70" s="20">
        <f t="shared" si="26"/>
        <v>0</v>
      </c>
      <c r="Z70" s="19"/>
      <c r="AA70" s="18">
        <f t="shared" si="27"/>
        <v>0</v>
      </c>
      <c r="AB70" s="17">
        <f t="shared" si="27"/>
        <v>0</v>
      </c>
      <c r="AC70" s="5" t="s">
        <v>0</v>
      </c>
      <c r="AD70" s="41"/>
    </row>
    <row r="71" spans="1:30" x14ac:dyDescent="0.25">
      <c r="A71" s="40"/>
      <c r="B71" s="39" t="str">
        <f t="shared" si="25"/>
        <v/>
      </c>
      <c r="C71" s="23"/>
      <c r="D71" s="122"/>
      <c r="E71" s="225" t="s">
        <v>420</v>
      </c>
      <c r="F71" s="120">
        <v>17305</v>
      </c>
      <c r="G71" s="232" t="s">
        <v>410</v>
      </c>
      <c r="H71" s="122" t="s">
        <v>419</v>
      </c>
      <c r="I71" s="231" t="s">
        <v>418</v>
      </c>
      <c r="J71" s="226" t="s">
        <v>402</v>
      </c>
      <c r="K71" s="117"/>
      <c r="L71" s="117"/>
      <c r="M71" s="124"/>
      <c r="N71" s="27" t="str">
        <f>IF(O71="?","?","")</f>
        <v/>
      </c>
      <c r="O71" s="26" t="str">
        <f>IF(AND(P71="",Q71&gt;0),"?",IF(P71="","◄",IF(Q71&gt;=1,"►","")))</f>
        <v>◄</v>
      </c>
      <c r="P71" s="25"/>
      <c r="Q71" s="24"/>
      <c r="R71" s="27" t="str">
        <f>IF(S71="?","?","")</f>
        <v/>
      </c>
      <c r="S71" s="26" t="str">
        <f>IF(AND(T71="",U71&gt;0),"?",IF(T71="","◄",IF(U71&gt;=1,"►","")))</f>
        <v>◄</v>
      </c>
      <c r="T71" s="25"/>
      <c r="U71" s="24"/>
      <c r="V71" s="23"/>
      <c r="W71" s="22"/>
      <c r="X71" s="21">
        <f t="shared" si="26"/>
        <v>0</v>
      </c>
      <c r="Y71" s="20">
        <f t="shared" si="26"/>
        <v>0</v>
      </c>
      <c r="Z71" s="19"/>
      <c r="AA71" s="18">
        <f t="shared" si="27"/>
        <v>0</v>
      </c>
      <c r="AB71" s="17">
        <f t="shared" si="27"/>
        <v>0</v>
      </c>
      <c r="AC71" s="5" t="s">
        <v>0</v>
      </c>
      <c r="AD71" s="41"/>
    </row>
    <row r="72" spans="1:30" x14ac:dyDescent="0.25">
      <c r="A72" s="40"/>
      <c r="B72" s="39" t="str">
        <f t="shared" si="25"/>
        <v/>
      </c>
      <c r="C72" s="23"/>
      <c r="D72" s="122"/>
      <c r="E72" s="225" t="s">
        <v>417</v>
      </c>
      <c r="F72" s="120">
        <v>17305</v>
      </c>
      <c r="G72" s="230" t="s">
        <v>395</v>
      </c>
      <c r="H72" s="122" t="s">
        <v>416</v>
      </c>
      <c r="I72" s="231" t="s">
        <v>415</v>
      </c>
      <c r="J72" s="226" t="s">
        <v>402</v>
      </c>
      <c r="K72" s="117"/>
      <c r="L72" s="117"/>
      <c r="M72" s="124"/>
      <c r="N72" s="27" t="str">
        <f>IF(O72="?","?","")</f>
        <v/>
      </c>
      <c r="O72" s="26" t="str">
        <f>IF(AND(P72="",Q72&gt;0),"?",IF(P72="","◄",IF(Q72&gt;=1,"►","")))</f>
        <v>◄</v>
      </c>
      <c r="P72" s="25"/>
      <c r="Q72" s="24"/>
      <c r="R72" s="27" t="str">
        <f>IF(S72="?","?","")</f>
        <v/>
      </c>
      <c r="S72" s="26" t="str">
        <f>IF(AND(T72="",U72&gt;0),"?",IF(T72="","◄",IF(U72&gt;=1,"►","")))</f>
        <v>◄</v>
      </c>
      <c r="T72" s="25"/>
      <c r="U72" s="24"/>
      <c r="V72" s="23"/>
      <c r="W72" s="22"/>
      <c r="X72" s="21">
        <f t="shared" si="26"/>
        <v>0</v>
      </c>
      <c r="Y72" s="20">
        <f t="shared" si="26"/>
        <v>0</v>
      </c>
      <c r="Z72" s="19"/>
      <c r="AA72" s="18">
        <f t="shared" si="27"/>
        <v>0</v>
      </c>
      <c r="AB72" s="17">
        <f t="shared" si="27"/>
        <v>0</v>
      </c>
      <c r="AC72" s="5" t="s">
        <v>0</v>
      </c>
      <c r="AD72" s="41"/>
    </row>
    <row r="73" spans="1:30" x14ac:dyDescent="0.25">
      <c r="A73" s="40"/>
      <c r="B73" s="39" t="str">
        <f t="shared" si="25"/>
        <v/>
      </c>
      <c r="C73" s="23"/>
      <c r="D73" s="122"/>
      <c r="E73" s="225" t="s">
        <v>414</v>
      </c>
      <c r="F73" s="120">
        <v>17305</v>
      </c>
      <c r="G73" s="232" t="s">
        <v>405</v>
      </c>
      <c r="H73" s="122" t="s">
        <v>413</v>
      </c>
      <c r="I73" s="231" t="s">
        <v>412</v>
      </c>
      <c r="J73" s="226" t="s">
        <v>402</v>
      </c>
      <c r="K73" s="117"/>
      <c r="L73" s="117"/>
      <c r="M73" s="124"/>
      <c r="N73" s="27"/>
      <c r="O73" s="26"/>
      <c r="P73" s="25"/>
      <c r="Q73" s="24"/>
      <c r="R73" s="27"/>
      <c r="S73" s="26"/>
      <c r="T73" s="25"/>
      <c r="U73" s="24"/>
      <c r="V73" s="23"/>
      <c r="W73" s="22"/>
      <c r="X73" s="21"/>
      <c r="Y73" s="20"/>
      <c r="Z73" s="19"/>
      <c r="AA73" s="18"/>
      <c r="AB73" s="17"/>
      <c r="AC73" s="5"/>
      <c r="AD73" s="41"/>
    </row>
    <row r="74" spans="1:30" x14ac:dyDescent="0.25">
      <c r="A74" s="40"/>
      <c r="B74" s="39" t="str">
        <f t="shared" si="25"/>
        <v/>
      </c>
      <c r="C74" s="23"/>
      <c r="D74" s="122"/>
      <c r="E74" s="225" t="s">
        <v>411</v>
      </c>
      <c r="F74" s="120">
        <v>17305</v>
      </c>
      <c r="G74" s="232" t="s">
        <v>410</v>
      </c>
      <c r="H74" s="122" t="s">
        <v>409</v>
      </c>
      <c r="I74" s="231" t="s">
        <v>397</v>
      </c>
      <c r="J74" s="226" t="s">
        <v>402</v>
      </c>
      <c r="K74" s="117"/>
      <c r="L74" s="117"/>
      <c r="M74" s="124"/>
      <c r="N74" s="27"/>
      <c r="O74" s="26"/>
      <c r="P74" s="25"/>
      <c r="Q74" s="24"/>
      <c r="R74" s="27"/>
      <c r="S74" s="26"/>
      <c r="T74" s="25"/>
      <c r="U74" s="24"/>
      <c r="V74" s="23"/>
      <c r="W74" s="22"/>
      <c r="X74" s="21"/>
      <c r="Y74" s="20"/>
      <c r="Z74" s="19"/>
      <c r="AA74" s="18"/>
      <c r="AB74" s="17"/>
      <c r="AC74" s="5"/>
      <c r="AD74" s="41"/>
    </row>
    <row r="75" spans="1:30" x14ac:dyDescent="0.25">
      <c r="A75" s="40"/>
      <c r="B75" s="39" t="str">
        <f t="shared" si="25"/>
        <v/>
      </c>
      <c r="C75" s="23"/>
      <c r="D75" s="122"/>
      <c r="E75" s="225" t="s">
        <v>408</v>
      </c>
      <c r="F75" s="120">
        <v>17305</v>
      </c>
      <c r="G75" s="230" t="s">
        <v>395</v>
      </c>
      <c r="H75" s="122" t="s">
        <v>407</v>
      </c>
      <c r="I75" s="231" t="s">
        <v>393</v>
      </c>
      <c r="J75" s="226" t="s">
        <v>402</v>
      </c>
      <c r="K75" s="117"/>
      <c r="L75" s="117"/>
      <c r="M75" s="124"/>
      <c r="N75" s="27"/>
      <c r="O75" s="26"/>
      <c r="P75" s="25"/>
      <c r="Q75" s="24"/>
      <c r="R75" s="27"/>
      <c r="S75" s="26"/>
      <c r="T75" s="25"/>
      <c r="U75" s="24"/>
      <c r="V75" s="23"/>
      <c r="W75" s="22"/>
      <c r="X75" s="21"/>
      <c r="Y75" s="20"/>
      <c r="Z75" s="19"/>
      <c r="AA75" s="18"/>
      <c r="AB75" s="17"/>
      <c r="AC75" s="5"/>
      <c r="AD75" s="41"/>
    </row>
    <row r="76" spans="1:30" ht="15" thickBot="1" x14ac:dyDescent="0.3">
      <c r="A76" s="40"/>
      <c r="B76" s="39" t="str">
        <f t="shared" si="25"/>
        <v/>
      </c>
      <c r="C76" s="23"/>
      <c r="D76" s="122"/>
      <c r="E76" s="225" t="s">
        <v>406</v>
      </c>
      <c r="F76" s="120">
        <v>17305</v>
      </c>
      <c r="G76" s="232" t="s">
        <v>405</v>
      </c>
      <c r="H76" s="122" t="s">
        <v>404</v>
      </c>
      <c r="I76" s="231" t="s">
        <v>403</v>
      </c>
      <c r="J76" s="226" t="s">
        <v>402</v>
      </c>
      <c r="K76" s="117"/>
      <c r="L76" s="117"/>
      <c r="M76" s="124"/>
      <c r="N76" s="27"/>
      <c r="O76" s="26"/>
      <c r="P76" s="25"/>
      <c r="Q76" s="24"/>
      <c r="R76" s="27"/>
      <c r="S76" s="26"/>
      <c r="T76" s="25"/>
      <c r="U76" s="24"/>
      <c r="V76" s="23"/>
      <c r="W76" s="22"/>
      <c r="X76" s="21"/>
      <c r="Y76" s="20"/>
      <c r="Z76" s="19"/>
      <c r="AA76" s="18"/>
      <c r="AB76" s="17"/>
      <c r="AC76" s="5"/>
      <c r="AD76" s="41"/>
    </row>
    <row r="77" spans="1:30" ht="32.4" customHeight="1" thickTop="1" thickBot="1" x14ac:dyDescent="0.35">
      <c r="A77" s="221"/>
      <c r="B77" s="10"/>
      <c r="C77" s="14">
        <f>ROWS(C78:C86)-1</f>
        <v>8</v>
      </c>
      <c r="D77" s="582" t="s">
        <v>1638</v>
      </c>
      <c r="E77" s="583"/>
      <c r="F77" s="583"/>
      <c r="G77" s="583"/>
      <c r="H77" s="583"/>
      <c r="I77" s="583"/>
      <c r="J77" s="219">
        <v>17305</v>
      </c>
      <c r="K77" s="8"/>
      <c r="L77" s="8"/>
      <c r="M77" s="219"/>
      <c r="N77" s="49"/>
      <c r="O77" s="47" t="str">
        <f>IF(COUNTIF(N78:N104,"?")&gt;0,"?",IF(AND(P77="◄",Q77="►"),"◄►",IF(P77="◄","◄",IF(Q77="►","►",""))))</f>
        <v>◄</v>
      </c>
      <c r="P77" s="46" t="str">
        <f>IF(SUM(P78:P86)+1=ROWS(P78:P86)-COUNTIF(P78:P86,"-"),"","◄")</f>
        <v>◄</v>
      </c>
      <c r="Q77" s="45" t="str">
        <f>IF(SUM(Q78:Q86)&gt;0,"►","")</f>
        <v/>
      </c>
      <c r="R77" s="48"/>
      <c r="S77" s="47" t="str">
        <f>IF(COUNTIF(R78:R104,"?")&gt;0,"?",IF(AND(T77="◄",U77="►"),"◄►",IF(T77="◄","◄",IF(U77="►","►",""))))</f>
        <v>◄</v>
      </c>
      <c r="T77" s="46" t="str">
        <f>IF(SUM(T78:T86)+1=ROWS(T78:T86)-COUNTIF(T78:T86,"-"),"","◄")</f>
        <v>◄</v>
      </c>
      <c r="U77" s="45" t="str">
        <f>IF(SUM(U78:U86)&gt;0,"►","")</f>
        <v/>
      </c>
      <c r="V77" s="67">
        <f>ROWS(V78:V86)-1</f>
        <v>8</v>
      </c>
      <c r="W77" s="44">
        <f>SUM(W78:W86)-W86</f>
        <v>0</v>
      </c>
      <c r="X77" s="43" t="s">
        <v>2</v>
      </c>
      <c r="Y77" s="42"/>
      <c r="Z77" s="44">
        <f>SUM(Z78:Z86)-Z86</f>
        <v>0</v>
      </c>
      <c r="AA77" s="43" t="s">
        <v>2</v>
      </c>
      <c r="AB77" s="42"/>
      <c r="AC77" s="5" t="s">
        <v>0</v>
      </c>
      <c r="AD77" s="41"/>
    </row>
    <row r="78" spans="1:30" ht="15" customHeight="1" x14ac:dyDescent="0.25">
      <c r="A78" s="40"/>
      <c r="B78" s="39" t="str">
        <f t="shared" ref="B78:B85" si="28">IF(A78=1,"x","")</f>
        <v/>
      </c>
      <c r="C78" s="23"/>
      <c r="D78" s="122"/>
      <c r="E78" s="225" t="s">
        <v>1639</v>
      </c>
      <c r="F78" s="120">
        <v>17305</v>
      </c>
      <c r="G78" s="230" t="s">
        <v>395</v>
      </c>
      <c r="H78" s="122" t="s">
        <v>401</v>
      </c>
      <c r="I78" s="231" t="s">
        <v>400</v>
      </c>
      <c r="J78" s="116"/>
      <c r="K78" s="117"/>
      <c r="L78" s="117"/>
      <c r="M78" s="116"/>
      <c r="N78" s="27" t="s">
        <v>69</v>
      </c>
      <c r="O78" s="26" t="s">
        <v>68</v>
      </c>
      <c r="P78" s="25"/>
      <c r="Q78" s="24"/>
      <c r="R78" s="27" t="s">
        <v>69</v>
      </c>
      <c r="S78" s="26" t="s">
        <v>68</v>
      </c>
      <c r="T78" s="25"/>
      <c r="U78" s="24"/>
      <c r="V78" s="23"/>
      <c r="W78" s="22"/>
      <c r="X78" s="21">
        <v>0</v>
      </c>
      <c r="Y78" s="20">
        <v>0</v>
      </c>
      <c r="Z78" s="19"/>
      <c r="AA78" s="18">
        <v>0</v>
      </c>
      <c r="AB78" s="17">
        <v>0</v>
      </c>
      <c r="AC78" s="5" t="s">
        <v>0</v>
      </c>
      <c r="AD78" s="41"/>
    </row>
    <row r="79" spans="1:30" ht="15" customHeight="1" x14ac:dyDescent="0.25">
      <c r="A79" s="40">
        <v>1</v>
      </c>
      <c r="B79" s="39" t="str">
        <f t="shared" si="28"/>
        <v>x</v>
      </c>
      <c r="C79" s="23"/>
      <c r="D79" s="122"/>
      <c r="E79" s="225" t="s">
        <v>1640</v>
      </c>
      <c r="F79" s="120">
        <v>17305</v>
      </c>
      <c r="G79" s="230" t="s">
        <v>399</v>
      </c>
      <c r="H79" s="122" t="s">
        <v>398</v>
      </c>
      <c r="I79" s="222" t="s">
        <v>397</v>
      </c>
      <c r="J79" s="116"/>
      <c r="K79" s="117"/>
      <c r="L79" s="117"/>
      <c r="M79" s="116"/>
      <c r="N79" s="27" t="s">
        <v>69</v>
      </c>
      <c r="O79" s="26" t="s">
        <v>68</v>
      </c>
      <c r="P79" s="25"/>
      <c r="Q79" s="24"/>
      <c r="R79" s="27" t="s">
        <v>69</v>
      </c>
      <c r="S79" s="26" t="s">
        <v>68</v>
      </c>
      <c r="T79" s="25"/>
      <c r="U79" s="24"/>
      <c r="V79" s="23"/>
      <c r="W79" s="22"/>
      <c r="X79" s="21">
        <v>0</v>
      </c>
      <c r="Y79" s="20">
        <v>0</v>
      </c>
      <c r="Z79" s="19"/>
      <c r="AA79" s="18">
        <v>0</v>
      </c>
      <c r="AB79" s="17">
        <v>0</v>
      </c>
      <c r="AC79" s="5" t="s">
        <v>0</v>
      </c>
      <c r="AD79" s="41"/>
    </row>
    <row r="80" spans="1:30" ht="15" customHeight="1" x14ac:dyDescent="0.25">
      <c r="A80" s="40">
        <v>1</v>
      </c>
      <c r="B80" s="39" t="str">
        <f t="shared" si="28"/>
        <v>x</v>
      </c>
      <c r="C80" s="23"/>
      <c r="D80" s="122"/>
      <c r="E80" s="225" t="s">
        <v>1641</v>
      </c>
      <c r="F80" s="120">
        <v>17305</v>
      </c>
      <c r="G80" s="230" t="s">
        <v>395</v>
      </c>
      <c r="H80" s="122" t="s">
        <v>396</v>
      </c>
      <c r="I80" s="222" t="s">
        <v>393</v>
      </c>
      <c r="J80" s="116"/>
      <c r="K80" s="117"/>
      <c r="L80" s="117"/>
      <c r="M80" s="116"/>
      <c r="N80" s="27" t="s">
        <v>69</v>
      </c>
      <c r="O80" s="26" t="s">
        <v>68</v>
      </c>
      <c r="P80" s="25"/>
      <c r="Q80" s="24"/>
      <c r="R80" s="27" t="s">
        <v>69</v>
      </c>
      <c r="S80" s="26" t="s">
        <v>68</v>
      </c>
      <c r="T80" s="25"/>
      <c r="U80" s="24"/>
      <c r="V80" s="23"/>
      <c r="W80" s="22"/>
      <c r="X80" s="21">
        <v>0</v>
      </c>
      <c r="Y80" s="20">
        <v>0</v>
      </c>
      <c r="Z80" s="19"/>
      <c r="AA80" s="18">
        <v>0</v>
      </c>
      <c r="AB80" s="17">
        <v>0</v>
      </c>
      <c r="AC80" s="5" t="s">
        <v>0</v>
      </c>
      <c r="AD80" s="41"/>
    </row>
    <row r="81" spans="1:30" ht="15" customHeight="1" x14ac:dyDescent="0.25">
      <c r="A81" s="40">
        <v>1</v>
      </c>
      <c r="B81" s="39" t="str">
        <f t="shared" si="28"/>
        <v>x</v>
      </c>
      <c r="C81" s="23"/>
      <c r="D81" s="122"/>
      <c r="E81" s="225" t="s">
        <v>1642</v>
      </c>
      <c r="F81" s="120">
        <v>17305</v>
      </c>
      <c r="G81" s="230" t="s">
        <v>395</v>
      </c>
      <c r="H81" s="122" t="s">
        <v>394</v>
      </c>
      <c r="I81" s="222" t="s">
        <v>393</v>
      </c>
      <c r="J81" s="116"/>
      <c r="K81" s="117"/>
      <c r="L81" s="117"/>
      <c r="M81" s="116"/>
      <c r="N81" s="27" t="s">
        <v>69</v>
      </c>
      <c r="O81" s="26" t="s">
        <v>68</v>
      </c>
      <c r="P81" s="25"/>
      <c r="Q81" s="24"/>
      <c r="R81" s="27" t="s">
        <v>69</v>
      </c>
      <c r="S81" s="26" t="s">
        <v>68</v>
      </c>
      <c r="T81" s="25"/>
      <c r="U81" s="24"/>
      <c r="V81" s="23"/>
      <c r="W81" s="22"/>
      <c r="X81" s="21">
        <v>0</v>
      </c>
      <c r="Y81" s="20">
        <v>0</v>
      </c>
      <c r="Z81" s="19"/>
      <c r="AA81" s="18">
        <v>0</v>
      </c>
      <c r="AB81" s="17">
        <v>0</v>
      </c>
      <c r="AC81" s="5" t="s">
        <v>0</v>
      </c>
      <c r="AD81" s="41"/>
    </row>
    <row r="82" spans="1:30" ht="15" customHeight="1" x14ac:dyDescent="0.25">
      <c r="A82" s="40">
        <v>1</v>
      </c>
      <c r="B82" s="39" t="str">
        <f t="shared" si="28"/>
        <v>x</v>
      </c>
      <c r="C82" s="23"/>
      <c r="D82" s="122"/>
      <c r="E82" s="225" t="s">
        <v>1643</v>
      </c>
      <c r="F82" s="120">
        <v>17305</v>
      </c>
      <c r="G82" s="230" t="s">
        <v>395</v>
      </c>
      <c r="H82" s="122" t="s">
        <v>401</v>
      </c>
      <c r="I82" s="231" t="s">
        <v>400</v>
      </c>
      <c r="J82" s="116"/>
      <c r="K82" s="117"/>
      <c r="L82" s="117"/>
      <c r="M82" s="116"/>
      <c r="N82" s="27" t="s">
        <v>69</v>
      </c>
      <c r="O82" s="26" t="s">
        <v>68</v>
      </c>
      <c r="P82" s="25"/>
      <c r="Q82" s="24"/>
      <c r="R82" s="27" t="s">
        <v>69</v>
      </c>
      <c r="S82" s="26" t="s">
        <v>68</v>
      </c>
      <c r="T82" s="25"/>
      <c r="U82" s="24"/>
      <c r="V82" s="23"/>
      <c r="W82" s="22"/>
      <c r="X82" s="21">
        <v>0</v>
      </c>
      <c r="Y82" s="20">
        <v>0</v>
      </c>
      <c r="Z82" s="19"/>
      <c r="AA82" s="18">
        <v>0</v>
      </c>
      <c r="AB82" s="17">
        <v>0</v>
      </c>
      <c r="AC82" s="5" t="s">
        <v>0</v>
      </c>
      <c r="AD82" s="41"/>
    </row>
    <row r="83" spans="1:30" ht="15" customHeight="1" x14ac:dyDescent="0.25">
      <c r="A83" s="40">
        <v>1</v>
      </c>
      <c r="B83" s="39" t="str">
        <f t="shared" si="28"/>
        <v>x</v>
      </c>
      <c r="C83" s="23"/>
      <c r="D83" s="122"/>
      <c r="E83" s="225" t="s">
        <v>1644</v>
      </c>
      <c r="F83" s="120">
        <v>17305</v>
      </c>
      <c r="G83" s="230" t="s">
        <v>399</v>
      </c>
      <c r="H83" s="122" t="s">
        <v>398</v>
      </c>
      <c r="I83" s="222" t="s">
        <v>397</v>
      </c>
      <c r="J83" s="116"/>
      <c r="K83" s="117"/>
      <c r="L83" s="117"/>
      <c r="M83" s="116"/>
      <c r="N83" s="27" t="s">
        <v>69</v>
      </c>
      <c r="O83" s="26" t="s">
        <v>68</v>
      </c>
      <c r="P83" s="25"/>
      <c r="Q83" s="24"/>
      <c r="R83" s="27" t="s">
        <v>69</v>
      </c>
      <c r="S83" s="26" t="s">
        <v>68</v>
      </c>
      <c r="T83" s="25"/>
      <c r="U83" s="24"/>
      <c r="V83" s="23"/>
      <c r="W83" s="22"/>
      <c r="X83" s="21">
        <v>0</v>
      </c>
      <c r="Y83" s="20">
        <v>0</v>
      </c>
      <c r="Z83" s="19"/>
      <c r="AA83" s="18">
        <v>0</v>
      </c>
      <c r="AB83" s="17">
        <v>0</v>
      </c>
      <c r="AC83" s="5" t="s">
        <v>0</v>
      </c>
      <c r="AD83" s="41"/>
    </row>
    <row r="84" spans="1:30" ht="15" customHeight="1" x14ac:dyDescent="0.25">
      <c r="A84" s="40">
        <v>1</v>
      </c>
      <c r="B84" s="39" t="str">
        <f t="shared" si="28"/>
        <v>x</v>
      </c>
      <c r="C84" s="23"/>
      <c r="D84" s="122"/>
      <c r="E84" s="225" t="s">
        <v>1645</v>
      </c>
      <c r="F84" s="120">
        <v>17305</v>
      </c>
      <c r="G84" s="230" t="s">
        <v>395</v>
      </c>
      <c r="H84" s="122" t="s">
        <v>396</v>
      </c>
      <c r="I84" s="222" t="s">
        <v>393</v>
      </c>
      <c r="J84" s="116"/>
      <c r="K84" s="117"/>
      <c r="L84" s="117"/>
      <c r="M84" s="116"/>
      <c r="N84" s="27" t="s">
        <v>69</v>
      </c>
      <c r="O84" s="26" t="s">
        <v>68</v>
      </c>
      <c r="P84" s="25"/>
      <c r="Q84" s="24"/>
      <c r="R84" s="27" t="s">
        <v>69</v>
      </c>
      <c r="S84" s="26" t="s">
        <v>68</v>
      </c>
      <c r="T84" s="25"/>
      <c r="U84" s="24"/>
      <c r="V84" s="23"/>
      <c r="W84" s="22"/>
      <c r="X84" s="21">
        <v>0</v>
      </c>
      <c r="Y84" s="20">
        <v>0</v>
      </c>
      <c r="Z84" s="19"/>
      <c r="AA84" s="18">
        <v>0</v>
      </c>
      <c r="AB84" s="17">
        <v>0</v>
      </c>
      <c r="AC84" s="5" t="s">
        <v>0</v>
      </c>
      <c r="AD84" s="41"/>
    </row>
    <row r="85" spans="1:30" ht="15" customHeight="1" thickBot="1" x14ac:dyDescent="0.3">
      <c r="A85" s="40">
        <v>1</v>
      </c>
      <c r="B85" s="39" t="str">
        <f t="shared" si="28"/>
        <v>x</v>
      </c>
      <c r="C85" s="23"/>
      <c r="D85" s="122"/>
      <c r="E85" s="225" t="s">
        <v>1646</v>
      </c>
      <c r="F85" s="120">
        <v>17305</v>
      </c>
      <c r="G85" s="230" t="s">
        <v>395</v>
      </c>
      <c r="H85" s="122" t="s">
        <v>394</v>
      </c>
      <c r="I85" s="222" t="s">
        <v>393</v>
      </c>
      <c r="J85" s="116"/>
      <c r="K85" s="117"/>
      <c r="L85" s="117"/>
      <c r="M85" s="116"/>
      <c r="N85" s="27" t="s">
        <v>69</v>
      </c>
      <c r="O85" s="26" t="s">
        <v>68</v>
      </c>
      <c r="P85" s="25"/>
      <c r="Q85" s="24"/>
      <c r="R85" s="27" t="s">
        <v>69</v>
      </c>
      <c r="S85" s="26" t="s">
        <v>68</v>
      </c>
      <c r="T85" s="25"/>
      <c r="U85" s="24"/>
      <c r="V85" s="23"/>
      <c r="W85" s="22"/>
      <c r="X85" s="21">
        <v>0</v>
      </c>
      <c r="Y85" s="20">
        <v>0</v>
      </c>
      <c r="Z85" s="19"/>
      <c r="AA85" s="18">
        <v>0</v>
      </c>
      <c r="AB85" s="17">
        <v>0</v>
      </c>
      <c r="AC85" s="5" t="s">
        <v>0</v>
      </c>
      <c r="AD85" s="41"/>
    </row>
    <row r="86" spans="1:30" ht="16.8" thickTop="1" thickBot="1" x14ac:dyDescent="0.35">
      <c r="A86" s="221"/>
      <c r="B86" s="10"/>
      <c r="C86" s="14">
        <f>ROWS(C87:C88)-1</f>
        <v>1</v>
      </c>
      <c r="D86" s="149" t="s">
        <v>1647</v>
      </c>
      <c r="E86" s="12"/>
      <c r="F86" s="10"/>
      <c r="G86" s="10"/>
      <c r="H86" s="220" t="s">
        <v>1648</v>
      </c>
      <c r="I86" s="9"/>
      <c r="J86" s="219">
        <v>18080</v>
      </c>
      <c r="K86" s="8"/>
      <c r="L86" s="8"/>
      <c r="M86" s="219"/>
      <c r="N86" s="49"/>
      <c r="O86" s="47" t="str">
        <f>IF(COUNTIF(N87:N104,"?")&gt;0,"?",IF(AND(P86="◄",Q86="►"),"◄►",IF(P86="◄","◄",IF(Q86="►","►",""))))</f>
        <v>◄</v>
      </c>
      <c r="P86" s="46" t="str">
        <f>IF(SUM(P87:P88)+1=ROWS(P87:P88)-COUNTIF(P87:P88,"-"),"","◄")</f>
        <v>◄</v>
      </c>
      <c r="Q86" s="45" t="str">
        <f>IF(SUM(Q87:Q88)&gt;0,"►","")</f>
        <v/>
      </c>
      <c r="R86" s="48"/>
      <c r="S86" s="47" t="str">
        <f>IF(COUNTIF(R87:R104,"?")&gt;0,"?",IF(AND(T86="◄",U86="►"),"◄►",IF(T86="◄","◄",IF(U86="►","►",""))))</f>
        <v>◄</v>
      </c>
      <c r="T86" s="46" t="str">
        <f>IF(SUM(T87:T88)+1=ROWS(T87:T88)-COUNTIF(T87:T88,"-"),"","◄")</f>
        <v>◄</v>
      </c>
      <c r="U86" s="45" t="str">
        <f>IF(SUM(U87:U88)&gt;0,"►","")</f>
        <v/>
      </c>
      <c r="V86" s="67">
        <f>ROWS(V87:V88)-1</f>
        <v>1</v>
      </c>
      <c r="W86" s="44">
        <f>SUM(W87:W88)-W88</f>
        <v>0</v>
      </c>
      <c r="X86" s="43" t="s">
        <v>2</v>
      </c>
      <c r="Y86" s="42"/>
      <c r="Z86" s="44">
        <f>SUM(Z87:Z88)-Z88</f>
        <v>0</v>
      </c>
      <c r="AA86" s="43" t="s">
        <v>2</v>
      </c>
      <c r="AB86" s="42"/>
      <c r="AC86" s="5" t="s">
        <v>0</v>
      </c>
      <c r="AD86" s="41"/>
    </row>
    <row r="87" spans="1:30" ht="15" thickBot="1" x14ac:dyDescent="0.3">
      <c r="A87" s="40"/>
      <c r="B87" s="39" t="str">
        <f>IF(A87=1,"x","")</f>
        <v/>
      </c>
      <c r="C87" s="23"/>
      <c r="D87" s="604" t="s">
        <v>1649</v>
      </c>
      <c r="E87" s="605"/>
      <c r="F87" s="120">
        <v>18080</v>
      </c>
      <c r="G87" s="62">
        <v>50</v>
      </c>
      <c r="H87" s="122" t="s">
        <v>1650</v>
      </c>
      <c r="I87" s="229" t="s">
        <v>392</v>
      </c>
      <c r="J87" s="227"/>
      <c r="K87" s="228"/>
      <c r="L87" s="227"/>
      <c r="M87" s="227"/>
      <c r="N87" s="27" t="str">
        <f>IF(O87="?","?","")</f>
        <v/>
      </c>
      <c r="O87" s="26" t="str">
        <f>IF(AND(P87="",Q87&gt;0),"?",IF(P87="","◄",IF(Q87&gt;=1,"►","")))</f>
        <v>◄</v>
      </c>
      <c r="P87" s="25"/>
      <c r="Q87" s="24"/>
      <c r="R87" s="27" t="str">
        <f>IF(S87="?","?","")</f>
        <v/>
      </c>
      <c r="S87" s="26" t="str">
        <f>IF(AND(T87="",U87&gt;0),"?",IF(T87="","◄",IF(U87&gt;=1,"►","")))</f>
        <v>◄</v>
      </c>
      <c r="T87" s="25"/>
      <c r="U87" s="24"/>
      <c r="V87" s="23"/>
      <c r="W87" s="22"/>
      <c r="X87" s="21">
        <f>(P87*W87)</f>
        <v>0</v>
      </c>
      <c r="Y87" s="20">
        <f>(Q87*X87)</f>
        <v>0</v>
      </c>
      <c r="Z87" s="19"/>
      <c r="AA87" s="18">
        <f>(T87*Z87)</f>
        <v>0</v>
      </c>
      <c r="AB87" s="17">
        <f>(U87*AA87)</f>
        <v>0</v>
      </c>
      <c r="AC87" s="5" t="s">
        <v>0</v>
      </c>
      <c r="AD87" s="41"/>
    </row>
    <row r="88" spans="1:30" ht="16.8" thickTop="1" thickBot="1" x14ac:dyDescent="0.35">
      <c r="A88" s="221"/>
      <c r="B88" s="10"/>
      <c r="C88" s="14">
        <f>ROWS(C89:C90)-1</f>
        <v>1</v>
      </c>
      <c r="D88" s="149" t="s">
        <v>1651</v>
      </c>
      <c r="E88" s="12"/>
      <c r="F88" s="10"/>
      <c r="G88" s="10"/>
      <c r="H88" s="10"/>
      <c r="I88" s="9"/>
      <c r="J88" s="219">
        <v>18482</v>
      </c>
      <c r="K88" s="8"/>
      <c r="L88" s="8"/>
      <c r="M88" s="219"/>
      <c r="N88" s="49"/>
      <c r="O88" s="47" t="str">
        <f>IF(COUNTIF(N89:N104,"?")&gt;0,"?",IF(AND(P88="◄",Q88="►"),"◄►",IF(P88="◄","◄",IF(Q88="►","►",""))))</f>
        <v>◄</v>
      </c>
      <c r="P88" s="46" t="str">
        <f>IF(SUM(P89:P90)+1=ROWS(P89:P90)-COUNTIF(P89:P90,"-"),"","◄")</f>
        <v>◄</v>
      </c>
      <c r="Q88" s="45" t="str">
        <f>IF(SUM(Q89:Q90)&gt;0,"►","")</f>
        <v/>
      </c>
      <c r="R88" s="48"/>
      <c r="S88" s="47" t="str">
        <f>IF(COUNTIF(R89:R104,"?")&gt;0,"?",IF(AND(T88="◄",U88="►"),"◄►",IF(T88="◄","◄",IF(U88="►","►",""))))</f>
        <v>◄</v>
      </c>
      <c r="T88" s="46" t="str">
        <f>IF(SUM(T89:T90)+1=ROWS(T89:T90)-COUNTIF(T89:T90,"-"),"","◄")</f>
        <v>◄</v>
      </c>
      <c r="U88" s="45" t="str">
        <f>IF(SUM(U89:U90)&gt;0,"►","")</f>
        <v/>
      </c>
      <c r="V88" s="67">
        <f>ROWS(V89:V90)-1</f>
        <v>1</v>
      </c>
      <c r="W88" s="44">
        <f>SUM(W89:W90)-W90</f>
        <v>0</v>
      </c>
      <c r="X88" s="43" t="s">
        <v>2</v>
      </c>
      <c r="Y88" s="42"/>
      <c r="Z88" s="44">
        <f>SUM(Z89:Z90)-Z90</f>
        <v>0</v>
      </c>
      <c r="AA88" s="43" t="s">
        <v>2</v>
      </c>
      <c r="AB88" s="42"/>
      <c r="AC88" s="5" t="s">
        <v>0</v>
      </c>
      <c r="AD88" s="41"/>
    </row>
    <row r="89" spans="1:30" ht="15" thickBot="1" x14ac:dyDescent="0.3">
      <c r="A89" s="40"/>
      <c r="B89" s="39" t="str">
        <f>IF(A89=1,"x","")</f>
        <v/>
      </c>
      <c r="C89" s="23"/>
      <c r="D89" s="122"/>
      <c r="E89" s="225" t="s">
        <v>391</v>
      </c>
      <c r="F89" s="120">
        <v>18482</v>
      </c>
      <c r="G89" s="62">
        <v>10</v>
      </c>
      <c r="H89" s="122" t="s">
        <v>1652</v>
      </c>
      <c r="I89" s="119">
        <v>0</v>
      </c>
      <c r="J89" s="226"/>
      <c r="K89" s="117"/>
      <c r="L89" s="117"/>
      <c r="M89" s="124"/>
      <c r="N89" s="27" t="str">
        <f>IF(O89="?","?","")</f>
        <v/>
      </c>
      <c r="O89" s="26" t="str">
        <f>IF(AND(P89="",Q89&gt;0),"?",IF(P89="","◄",IF(Q89&gt;=1,"►","")))</f>
        <v>◄</v>
      </c>
      <c r="P89" s="25"/>
      <c r="Q89" s="24"/>
      <c r="R89" s="27" t="str">
        <f>IF(S89="?","?","")</f>
        <v/>
      </c>
      <c r="S89" s="26" t="str">
        <f>IF(AND(T89="",U89&gt;0),"?",IF(T89="","◄",IF(U89&gt;=1,"►","")))</f>
        <v>◄</v>
      </c>
      <c r="T89" s="25"/>
      <c r="U89" s="24"/>
      <c r="V89" s="23"/>
      <c r="W89" s="22"/>
      <c r="X89" s="21">
        <f>(P89*W89)</f>
        <v>0</v>
      </c>
      <c r="Y89" s="20">
        <f>(Q89*X89)</f>
        <v>0</v>
      </c>
      <c r="Z89" s="19"/>
      <c r="AA89" s="18">
        <f>(T89*Z89)</f>
        <v>0</v>
      </c>
      <c r="AB89" s="17">
        <f>(U89*AA89)</f>
        <v>0</v>
      </c>
      <c r="AC89" s="5" t="s">
        <v>0</v>
      </c>
      <c r="AD89" s="41"/>
    </row>
    <row r="90" spans="1:30" ht="16.8" thickTop="1" thickBot="1" x14ac:dyDescent="0.35">
      <c r="A90" s="221"/>
      <c r="B90" s="10"/>
      <c r="C90" s="14">
        <f>ROWS(C91:C94)-1</f>
        <v>3</v>
      </c>
      <c r="D90" s="149" t="s">
        <v>1653</v>
      </c>
      <c r="E90" s="12"/>
      <c r="F90" s="10"/>
      <c r="G90" s="10"/>
      <c r="H90" s="10"/>
      <c r="I90" s="9"/>
      <c r="J90" s="219">
        <v>18809</v>
      </c>
      <c r="K90" s="8"/>
      <c r="L90" s="8"/>
      <c r="M90" s="219"/>
      <c r="N90" s="49"/>
      <c r="O90" s="47" t="str">
        <f>IF(COUNTIF(N91:N104,"?")&gt;0,"?",IF(AND(P90="◄",Q90="►"),"◄►",IF(P90="◄","◄",IF(Q90="►","►",""))))</f>
        <v>◄</v>
      </c>
      <c r="P90" s="46" t="str">
        <f>IF(SUM(P91:P94)+1=ROWS(P91:P94)-COUNTIF(P91:P94,"-"),"","◄")</f>
        <v>◄</v>
      </c>
      <c r="Q90" s="45" t="str">
        <f>IF(SUM(Q91:Q94)&gt;0,"►","")</f>
        <v/>
      </c>
      <c r="R90" s="48"/>
      <c r="S90" s="47" t="str">
        <f>IF(COUNTIF(R91:R104,"?")&gt;0,"?",IF(AND(T90="◄",U90="►"),"◄►",IF(T90="◄","◄",IF(U90="►","►",""))))</f>
        <v>◄</v>
      </c>
      <c r="T90" s="46" t="str">
        <f>IF(SUM(T91:T94)+1=ROWS(T91:T94)-COUNTIF(T91:T94,"-"),"","◄")</f>
        <v>◄</v>
      </c>
      <c r="U90" s="45" t="str">
        <f>IF(SUM(U91:U94)&gt;0,"►","")</f>
        <v/>
      </c>
      <c r="V90" s="67">
        <f>ROWS(V91:V94)-1</f>
        <v>3</v>
      </c>
      <c r="W90" s="44">
        <f>SUM(W91:W94)-W94</f>
        <v>0</v>
      </c>
      <c r="X90" s="43" t="s">
        <v>2</v>
      </c>
      <c r="Y90" s="42"/>
      <c r="Z90" s="44">
        <f>SUM(Z91:Z94)-Z94</f>
        <v>0</v>
      </c>
      <c r="AA90" s="43" t="s">
        <v>2</v>
      </c>
      <c r="AB90" s="42"/>
      <c r="AC90" s="5" t="s">
        <v>0</v>
      </c>
      <c r="AD90" s="41"/>
    </row>
    <row r="91" spans="1:30" x14ac:dyDescent="0.25">
      <c r="A91" s="40"/>
      <c r="B91" s="39" t="str">
        <f>IF(A91=1,"x","")</f>
        <v/>
      </c>
      <c r="C91" s="23"/>
      <c r="D91" s="606" t="s">
        <v>1654</v>
      </c>
      <c r="E91" s="607"/>
      <c r="F91" s="120">
        <v>18809</v>
      </c>
      <c r="G91" s="62">
        <v>13</v>
      </c>
      <c r="H91" s="122" t="s">
        <v>1655</v>
      </c>
      <c r="I91" s="222">
        <v>0</v>
      </c>
      <c r="J91" s="226"/>
      <c r="K91" s="117"/>
      <c r="L91" s="117"/>
      <c r="M91" s="124"/>
      <c r="N91" s="27" t="str">
        <f>IF(O91="?","?","")</f>
        <v/>
      </c>
      <c r="O91" s="26" t="str">
        <f>IF(AND(P91="",Q91&gt;0),"?",IF(P91="","◄",IF(Q91&gt;=1,"►","")))</f>
        <v>◄</v>
      </c>
      <c r="P91" s="25"/>
      <c r="Q91" s="24"/>
      <c r="R91" s="27" t="str">
        <f>IF(S91="?","?","")</f>
        <v/>
      </c>
      <c r="S91" s="26" t="str">
        <f>IF(AND(T91="",U91&gt;0),"?",IF(T91="","◄",IF(U91&gt;=1,"►","")))</f>
        <v>◄</v>
      </c>
      <c r="T91" s="25"/>
      <c r="U91" s="24"/>
      <c r="V91" s="23"/>
      <c r="W91" s="22"/>
      <c r="X91" s="21">
        <f t="shared" ref="X91:Y93" si="29">(P91*W91)</f>
        <v>0</v>
      </c>
      <c r="Y91" s="20">
        <f t="shared" si="29"/>
        <v>0</v>
      </c>
      <c r="Z91" s="19"/>
      <c r="AA91" s="18">
        <f t="shared" ref="AA91:AB93" si="30">(T91*Z91)</f>
        <v>0</v>
      </c>
      <c r="AB91" s="17">
        <f t="shared" si="30"/>
        <v>0</v>
      </c>
      <c r="AC91" s="5" t="s">
        <v>0</v>
      </c>
      <c r="AD91" s="41"/>
    </row>
    <row r="92" spans="1:30" x14ac:dyDescent="0.25">
      <c r="A92" s="40"/>
      <c r="B92" s="39" t="str">
        <f>IF(A92=1,"x","")</f>
        <v/>
      </c>
      <c r="C92" s="23"/>
      <c r="D92" s="122"/>
      <c r="E92" s="225" t="s">
        <v>390</v>
      </c>
      <c r="F92" s="120">
        <v>18809</v>
      </c>
      <c r="G92" s="62">
        <v>6</v>
      </c>
      <c r="H92" s="122" t="s">
        <v>1656</v>
      </c>
      <c r="I92" s="222" t="s">
        <v>1657</v>
      </c>
      <c r="J92" s="226"/>
      <c r="K92" s="117"/>
      <c r="L92" s="117"/>
      <c r="M92" s="124"/>
      <c r="N92" s="27" t="str">
        <f>IF(O92="?","?","")</f>
        <v/>
      </c>
      <c r="O92" s="26" t="str">
        <f>IF(AND(P92="",Q92&gt;0),"?",IF(P92="","◄",IF(Q92&gt;=1,"►","")))</f>
        <v>◄</v>
      </c>
      <c r="P92" s="25"/>
      <c r="Q92" s="24"/>
      <c r="R92" s="27" t="str">
        <f>IF(S92="?","?","")</f>
        <v/>
      </c>
      <c r="S92" s="26" t="str">
        <f>IF(AND(T92="",U92&gt;0),"?",IF(T92="","◄",IF(U92&gt;=1,"►","")))</f>
        <v>◄</v>
      </c>
      <c r="T92" s="25"/>
      <c r="U92" s="24"/>
      <c r="V92" s="23"/>
      <c r="W92" s="22"/>
      <c r="X92" s="21">
        <f t="shared" si="29"/>
        <v>0</v>
      </c>
      <c r="Y92" s="20">
        <f t="shared" si="29"/>
        <v>0</v>
      </c>
      <c r="Z92" s="19"/>
      <c r="AA92" s="18">
        <f t="shared" si="30"/>
        <v>0</v>
      </c>
      <c r="AB92" s="17">
        <f t="shared" si="30"/>
        <v>0</v>
      </c>
      <c r="AC92" s="5" t="s">
        <v>0</v>
      </c>
      <c r="AD92" s="41"/>
    </row>
    <row r="93" spans="1:30" ht="15" thickBot="1" x14ac:dyDescent="0.3">
      <c r="A93" s="40"/>
      <c r="B93" s="39" t="str">
        <f>IF(A93=1,"x","")</f>
        <v/>
      </c>
      <c r="C93" s="23"/>
      <c r="D93" s="122"/>
      <c r="E93" s="225" t="s">
        <v>389</v>
      </c>
      <c r="F93" s="120">
        <v>18809</v>
      </c>
      <c r="G93" s="62">
        <v>7</v>
      </c>
      <c r="H93" s="122" t="s">
        <v>1658</v>
      </c>
      <c r="I93" s="222" t="s">
        <v>1659</v>
      </c>
      <c r="J93" s="226"/>
      <c r="K93" s="117"/>
      <c r="L93" s="117"/>
      <c r="M93" s="124"/>
      <c r="N93" s="27" t="str">
        <f>IF(O93="?","?","")</f>
        <v/>
      </c>
      <c r="O93" s="26" t="str">
        <f>IF(AND(P93="",Q93&gt;0),"?",IF(P93="","◄",IF(Q93&gt;=1,"►","")))</f>
        <v>◄</v>
      </c>
      <c r="P93" s="25"/>
      <c r="Q93" s="24"/>
      <c r="R93" s="27" t="str">
        <f>IF(S93="?","?","")</f>
        <v/>
      </c>
      <c r="S93" s="26" t="str">
        <f>IF(AND(T93="",U93&gt;0),"?",IF(T93="","◄",IF(U93&gt;=1,"►","")))</f>
        <v>◄</v>
      </c>
      <c r="T93" s="25"/>
      <c r="U93" s="24"/>
      <c r="V93" s="23"/>
      <c r="W93" s="22"/>
      <c r="X93" s="21">
        <f t="shared" si="29"/>
        <v>0</v>
      </c>
      <c r="Y93" s="20">
        <f t="shared" si="29"/>
        <v>0</v>
      </c>
      <c r="Z93" s="19"/>
      <c r="AA93" s="18">
        <f t="shared" si="30"/>
        <v>0</v>
      </c>
      <c r="AB93" s="17">
        <f t="shared" si="30"/>
        <v>0</v>
      </c>
      <c r="AC93" s="5" t="s">
        <v>0</v>
      </c>
      <c r="AD93" s="41"/>
    </row>
    <row r="94" spans="1:30" ht="16.8" thickTop="1" thickBot="1" x14ac:dyDescent="0.35">
      <c r="A94" s="221"/>
      <c r="B94" s="10"/>
      <c r="C94" s="14">
        <f>ROWS(C95:C97)-1</f>
        <v>2</v>
      </c>
      <c r="D94" s="149" t="s">
        <v>1660</v>
      </c>
      <c r="E94" s="12"/>
      <c r="F94" s="10"/>
      <c r="G94" s="10"/>
      <c r="H94" s="10"/>
      <c r="I94" s="9"/>
      <c r="J94" s="219">
        <v>18839</v>
      </c>
      <c r="K94" s="8"/>
      <c r="L94" s="8"/>
      <c r="M94" s="219"/>
      <c r="N94" s="49"/>
      <c r="O94" s="47" t="str">
        <f>IF(COUNTIF(N95:N104,"?")&gt;0,"?",IF(AND(P94="◄",Q94="►"),"◄►",IF(P94="◄","◄",IF(Q94="►","►",""))))</f>
        <v>◄</v>
      </c>
      <c r="P94" s="46" t="str">
        <f>IF(SUM(P95:P97)+1=ROWS(P95:P97)-COUNTIF(P95:P97,"-"),"","◄")</f>
        <v>◄</v>
      </c>
      <c r="Q94" s="45" t="str">
        <f>IF(SUM(Q95:Q97)&gt;0,"►","")</f>
        <v/>
      </c>
      <c r="R94" s="48"/>
      <c r="S94" s="47" t="str">
        <f>IF(COUNTIF(R95:R104,"?")&gt;0,"?",IF(AND(T94="◄",U94="►"),"◄►",IF(T94="◄","◄",IF(U94="►","►",""))))</f>
        <v>◄</v>
      </c>
      <c r="T94" s="46" t="str">
        <f>IF(SUM(T95:T97)+1=ROWS(T95:T97)-COUNTIF(T95:T97,"-"),"","◄")</f>
        <v>◄</v>
      </c>
      <c r="U94" s="45" t="str">
        <f>IF(SUM(U95:U97)&gt;0,"►","")</f>
        <v/>
      </c>
      <c r="V94" s="67">
        <f>ROWS(V95:V97)-1</f>
        <v>2</v>
      </c>
      <c r="W94" s="44">
        <f>SUM(W95:W97)-W97</f>
        <v>0</v>
      </c>
      <c r="X94" s="43" t="s">
        <v>2</v>
      </c>
      <c r="Y94" s="42"/>
      <c r="Z94" s="44">
        <f>SUM(Z95:Z97)-Z97</f>
        <v>0</v>
      </c>
      <c r="AA94" s="43" t="s">
        <v>2</v>
      </c>
      <c r="AB94" s="42"/>
      <c r="AC94" s="5" t="s">
        <v>0</v>
      </c>
      <c r="AD94" s="41"/>
    </row>
    <row r="95" spans="1:30" ht="15" customHeight="1" x14ac:dyDescent="0.25">
      <c r="A95" s="40"/>
      <c r="B95" s="39" t="str">
        <f>IF(A95=1,"x","")</f>
        <v/>
      </c>
      <c r="C95" s="23"/>
      <c r="D95" s="122"/>
      <c r="E95" s="225" t="s">
        <v>1661</v>
      </c>
      <c r="F95" s="120">
        <v>18839</v>
      </c>
      <c r="G95" s="62">
        <v>6</v>
      </c>
      <c r="H95" s="122" t="s">
        <v>1656</v>
      </c>
      <c r="I95" s="222" t="s">
        <v>1662</v>
      </c>
      <c r="J95" s="116"/>
      <c r="K95" s="117"/>
      <c r="L95" s="117"/>
      <c r="M95" s="116"/>
      <c r="N95" s="27" t="str">
        <f>IF(O95="?","?","")</f>
        <v/>
      </c>
      <c r="O95" s="26" t="str">
        <f>IF(AND(P95="",Q95&gt;0),"?",IF(P95="","◄",IF(Q95&gt;=1,"►","")))</f>
        <v>◄</v>
      </c>
      <c r="P95" s="25"/>
      <c r="Q95" s="24"/>
      <c r="R95" s="27" t="str">
        <f>IF(S95="?","?","")</f>
        <v/>
      </c>
      <c r="S95" s="26" t="str">
        <f>IF(AND(T95="",U95&gt;0),"?",IF(T95="","◄",IF(U95&gt;=1,"►","")))</f>
        <v>◄</v>
      </c>
      <c r="T95" s="25"/>
      <c r="U95" s="24"/>
      <c r="V95" s="23"/>
      <c r="W95" s="22"/>
      <c r="X95" s="21">
        <f>(P95*W95)</f>
        <v>0</v>
      </c>
      <c r="Y95" s="20">
        <f>(Q95*X95)</f>
        <v>0</v>
      </c>
      <c r="Z95" s="19"/>
      <c r="AA95" s="18">
        <f>(T95*Z95)</f>
        <v>0</v>
      </c>
      <c r="AB95" s="17">
        <f>(U95*AA95)</f>
        <v>0</v>
      </c>
      <c r="AC95" s="5" t="s">
        <v>0</v>
      </c>
      <c r="AD95" s="41"/>
    </row>
    <row r="96" spans="1:30" ht="15" customHeight="1" thickBot="1" x14ac:dyDescent="0.3">
      <c r="A96" s="40"/>
      <c r="B96" s="39" t="str">
        <f>IF(A96=1,"x","")</f>
        <v/>
      </c>
      <c r="C96" s="23"/>
      <c r="D96" s="122"/>
      <c r="E96" s="225" t="s">
        <v>1663</v>
      </c>
      <c r="F96" s="120">
        <v>18839</v>
      </c>
      <c r="G96" s="62">
        <v>7</v>
      </c>
      <c r="H96" s="122" t="s">
        <v>1658</v>
      </c>
      <c r="I96" s="222" t="s">
        <v>1664</v>
      </c>
      <c r="J96" s="116"/>
      <c r="K96" s="117"/>
      <c r="L96" s="117"/>
      <c r="M96" s="116"/>
      <c r="N96" s="27" t="str">
        <f>IF(O96="?","?","")</f>
        <v/>
      </c>
      <c r="O96" s="26" t="str">
        <f>IF(AND(P96="",Q96&gt;0),"?",IF(P96="","◄",IF(Q96&gt;=1,"►","")))</f>
        <v>◄</v>
      </c>
      <c r="P96" s="25"/>
      <c r="Q96" s="24"/>
      <c r="R96" s="27" t="str">
        <f>IF(S96="?","?","")</f>
        <v/>
      </c>
      <c r="S96" s="26" t="str">
        <f>IF(AND(T96="",U96&gt;0),"?",IF(T96="","◄",IF(U96&gt;=1,"►","")))</f>
        <v>◄</v>
      </c>
      <c r="T96" s="25"/>
      <c r="U96" s="24"/>
      <c r="V96" s="23"/>
      <c r="W96" s="22"/>
      <c r="X96" s="21">
        <f>(P96*W96)</f>
        <v>0</v>
      </c>
      <c r="Y96" s="20">
        <f>(Q96*X96)</f>
        <v>0</v>
      </c>
      <c r="Z96" s="19"/>
      <c r="AA96" s="18">
        <f>(T96*Z96)</f>
        <v>0</v>
      </c>
      <c r="AB96" s="17">
        <f>(U96*AA96)</f>
        <v>0</v>
      </c>
      <c r="AC96" s="5" t="s">
        <v>0</v>
      </c>
      <c r="AD96" s="41"/>
    </row>
    <row r="97" spans="1:30" ht="16.8" thickTop="1" thickBot="1" x14ac:dyDescent="0.35">
      <c r="A97" s="221"/>
      <c r="B97" s="10"/>
      <c r="C97" s="14">
        <f>ROWS(C98:C104)-1</f>
        <v>6</v>
      </c>
      <c r="D97" s="149" t="s">
        <v>1665</v>
      </c>
      <c r="E97" s="12"/>
      <c r="F97" s="10"/>
      <c r="G97" s="10"/>
      <c r="H97" s="10"/>
      <c r="I97" s="9" t="s">
        <v>1666</v>
      </c>
      <c r="J97" s="219">
        <v>21305</v>
      </c>
      <c r="K97" s="8"/>
      <c r="L97" s="8"/>
      <c r="M97" s="219"/>
      <c r="N97" s="49"/>
      <c r="O97" s="47" t="str">
        <f>IF(COUNTIF(N98:N104,"?")&gt;0,"?",IF(AND(P97="◄",Q97="►"),"◄►",IF(P97="◄","◄",IF(Q97="►","►",""))))</f>
        <v>◄</v>
      </c>
      <c r="P97" s="46" t="str">
        <f>IF(SUM(P98:P104)+1=ROWS(P98:P104)-COUNTIF(P98:P104,"-"),"","◄")</f>
        <v>◄</v>
      </c>
      <c r="Q97" s="45" t="str">
        <f>IF(SUM(Q98:Q104)&gt;0,"►","")</f>
        <v/>
      </c>
      <c r="R97" s="48"/>
      <c r="S97" s="47" t="str">
        <f>IF(COUNTIF(R98:R104,"?")&gt;0,"?",IF(AND(T97="◄",U97="►"),"◄►",IF(T97="◄","◄",IF(U97="►","►",""))))</f>
        <v>◄</v>
      </c>
      <c r="T97" s="46" t="str">
        <f>IF(SUM(T98:T104)+1=ROWS(T98:T104)-COUNTIF(T98:T104,"-"),"","◄")</f>
        <v>◄</v>
      </c>
      <c r="U97" s="45" t="str">
        <f>IF(SUM(U98:U104)&gt;0,"►","")</f>
        <v/>
      </c>
      <c r="V97" s="67">
        <f>ROWS(V98:V104)-1</f>
        <v>6</v>
      </c>
      <c r="W97" s="44">
        <f>SUM(W98:W104)-W104</f>
        <v>0</v>
      </c>
      <c r="X97" s="43" t="s">
        <v>2</v>
      </c>
      <c r="Y97" s="42"/>
      <c r="Z97" s="44">
        <f>SUM(Z98:Z104)-Z104</f>
        <v>0</v>
      </c>
      <c r="AA97" s="43" t="s">
        <v>2</v>
      </c>
      <c r="AB97" s="42"/>
      <c r="AC97" s="5" t="s">
        <v>0</v>
      </c>
      <c r="AD97" s="41"/>
    </row>
    <row r="98" spans="1:30" ht="15" customHeight="1" x14ac:dyDescent="0.25">
      <c r="A98" s="40"/>
      <c r="B98" s="39" t="str">
        <f t="shared" ref="B98:B103" si="31">IF(A98=1,"x","")</f>
        <v/>
      </c>
      <c r="C98" s="23"/>
      <c r="D98" s="122"/>
      <c r="E98" s="225" t="s">
        <v>1667</v>
      </c>
      <c r="F98" s="120">
        <v>21305</v>
      </c>
      <c r="G98" s="62">
        <v>5</v>
      </c>
      <c r="H98" s="224" t="s">
        <v>1668</v>
      </c>
      <c r="I98" s="222" t="s">
        <v>1669</v>
      </c>
      <c r="J98" s="116"/>
      <c r="K98" s="117"/>
      <c r="L98" s="117"/>
      <c r="M98" s="116"/>
      <c r="N98" s="27" t="str">
        <f t="shared" ref="N98:N103" si="32">IF(O98="?","?","")</f>
        <v/>
      </c>
      <c r="O98" s="26" t="str">
        <f t="shared" ref="O98:O103" si="33">IF(AND(P98="",Q98&gt;0),"?",IF(P98="","◄",IF(Q98&gt;=1,"►","")))</f>
        <v>◄</v>
      </c>
      <c r="P98" s="25"/>
      <c r="Q98" s="24"/>
      <c r="R98" s="27" t="str">
        <f t="shared" ref="R98:R103" si="34">IF(S98="?","?","")</f>
        <v/>
      </c>
      <c r="S98" s="26" t="str">
        <f t="shared" ref="S98:S103" si="35">IF(AND(T98="",U98&gt;0),"?",IF(T98="","◄",IF(U98&gt;=1,"►","")))</f>
        <v>◄</v>
      </c>
      <c r="T98" s="25"/>
      <c r="U98" s="24"/>
      <c r="V98" s="23"/>
      <c r="W98" s="22"/>
      <c r="X98" s="21">
        <f t="shared" ref="X98:Y103" si="36">(P98*W98)</f>
        <v>0</v>
      </c>
      <c r="Y98" s="20">
        <f t="shared" si="36"/>
        <v>0</v>
      </c>
      <c r="Z98" s="19"/>
      <c r="AA98" s="18">
        <f t="shared" ref="AA98:AB103" si="37">(T98*Z98)</f>
        <v>0</v>
      </c>
      <c r="AB98" s="17">
        <f t="shared" si="37"/>
        <v>0</v>
      </c>
      <c r="AC98" s="5" t="s">
        <v>0</v>
      </c>
      <c r="AD98" s="41"/>
    </row>
    <row r="99" spans="1:30" x14ac:dyDescent="0.25">
      <c r="A99" s="40"/>
      <c r="B99" s="39" t="str">
        <f t="shared" si="31"/>
        <v/>
      </c>
      <c r="C99" s="23"/>
      <c r="D99" s="122"/>
      <c r="E99" s="223" t="s">
        <v>1670</v>
      </c>
      <c r="F99" s="123">
        <v>21305</v>
      </c>
      <c r="G99" s="62">
        <v>6</v>
      </c>
      <c r="H99" s="122" t="s">
        <v>1671</v>
      </c>
      <c r="I99" s="222" t="s">
        <v>1672</v>
      </c>
      <c r="J99" s="116"/>
      <c r="K99" s="117"/>
      <c r="L99" s="117"/>
      <c r="M99" s="116"/>
      <c r="N99" s="27" t="str">
        <f t="shared" si="32"/>
        <v/>
      </c>
      <c r="O99" s="26" t="str">
        <f t="shared" si="33"/>
        <v>◄</v>
      </c>
      <c r="P99" s="25"/>
      <c r="Q99" s="24"/>
      <c r="R99" s="27" t="str">
        <f t="shared" si="34"/>
        <v/>
      </c>
      <c r="S99" s="26" t="str">
        <f t="shared" si="35"/>
        <v>◄</v>
      </c>
      <c r="T99" s="25"/>
      <c r="U99" s="24"/>
      <c r="V99" s="23"/>
      <c r="W99" s="22"/>
      <c r="X99" s="21">
        <f t="shared" si="36"/>
        <v>0</v>
      </c>
      <c r="Y99" s="20">
        <f t="shared" si="36"/>
        <v>0</v>
      </c>
      <c r="Z99" s="19"/>
      <c r="AA99" s="18">
        <f t="shared" si="37"/>
        <v>0</v>
      </c>
      <c r="AB99" s="17">
        <f t="shared" si="37"/>
        <v>0</v>
      </c>
      <c r="AC99" s="5" t="s">
        <v>0</v>
      </c>
      <c r="AD99" s="41"/>
    </row>
    <row r="100" spans="1:30" x14ac:dyDescent="0.25">
      <c r="A100" s="40"/>
      <c r="B100" s="39" t="str">
        <f t="shared" si="31"/>
        <v/>
      </c>
      <c r="C100" s="23"/>
      <c r="D100" s="122"/>
      <c r="E100" s="223" t="s">
        <v>1673</v>
      </c>
      <c r="F100" s="123">
        <v>21305</v>
      </c>
      <c r="G100" s="62">
        <v>7.5</v>
      </c>
      <c r="H100" s="122" t="s">
        <v>1674</v>
      </c>
      <c r="I100" s="222" t="s">
        <v>1675</v>
      </c>
      <c r="J100" s="116"/>
      <c r="K100" s="117"/>
      <c r="L100" s="117"/>
      <c r="M100" s="116"/>
      <c r="N100" s="27" t="str">
        <f t="shared" si="32"/>
        <v/>
      </c>
      <c r="O100" s="26" t="str">
        <f t="shared" si="33"/>
        <v>◄</v>
      </c>
      <c r="P100" s="25"/>
      <c r="Q100" s="24"/>
      <c r="R100" s="27" t="str">
        <f t="shared" si="34"/>
        <v/>
      </c>
      <c r="S100" s="26" t="str">
        <f t="shared" si="35"/>
        <v>◄</v>
      </c>
      <c r="T100" s="25"/>
      <c r="U100" s="24"/>
      <c r="V100" s="23"/>
      <c r="W100" s="22"/>
      <c r="X100" s="21">
        <f t="shared" si="36"/>
        <v>0</v>
      </c>
      <c r="Y100" s="20">
        <f t="shared" si="36"/>
        <v>0</v>
      </c>
      <c r="Z100" s="19"/>
      <c r="AA100" s="18">
        <f t="shared" si="37"/>
        <v>0</v>
      </c>
      <c r="AB100" s="17">
        <f t="shared" si="37"/>
        <v>0</v>
      </c>
      <c r="AC100" s="5" t="s">
        <v>0</v>
      </c>
      <c r="AD100" s="41"/>
    </row>
    <row r="101" spans="1:30" x14ac:dyDescent="0.25">
      <c r="A101" s="40"/>
      <c r="B101" s="39" t="str">
        <f t="shared" si="31"/>
        <v/>
      </c>
      <c r="C101" s="23"/>
      <c r="D101" s="122"/>
      <c r="E101" s="223" t="s">
        <v>1676</v>
      </c>
      <c r="F101" s="123">
        <v>21305</v>
      </c>
      <c r="G101" s="62">
        <v>8</v>
      </c>
      <c r="H101" s="224" t="s">
        <v>1677</v>
      </c>
      <c r="I101" s="222" t="s">
        <v>1678</v>
      </c>
      <c r="J101" s="116"/>
      <c r="K101" s="117"/>
      <c r="L101" s="117"/>
      <c r="M101" s="116"/>
      <c r="N101" s="27" t="str">
        <f t="shared" si="32"/>
        <v/>
      </c>
      <c r="O101" s="26" t="str">
        <f t="shared" si="33"/>
        <v>◄</v>
      </c>
      <c r="P101" s="25"/>
      <c r="Q101" s="24"/>
      <c r="R101" s="27" t="str">
        <f t="shared" si="34"/>
        <v/>
      </c>
      <c r="S101" s="26" t="str">
        <f t="shared" si="35"/>
        <v>◄</v>
      </c>
      <c r="T101" s="25"/>
      <c r="U101" s="24"/>
      <c r="V101" s="23"/>
      <c r="W101" s="22"/>
      <c r="X101" s="21">
        <f t="shared" si="36"/>
        <v>0</v>
      </c>
      <c r="Y101" s="20">
        <f t="shared" si="36"/>
        <v>0</v>
      </c>
      <c r="Z101" s="19"/>
      <c r="AA101" s="18">
        <f t="shared" si="37"/>
        <v>0</v>
      </c>
      <c r="AB101" s="17">
        <f t="shared" si="37"/>
        <v>0</v>
      </c>
      <c r="AC101" s="5" t="s">
        <v>0</v>
      </c>
      <c r="AD101" s="41"/>
    </row>
    <row r="102" spans="1:30" x14ac:dyDescent="0.25">
      <c r="A102" s="40"/>
      <c r="B102" s="39" t="str">
        <f t="shared" si="31"/>
        <v/>
      </c>
      <c r="C102" s="23"/>
      <c r="D102" s="122"/>
      <c r="E102" s="223" t="s">
        <v>1679</v>
      </c>
      <c r="F102" s="123">
        <v>21305</v>
      </c>
      <c r="G102" s="62">
        <v>9</v>
      </c>
      <c r="H102" s="122" t="s">
        <v>1680</v>
      </c>
      <c r="I102" s="222" t="s">
        <v>1681</v>
      </c>
      <c r="J102" s="116"/>
      <c r="K102" s="117"/>
      <c r="L102" s="117"/>
      <c r="M102" s="116"/>
      <c r="N102" s="27" t="str">
        <f t="shared" si="32"/>
        <v/>
      </c>
      <c r="O102" s="26" t="str">
        <f t="shared" si="33"/>
        <v>◄</v>
      </c>
      <c r="P102" s="25"/>
      <c r="Q102" s="24"/>
      <c r="R102" s="27" t="str">
        <f t="shared" si="34"/>
        <v/>
      </c>
      <c r="S102" s="26" t="str">
        <f t="shared" si="35"/>
        <v>◄</v>
      </c>
      <c r="T102" s="25"/>
      <c r="U102" s="24"/>
      <c r="V102" s="23"/>
      <c r="W102" s="22"/>
      <c r="X102" s="21">
        <f t="shared" si="36"/>
        <v>0</v>
      </c>
      <c r="Y102" s="20">
        <f t="shared" si="36"/>
        <v>0</v>
      </c>
      <c r="Z102" s="19"/>
      <c r="AA102" s="18">
        <f t="shared" si="37"/>
        <v>0</v>
      </c>
      <c r="AB102" s="17">
        <f t="shared" si="37"/>
        <v>0</v>
      </c>
      <c r="AC102" s="5" t="s">
        <v>0</v>
      </c>
      <c r="AD102" s="41"/>
    </row>
    <row r="103" spans="1:30" x14ac:dyDescent="0.25">
      <c r="A103" s="40"/>
      <c r="B103" s="39" t="str">
        <f t="shared" si="31"/>
        <v/>
      </c>
      <c r="C103" s="23"/>
      <c r="D103" s="122"/>
      <c r="E103" s="223" t="s">
        <v>1682</v>
      </c>
      <c r="F103" s="123">
        <v>21305</v>
      </c>
      <c r="G103" s="62">
        <v>10</v>
      </c>
      <c r="H103" s="122" t="s">
        <v>1683</v>
      </c>
      <c r="I103" s="222" t="s">
        <v>1684</v>
      </c>
      <c r="J103" s="116"/>
      <c r="K103" s="117"/>
      <c r="L103" s="117"/>
      <c r="M103" s="116"/>
      <c r="N103" s="27" t="str">
        <f t="shared" si="32"/>
        <v/>
      </c>
      <c r="O103" s="26" t="str">
        <f t="shared" si="33"/>
        <v>◄</v>
      </c>
      <c r="P103" s="25"/>
      <c r="Q103" s="24"/>
      <c r="R103" s="27" t="str">
        <f t="shared" si="34"/>
        <v/>
      </c>
      <c r="S103" s="26" t="str">
        <f t="shared" si="35"/>
        <v>◄</v>
      </c>
      <c r="T103" s="25"/>
      <c r="U103" s="24"/>
      <c r="V103" s="23"/>
      <c r="W103" s="22"/>
      <c r="X103" s="21">
        <f t="shared" si="36"/>
        <v>0</v>
      </c>
      <c r="Y103" s="20">
        <f t="shared" si="36"/>
        <v>0</v>
      </c>
      <c r="Z103" s="19"/>
      <c r="AA103" s="18">
        <f t="shared" si="37"/>
        <v>0</v>
      </c>
      <c r="AB103" s="17">
        <f t="shared" si="37"/>
        <v>0</v>
      </c>
      <c r="AC103" s="5" t="s">
        <v>0</v>
      </c>
      <c r="AD103" s="41"/>
    </row>
    <row r="104" spans="1:30" x14ac:dyDescent="0.3">
      <c r="A104" s="221"/>
      <c r="B104" s="10"/>
      <c r="C104" s="14"/>
      <c r="D104" s="149"/>
      <c r="E104" s="12"/>
      <c r="F104" s="10"/>
      <c r="G104" s="220" t="s">
        <v>1685</v>
      </c>
      <c r="H104" s="10"/>
      <c r="I104" s="9"/>
      <c r="J104" s="219"/>
      <c r="K104" s="8"/>
      <c r="L104" s="8"/>
      <c r="M104" s="219"/>
      <c r="N104" s="49"/>
      <c r="O104" s="219"/>
      <c r="P104" s="219"/>
      <c r="Q104" s="219"/>
      <c r="R104" s="219"/>
      <c r="S104" s="219"/>
      <c r="T104" s="219"/>
      <c r="U104" s="219"/>
      <c r="V104" s="219"/>
      <c r="W104" s="219"/>
      <c r="X104" s="219"/>
      <c r="Y104" s="219"/>
      <c r="Z104" s="219"/>
      <c r="AA104" s="219"/>
      <c r="AB104" s="219"/>
      <c r="AC104" s="5" t="s">
        <v>0</v>
      </c>
      <c r="AD104" s="41"/>
    </row>
  </sheetData>
  <sheetProtection sheet="1" objects="1" scenarios="1"/>
  <autoFilter ref="C1:AC104" xr:uid="{6C1748B7-AE1A-48C0-A28A-764301F5A510}"/>
  <mergeCells count="35">
    <mergeCell ref="B2:B4"/>
    <mergeCell ref="A5:B7"/>
    <mergeCell ref="C2:C7"/>
    <mergeCell ref="O5:O7"/>
    <mergeCell ref="J3:M3"/>
    <mergeCell ref="AC2:AC7"/>
    <mergeCell ref="X7:Y7"/>
    <mergeCell ref="AA7:AB7"/>
    <mergeCell ref="P4:Q4"/>
    <mergeCell ref="T4:U4"/>
    <mergeCell ref="W4:Y4"/>
    <mergeCell ref="Z4:AB4"/>
    <mergeCell ref="P2:U2"/>
    <mergeCell ref="P3:Q3"/>
    <mergeCell ref="T3:U3"/>
    <mergeCell ref="W3:Y3"/>
    <mergeCell ref="Z3:AB3"/>
    <mergeCell ref="S4:S7"/>
    <mergeCell ref="W2:AB2"/>
    <mergeCell ref="P6:P7"/>
    <mergeCell ref="Q6:Q7"/>
    <mergeCell ref="T6:T7"/>
    <mergeCell ref="U6:U7"/>
    <mergeCell ref="X6:Y6"/>
    <mergeCell ref="AA6:AB6"/>
    <mergeCell ref="V2:V6"/>
    <mergeCell ref="D87:E87"/>
    <mergeCell ref="D91:E91"/>
    <mergeCell ref="D2:I2"/>
    <mergeCell ref="J2:M2"/>
    <mergeCell ref="J4:M4"/>
    <mergeCell ref="D77:I77"/>
    <mergeCell ref="D67:I67"/>
    <mergeCell ref="K5:M5"/>
    <mergeCell ref="D6:H6"/>
  </mergeCells>
  <conditionalFormatting sqref="O8">
    <cfRule type="cellIs" dxfId="1169" priority="94" operator="equal">
      <formula>"•"</formula>
    </cfRule>
    <cfRule type="cellIs" priority="95" operator="equal">
      <formula>"◄"</formula>
    </cfRule>
    <cfRule type="cellIs" dxfId="1168" priority="93" operator="equal">
      <formula>"◄"</formula>
    </cfRule>
    <cfRule type="cellIs" dxfId="1167" priority="96" operator="equal">
      <formula>"►"</formula>
    </cfRule>
  </conditionalFormatting>
  <conditionalFormatting sqref="O25 O28 O34 O39 O42 O45 O47">
    <cfRule type="cellIs" priority="103" operator="equal">
      <formula>"◄"</formula>
    </cfRule>
    <cfRule type="cellIs" dxfId="1166" priority="102" operator="equal">
      <formula>"•"</formula>
    </cfRule>
    <cfRule type="cellIs" dxfId="1165" priority="104" operator="equal">
      <formula>"►"</formula>
    </cfRule>
    <cfRule type="cellIs" dxfId="1164" priority="101" operator="equal">
      <formula>"◄"</formula>
    </cfRule>
  </conditionalFormatting>
  <conditionalFormatting sqref="O57">
    <cfRule type="cellIs" priority="7" operator="equal">
      <formula>"◄"</formula>
    </cfRule>
    <cfRule type="cellIs" dxfId="1163" priority="5" operator="equal">
      <formula>"◄"</formula>
    </cfRule>
    <cfRule type="cellIs" dxfId="1162" priority="6" operator="equal">
      <formula>"•"</formula>
    </cfRule>
    <cfRule type="cellIs" dxfId="1161" priority="8" operator="equal">
      <formula>"►"</formula>
    </cfRule>
  </conditionalFormatting>
  <conditionalFormatting sqref="O67">
    <cfRule type="cellIs" dxfId="1160" priority="21" operator="equal">
      <formula>"◄"</formula>
    </cfRule>
    <cfRule type="cellIs" dxfId="1159" priority="22" operator="equal">
      <formula>"•"</formula>
    </cfRule>
    <cfRule type="cellIs" priority="23" operator="equal">
      <formula>"◄"</formula>
    </cfRule>
    <cfRule type="cellIs" dxfId="1158" priority="24" operator="equal">
      <formula>"►"</formula>
    </cfRule>
  </conditionalFormatting>
  <conditionalFormatting sqref="O77">
    <cfRule type="cellIs" dxfId="1157" priority="88" operator="equal">
      <formula>"►"</formula>
    </cfRule>
    <cfRule type="cellIs" priority="87" operator="equal">
      <formula>"◄"</formula>
    </cfRule>
    <cfRule type="cellIs" dxfId="1156" priority="86" operator="equal">
      <formula>"•"</formula>
    </cfRule>
    <cfRule type="cellIs" dxfId="1155" priority="85" operator="equal">
      <formula>"◄"</formula>
    </cfRule>
  </conditionalFormatting>
  <conditionalFormatting sqref="O86">
    <cfRule type="cellIs" dxfId="1154" priority="80" operator="equal">
      <formula>"►"</formula>
    </cfRule>
    <cfRule type="cellIs" priority="79" operator="equal">
      <formula>"◄"</formula>
    </cfRule>
    <cfRule type="cellIs" dxfId="1153" priority="78" operator="equal">
      <formula>"•"</formula>
    </cfRule>
    <cfRule type="cellIs" dxfId="1152" priority="77" operator="equal">
      <formula>"◄"</formula>
    </cfRule>
  </conditionalFormatting>
  <conditionalFormatting sqref="O88">
    <cfRule type="cellIs" dxfId="1151" priority="72" operator="equal">
      <formula>"►"</formula>
    </cfRule>
    <cfRule type="cellIs" priority="71" operator="equal">
      <formula>"◄"</formula>
    </cfRule>
    <cfRule type="cellIs" dxfId="1150" priority="70" operator="equal">
      <formula>"•"</formula>
    </cfRule>
    <cfRule type="cellIs" dxfId="1149" priority="69" operator="equal">
      <formula>"◄"</formula>
    </cfRule>
  </conditionalFormatting>
  <conditionalFormatting sqref="O90">
    <cfRule type="cellIs" dxfId="1148" priority="62" operator="equal">
      <formula>"•"</formula>
    </cfRule>
    <cfRule type="cellIs" priority="63" operator="equal">
      <formula>"◄"</formula>
    </cfRule>
    <cfRule type="cellIs" dxfId="1147" priority="64" operator="equal">
      <formula>"►"</formula>
    </cfRule>
    <cfRule type="cellIs" dxfId="1146" priority="61" operator="equal">
      <formula>"◄"</formula>
    </cfRule>
  </conditionalFormatting>
  <conditionalFormatting sqref="O94">
    <cfRule type="cellIs" dxfId="1145" priority="53" operator="equal">
      <formula>"◄"</formula>
    </cfRule>
    <cfRule type="cellIs" dxfId="1144" priority="54" operator="equal">
      <formula>"•"</formula>
    </cfRule>
    <cfRule type="cellIs" priority="55" operator="equal">
      <formula>"◄"</formula>
    </cfRule>
    <cfRule type="cellIs" dxfId="1143" priority="56" operator="equal">
      <formula>"►"</formula>
    </cfRule>
  </conditionalFormatting>
  <conditionalFormatting sqref="O97">
    <cfRule type="cellIs" dxfId="1142" priority="48" operator="equal">
      <formula>"►"</formula>
    </cfRule>
    <cfRule type="cellIs" priority="47" operator="equal">
      <formula>"◄"</formula>
    </cfRule>
    <cfRule type="cellIs" dxfId="1141" priority="46" operator="equal">
      <formula>"•"</formula>
    </cfRule>
    <cfRule type="cellIs" dxfId="1140" priority="45" operator="equal">
      <formula>"◄"</formula>
    </cfRule>
  </conditionalFormatting>
  <conditionalFormatting sqref="S8">
    <cfRule type="cellIs" priority="91" operator="equal">
      <formula>"◄"</formula>
    </cfRule>
    <cfRule type="cellIs" dxfId="1139" priority="92" operator="equal">
      <formula>"►"</formula>
    </cfRule>
    <cfRule type="cellIs" dxfId="1138" priority="89" operator="equal">
      <formula>"◄"</formula>
    </cfRule>
    <cfRule type="cellIs" dxfId="1137" priority="90" operator="equal">
      <formula>"•"</formula>
    </cfRule>
  </conditionalFormatting>
  <conditionalFormatting sqref="S25 S28 S34 S39 S42 S45 S47">
    <cfRule type="cellIs" dxfId="1136" priority="98" operator="equal">
      <formula>"•"</formula>
    </cfRule>
    <cfRule type="cellIs" priority="99" operator="equal">
      <formula>"◄"</formula>
    </cfRule>
    <cfRule type="cellIs" dxfId="1135" priority="100" operator="equal">
      <formula>"►"</formula>
    </cfRule>
    <cfRule type="cellIs" dxfId="1134" priority="97" operator="equal">
      <formula>"◄"</formula>
    </cfRule>
  </conditionalFormatting>
  <conditionalFormatting sqref="S57">
    <cfRule type="cellIs" dxfId="1133" priority="1" operator="equal">
      <formula>"◄"</formula>
    </cfRule>
    <cfRule type="cellIs" dxfId="1132" priority="2" operator="equal">
      <formula>"•"</formula>
    </cfRule>
    <cfRule type="cellIs" priority="3" operator="equal">
      <formula>"◄"</formula>
    </cfRule>
    <cfRule type="cellIs" dxfId="1131" priority="4" operator="equal">
      <formula>"►"</formula>
    </cfRule>
  </conditionalFormatting>
  <conditionalFormatting sqref="S67">
    <cfRule type="cellIs" priority="19" operator="equal">
      <formula>"◄"</formula>
    </cfRule>
    <cfRule type="cellIs" dxfId="1130" priority="20" operator="equal">
      <formula>"►"</formula>
    </cfRule>
    <cfRule type="cellIs" dxfId="1129" priority="18" operator="equal">
      <formula>"•"</formula>
    </cfRule>
    <cfRule type="cellIs" dxfId="1128" priority="17" operator="equal">
      <formula>"◄"</formula>
    </cfRule>
  </conditionalFormatting>
  <conditionalFormatting sqref="S77">
    <cfRule type="cellIs" dxfId="1127" priority="81" operator="equal">
      <formula>"◄"</formula>
    </cfRule>
    <cfRule type="cellIs" dxfId="1126" priority="82" operator="equal">
      <formula>"•"</formula>
    </cfRule>
    <cfRule type="cellIs" priority="83" operator="equal">
      <formula>"◄"</formula>
    </cfRule>
    <cfRule type="cellIs" dxfId="1125" priority="84" operator="equal">
      <formula>"►"</formula>
    </cfRule>
  </conditionalFormatting>
  <conditionalFormatting sqref="S86">
    <cfRule type="cellIs" priority="75" operator="equal">
      <formula>"◄"</formula>
    </cfRule>
    <cfRule type="cellIs" dxfId="1124" priority="73" operator="equal">
      <formula>"◄"</formula>
    </cfRule>
    <cfRule type="cellIs" dxfId="1123" priority="74" operator="equal">
      <formula>"•"</formula>
    </cfRule>
    <cfRule type="cellIs" dxfId="1122" priority="76" operator="equal">
      <formula>"►"</formula>
    </cfRule>
  </conditionalFormatting>
  <conditionalFormatting sqref="S88">
    <cfRule type="cellIs" dxfId="1121" priority="66" operator="equal">
      <formula>"•"</formula>
    </cfRule>
    <cfRule type="cellIs" priority="67" operator="equal">
      <formula>"◄"</formula>
    </cfRule>
    <cfRule type="cellIs" dxfId="1120" priority="68" operator="equal">
      <formula>"►"</formula>
    </cfRule>
    <cfRule type="cellIs" dxfId="1119" priority="65" operator="equal">
      <formula>"◄"</formula>
    </cfRule>
  </conditionalFormatting>
  <conditionalFormatting sqref="S90">
    <cfRule type="cellIs" dxfId="1118" priority="60" operator="equal">
      <formula>"►"</formula>
    </cfRule>
    <cfRule type="cellIs" priority="59" operator="equal">
      <formula>"◄"</formula>
    </cfRule>
    <cfRule type="cellIs" dxfId="1117" priority="58" operator="equal">
      <formula>"•"</formula>
    </cfRule>
    <cfRule type="cellIs" dxfId="1116" priority="57" operator="equal">
      <formula>"◄"</formula>
    </cfRule>
  </conditionalFormatting>
  <conditionalFormatting sqref="S94">
    <cfRule type="cellIs" dxfId="1115" priority="52" operator="equal">
      <formula>"►"</formula>
    </cfRule>
    <cfRule type="cellIs" priority="51" operator="equal">
      <formula>"◄"</formula>
    </cfRule>
    <cfRule type="cellIs" dxfId="1114" priority="50" operator="equal">
      <formula>"•"</formula>
    </cfRule>
    <cfRule type="cellIs" dxfId="1113" priority="49" operator="equal">
      <formula>"◄"</formula>
    </cfRule>
  </conditionalFormatting>
  <conditionalFormatting sqref="S97">
    <cfRule type="cellIs" dxfId="1112" priority="44" operator="equal">
      <formula>"►"</formula>
    </cfRule>
    <cfRule type="cellIs" priority="43" operator="equal">
      <formula>"◄"</formula>
    </cfRule>
    <cfRule type="cellIs" dxfId="1111" priority="42" operator="equal">
      <formula>"•"</formula>
    </cfRule>
    <cfRule type="cellIs" dxfId="1110" priority="41" operator="equal">
      <formula>"◄"</formula>
    </cfRule>
  </conditionalFormatting>
  <printOptions horizontalCentered="1"/>
  <pageMargins left="0" right="0" top="0.35433070866141736" bottom="0" header="0" footer="0"/>
  <pageSetup paperSize="9" scale="78" orientation="landscape" horizontalDpi="4294967292" r:id="rId1"/>
  <headerFooter>
    <oddHeader>&amp;L    &amp;A&amp;C&amp;P van &amp;N&amp;R&amp;G</oddHeader>
    <oddFooter>&amp;R&amp;G</oddFooter>
  </headerFooter>
  <rowBreaks count="2" manualBreakCount="2">
    <brk id="41" min="2" max="13" man="1"/>
    <brk id="76" min="2" max="1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120D7-E396-4FFC-B6F4-0C501E74C6A5}">
  <dimension ref="A1:AG164"/>
  <sheetViews>
    <sheetView showZeros="0" zoomScale="80" zoomScaleNormal="80" workbookViewId="0">
      <pane xSplit="3" ySplit="7" topLeftCell="D8" activePane="bottomRight" state="frozen"/>
      <selection pane="topRight" activeCell="D1" sqref="D1"/>
      <selection pane="bottomLeft" activeCell="A8" sqref="A8"/>
      <selection pane="bottomRight" activeCell="D8" sqref="D8:I8"/>
    </sheetView>
  </sheetViews>
  <sheetFormatPr defaultRowHeight="14.4" x14ac:dyDescent="0.3"/>
  <cols>
    <col min="1" max="1" width="5.5546875" style="2" customWidth="1"/>
    <col min="2" max="2" width="3.5546875" style="2" customWidth="1"/>
    <col min="3" max="3" width="3" style="3" customWidth="1"/>
    <col min="4" max="4" width="4.6640625" style="3" customWidth="1"/>
    <col min="5" max="5" width="5.33203125" style="3" customWidth="1"/>
    <col min="6" max="6" width="8.109375" style="112" customWidth="1"/>
    <col min="7" max="7" width="10.6640625" style="3" customWidth="1"/>
    <col min="8" max="8" width="10.44140625" style="3" customWidth="1"/>
    <col min="9" max="9" width="55.88671875" style="3" customWidth="1"/>
    <col min="10" max="10" width="19.21875" style="3" customWidth="1"/>
    <col min="11" max="11" width="15.77734375" style="3" customWidth="1"/>
    <col min="12" max="12" width="20.5546875" style="3" customWidth="1"/>
    <col min="13" max="13" width="23.6640625" style="3" customWidth="1"/>
    <col min="14" max="14" width="1.33203125" style="2" customWidth="1"/>
    <col min="15" max="15" width="3.109375" style="2" customWidth="1"/>
    <col min="16" max="16" width="5.6640625" style="2" customWidth="1"/>
    <col min="17" max="17" width="7.33203125" style="2" customWidth="1"/>
    <col min="18" max="18" width="0.6640625" style="2" customWidth="1"/>
    <col min="19" max="19" width="2.44140625" style="2" customWidth="1"/>
    <col min="20" max="21" width="7.21875" style="2" customWidth="1"/>
    <col min="22" max="22" width="3" style="3" customWidth="1"/>
    <col min="23" max="28" width="6.109375" style="2" customWidth="1"/>
    <col min="29" max="29" width="1.33203125" style="2" customWidth="1"/>
    <col min="30" max="16384" width="8.88671875" style="2"/>
  </cols>
  <sheetData>
    <row r="1" spans="1:33" ht="15" customHeight="1" thickBot="1" x14ac:dyDescent="0.35">
      <c r="C1" s="110"/>
      <c r="D1" s="2"/>
      <c r="E1" s="2"/>
      <c r="F1" s="142"/>
      <c r="G1" s="2"/>
      <c r="H1" s="2"/>
      <c r="I1" s="2"/>
      <c r="J1" s="2"/>
      <c r="K1" s="2"/>
      <c r="L1" s="2"/>
      <c r="M1" s="2"/>
      <c r="V1" s="110"/>
    </row>
    <row r="2" spans="1:33" ht="54" customHeight="1" thickTop="1" thickBot="1" x14ac:dyDescent="0.35">
      <c r="A2" s="109"/>
      <c r="B2" s="533" t="s">
        <v>66</v>
      </c>
      <c r="C2" s="540" t="s">
        <v>65</v>
      </c>
      <c r="D2" s="566" t="s">
        <v>600</v>
      </c>
      <c r="E2" s="567"/>
      <c r="F2" s="567"/>
      <c r="G2" s="567"/>
      <c r="H2" s="567"/>
      <c r="I2" s="568"/>
      <c r="J2" s="557" t="s">
        <v>80</v>
      </c>
      <c r="K2" s="558"/>
      <c r="L2" s="559"/>
      <c r="M2" s="560"/>
      <c r="N2" s="49"/>
      <c r="O2" s="108"/>
      <c r="P2" s="529" t="s">
        <v>62</v>
      </c>
      <c r="Q2" s="530"/>
      <c r="R2" s="530"/>
      <c r="S2" s="530"/>
      <c r="T2" s="530"/>
      <c r="U2" s="530"/>
      <c r="V2" s="497" t="s">
        <v>61</v>
      </c>
      <c r="W2" s="520" t="s">
        <v>60</v>
      </c>
      <c r="X2" s="521"/>
      <c r="Y2" s="522"/>
      <c r="Z2" s="522"/>
      <c r="AA2" s="522"/>
      <c r="AB2" s="523"/>
      <c r="AC2" s="514"/>
      <c r="AD2" s="1"/>
    </row>
    <row r="3" spans="1:33" ht="34.799999999999997" customHeight="1" thickTop="1" thickBot="1" x14ac:dyDescent="0.3">
      <c r="A3" s="107"/>
      <c r="B3" s="534"/>
      <c r="C3" s="540"/>
      <c r="D3" s="141"/>
      <c r="E3" s="139" t="s">
        <v>599</v>
      </c>
      <c r="F3" s="140"/>
      <c r="G3" s="139"/>
      <c r="H3" s="139"/>
      <c r="I3" s="138"/>
      <c r="J3" s="547" t="s">
        <v>58</v>
      </c>
      <c r="K3" s="548"/>
      <c r="L3" s="549"/>
      <c r="M3" s="549"/>
      <c r="N3" s="49"/>
      <c r="O3" s="102" t="str">
        <f>IF(COUNTIF(N8:N1694,"?")&gt;=1,"?","")</f>
        <v/>
      </c>
      <c r="P3" s="516" t="s">
        <v>57</v>
      </c>
      <c r="Q3" s="517"/>
      <c r="R3" s="71"/>
      <c r="S3" s="101" t="str">
        <f>IF(COUNTIF(S8:S26,"◄►")&gt;=1,"◄►","")</f>
        <v/>
      </c>
      <c r="T3" s="516" t="s">
        <v>57</v>
      </c>
      <c r="U3" s="517"/>
      <c r="V3" s="498"/>
      <c r="W3" s="518">
        <f>SUM(X8:Y164)</f>
        <v>0</v>
      </c>
      <c r="X3" s="519"/>
      <c r="Y3" s="519"/>
      <c r="Z3" s="518">
        <f>SUM(AA8:AB164)</f>
        <v>0</v>
      </c>
      <c r="AA3" s="519"/>
      <c r="AB3" s="519"/>
      <c r="AC3" s="515"/>
      <c r="AD3" s="1"/>
    </row>
    <row r="4" spans="1:33" ht="48" customHeight="1" thickTop="1" thickBot="1" x14ac:dyDescent="0.35">
      <c r="A4" s="100">
        <f>SUM(A11:A164)</f>
        <v>8</v>
      </c>
      <c r="B4" s="535"/>
      <c r="C4" s="540"/>
      <c r="D4" s="137"/>
      <c r="E4" s="136" t="s">
        <v>56</v>
      </c>
      <c r="F4" s="135"/>
      <c r="G4" s="134"/>
      <c r="H4" s="134"/>
      <c r="I4" s="133"/>
      <c r="J4" s="562" t="s">
        <v>78</v>
      </c>
      <c r="K4" s="554"/>
      <c r="L4" s="554"/>
      <c r="M4" s="554"/>
      <c r="N4" s="49"/>
      <c r="O4" s="509" t="s">
        <v>53</v>
      </c>
      <c r="P4" s="510" t="s">
        <v>54</v>
      </c>
      <c r="Q4" s="511"/>
      <c r="R4" s="71"/>
      <c r="S4" s="509" t="s">
        <v>53</v>
      </c>
      <c r="T4" s="499" t="s">
        <v>52</v>
      </c>
      <c r="U4" s="500"/>
      <c r="V4" s="498"/>
      <c r="W4" s="524" t="s">
        <v>51</v>
      </c>
      <c r="X4" s="525"/>
      <c r="Y4" s="525"/>
      <c r="Z4" s="526" t="s">
        <v>50</v>
      </c>
      <c r="AA4" s="527"/>
      <c r="AB4" s="528"/>
      <c r="AC4" s="515"/>
      <c r="AD4" s="1"/>
    </row>
    <row r="5" spans="1:33" ht="35.4" customHeight="1" thickTop="1" thickBot="1" x14ac:dyDescent="0.3">
      <c r="A5" s="536" t="s">
        <v>49</v>
      </c>
      <c r="B5" s="537"/>
      <c r="C5" s="540"/>
      <c r="D5" s="132"/>
      <c r="E5" s="131" t="s">
        <v>76</v>
      </c>
      <c r="F5" s="130"/>
      <c r="G5" s="129" t="s">
        <v>75</v>
      </c>
      <c r="H5" s="128" t="s">
        <v>46</v>
      </c>
      <c r="I5" s="90" t="s">
        <v>45</v>
      </c>
      <c r="J5" s="89" t="s">
        <v>44</v>
      </c>
      <c r="K5" s="553" t="s">
        <v>43</v>
      </c>
      <c r="L5" s="554"/>
      <c r="M5" s="554"/>
      <c r="N5" s="49"/>
      <c r="O5" s="509"/>
      <c r="P5" s="493">
        <f>SUM(P9:P164)</f>
        <v>0</v>
      </c>
      <c r="Q5" s="494">
        <f>SUM(Q9:Q164)</f>
        <v>0</v>
      </c>
      <c r="R5" s="71"/>
      <c r="S5" s="509"/>
      <c r="T5" s="493">
        <f>SUM(T9:T164)</f>
        <v>0</v>
      </c>
      <c r="U5" s="494">
        <f>SUM(U9:U164)</f>
        <v>0</v>
      </c>
      <c r="V5" s="498"/>
      <c r="W5" s="88" t="s">
        <v>40</v>
      </c>
      <c r="X5" s="85" t="s">
        <v>42</v>
      </c>
      <c r="Y5" s="87" t="s">
        <v>41</v>
      </c>
      <c r="Z5" s="86" t="s">
        <v>40</v>
      </c>
      <c r="AA5" s="85" t="s">
        <v>37</v>
      </c>
      <c r="AB5" s="84" t="s">
        <v>39</v>
      </c>
      <c r="AC5" s="515"/>
      <c r="AD5" s="1"/>
    </row>
    <row r="6" spans="1:33" ht="19.8" customHeight="1" thickTop="1" thickBot="1" x14ac:dyDescent="0.3">
      <c r="A6" s="538"/>
      <c r="B6" s="539"/>
      <c r="C6" s="540"/>
      <c r="D6" s="563"/>
      <c r="E6" s="564"/>
      <c r="F6" s="564"/>
      <c r="G6" s="564"/>
      <c r="H6" s="565"/>
      <c r="I6" s="81"/>
      <c r="J6" s="79" t="s">
        <v>38</v>
      </c>
      <c r="K6" s="79" t="s">
        <v>598</v>
      </c>
      <c r="L6" s="79" t="s">
        <v>597</v>
      </c>
      <c r="M6" s="79" t="s">
        <v>58</v>
      </c>
      <c r="N6" s="49"/>
      <c r="O6" s="509"/>
      <c r="P6" s="505" t="s">
        <v>37</v>
      </c>
      <c r="Q6" s="501" t="s">
        <v>36</v>
      </c>
      <c r="R6" s="71"/>
      <c r="S6" s="509"/>
      <c r="T6" s="505" t="s">
        <v>37</v>
      </c>
      <c r="U6" s="501" t="s">
        <v>36</v>
      </c>
      <c r="V6" s="498"/>
      <c r="W6" s="78" t="s">
        <v>31</v>
      </c>
      <c r="X6" s="512"/>
      <c r="Y6" s="513"/>
      <c r="Z6" s="69" t="s">
        <v>31</v>
      </c>
      <c r="AA6" s="512"/>
      <c r="AB6" s="513"/>
      <c r="AC6" s="515"/>
      <c r="AD6" s="1"/>
      <c r="AF6" s="125"/>
      <c r="AG6" s="125"/>
    </row>
    <row r="7" spans="1:33" ht="15" thickBot="1" x14ac:dyDescent="0.25">
      <c r="A7" s="538"/>
      <c r="B7" s="539"/>
      <c r="C7" s="67"/>
      <c r="D7" s="77" t="s">
        <v>31</v>
      </c>
      <c r="E7" s="76" t="s">
        <v>33</v>
      </c>
      <c r="F7" s="75"/>
      <c r="G7" s="73" t="s">
        <v>33</v>
      </c>
      <c r="H7" s="73" t="s">
        <v>33</v>
      </c>
      <c r="I7" s="74" t="s">
        <v>35</v>
      </c>
      <c r="J7" s="73" t="s">
        <v>33</v>
      </c>
      <c r="K7" s="73" t="s">
        <v>33</v>
      </c>
      <c r="L7" s="73" t="s">
        <v>33</v>
      </c>
      <c r="M7" s="73" t="s">
        <v>33</v>
      </c>
      <c r="N7" s="49"/>
      <c r="O7" s="72"/>
      <c r="P7" s="506"/>
      <c r="Q7" s="502"/>
      <c r="R7" s="71"/>
      <c r="S7" s="509"/>
      <c r="T7" s="506"/>
      <c r="U7" s="502"/>
      <c r="V7" s="70" t="s">
        <v>32</v>
      </c>
      <c r="W7" s="69" t="s">
        <v>31</v>
      </c>
      <c r="X7" s="531" t="s">
        <v>30</v>
      </c>
      <c r="Y7" s="532"/>
      <c r="Z7" s="69" t="s">
        <v>31</v>
      </c>
      <c r="AA7" s="531" t="s">
        <v>30</v>
      </c>
      <c r="AB7" s="532"/>
      <c r="AC7" s="5" t="s">
        <v>0</v>
      </c>
      <c r="AD7" s="41"/>
    </row>
    <row r="8" spans="1:33" ht="30.6" customHeight="1" thickTop="1" thickBot="1" x14ac:dyDescent="0.3">
      <c r="A8" s="51"/>
      <c r="B8" s="50"/>
      <c r="C8" s="14">
        <f>ROWS(C9:C16)-1</f>
        <v>7</v>
      </c>
      <c r="D8" s="569" t="s">
        <v>1686</v>
      </c>
      <c r="E8" s="504"/>
      <c r="F8" s="504"/>
      <c r="G8" s="504"/>
      <c r="H8" s="504"/>
      <c r="I8" s="504"/>
      <c r="J8" s="9" t="s">
        <v>1687</v>
      </c>
      <c r="K8" s="114"/>
      <c r="L8" s="182"/>
      <c r="M8" s="182"/>
      <c r="N8" s="49"/>
      <c r="O8" s="68" t="str">
        <f>IF(COUNTIF(N9:N27,"?")&gt;0,"?",IF(AND(P8="◄",Q8="►"),"◄►",IF(P8="◄","◄",IF(Q8="►","►",""))))</f>
        <v>◄</v>
      </c>
      <c r="P8" s="46" t="str">
        <f>IF(SUM(P9:P16)+1=ROWS(P9:P16)-COUNTIF(P9:P16,"-"),"","◄")</f>
        <v>◄</v>
      </c>
      <c r="Q8" s="45" t="str">
        <f>IF(SUM(Q9:Q16)&gt;0,"►","")</f>
        <v/>
      </c>
      <c r="R8" s="48"/>
      <c r="S8" s="68" t="str">
        <f>IF(COUNTIF(R9:R27,"?")&gt;0,"?",IF(AND(T8="◄",U8="►"),"◄►",IF(T8="◄","◄",IF(U8="►","►",""))))</f>
        <v>◄</v>
      </c>
      <c r="T8" s="46" t="str">
        <f>IF(SUM(T9:T16)+1=ROWS(T9:T16)-COUNTIF(T9:T16,"-"),"","◄")</f>
        <v>◄</v>
      </c>
      <c r="U8" s="45" t="str">
        <f>IF(SUM(U9:U16)&gt;0,"►","")</f>
        <v/>
      </c>
      <c r="V8" s="67">
        <f>ROWS(V9:V16)-1</f>
        <v>7</v>
      </c>
      <c r="W8" s="44">
        <f>SUM(W9:W16)-W16</f>
        <v>0</v>
      </c>
      <c r="X8" s="43" t="s">
        <v>2</v>
      </c>
      <c r="Y8" s="42"/>
      <c r="Z8" s="44">
        <f>SUM(Z9:Z16)-Z16</f>
        <v>0</v>
      </c>
      <c r="AA8" s="43" t="s">
        <v>2</v>
      </c>
      <c r="AB8" s="42"/>
      <c r="AC8" s="5" t="s">
        <v>0</v>
      </c>
      <c r="AD8" s="41"/>
    </row>
    <row r="9" spans="1:33" ht="16.8" customHeight="1" x14ac:dyDescent="0.25">
      <c r="A9" s="40"/>
      <c r="B9" s="39" t="str">
        <f t="shared" ref="B9:B15" si="0">IF(A9=1,"x","")</f>
        <v/>
      </c>
      <c r="C9" s="23"/>
      <c r="D9" s="122"/>
      <c r="E9" s="145" t="s">
        <v>596</v>
      </c>
      <c r="F9" s="144">
        <v>1</v>
      </c>
      <c r="G9" s="120" t="s">
        <v>1687</v>
      </c>
      <c r="H9" s="62" t="s">
        <v>595</v>
      </c>
      <c r="I9" s="119" t="s">
        <v>1688</v>
      </c>
      <c r="J9" s="264" t="s">
        <v>1689</v>
      </c>
      <c r="K9" s="263" t="s">
        <v>1690</v>
      </c>
      <c r="L9" s="263" t="s">
        <v>520</v>
      </c>
      <c r="M9" s="263"/>
      <c r="N9" s="26" t="str">
        <f t="shared" ref="N9:N15" si="1">IF(O9="?","?","")</f>
        <v/>
      </c>
      <c r="O9" s="26" t="str">
        <f t="shared" ref="O9:O15" si="2">IF(AND(P9="",Q9&gt;0),"?",IF(P9="","◄",IF(Q9&gt;=1,"►","")))</f>
        <v>◄</v>
      </c>
      <c r="P9" s="25"/>
      <c r="Q9" s="24"/>
      <c r="R9" s="26" t="str">
        <f t="shared" ref="R9:R15" si="3">IF(S9="?","?","")</f>
        <v/>
      </c>
      <c r="S9" s="26" t="str">
        <f t="shared" ref="S9:S15" si="4">IF(AND(T9="",U9&gt;0),"?",IF(T9="","◄",IF(U9&gt;=1,"►","")))</f>
        <v>◄</v>
      </c>
      <c r="T9" s="25"/>
      <c r="U9" s="24"/>
      <c r="V9" s="23"/>
      <c r="W9" s="22"/>
      <c r="X9" s="21">
        <f t="shared" ref="X9:Y15" si="5">(P9*W9)</f>
        <v>0</v>
      </c>
      <c r="Y9" s="20">
        <f t="shared" si="5"/>
        <v>0</v>
      </c>
      <c r="Z9" s="19"/>
      <c r="AA9" s="18">
        <f t="shared" ref="AA9:AB15" si="6">(T9*Z9)</f>
        <v>0</v>
      </c>
      <c r="AB9" s="17">
        <f t="shared" si="6"/>
        <v>0</v>
      </c>
      <c r="AC9" s="5" t="s">
        <v>0</v>
      </c>
      <c r="AD9" s="41"/>
    </row>
    <row r="10" spans="1:33" ht="16.8" customHeight="1" x14ac:dyDescent="0.25">
      <c r="A10" s="40"/>
      <c r="B10" s="39" t="str">
        <f t="shared" si="0"/>
        <v/>
      </c>
      <c r="C10" s="23"/>
      <c r="D10" s="122"/>
      <c r="E10" s="145" t="s">
        <v>596</v>
      </c>
      <c r="F10" s="144">
        <v>2</v>
      </c>
      <c r="G10" s="120" t="s">
        <v>1687</v>
      </c>
      <c r="H10" s="62" t="s">
        <v>552</v>
      </c>
      <c r="I10" s="119" t="s">
        <v>1691</v>
      </c>
      <c r="J10" s="257" t="s">
        <v>1689</v>
      </c>
      <c r="K10" s="263" t="s">
        <v>1692</v>
      </c>
      <c r="L10" s="255" t="s">
        <v>520</v>
      </c>
      <c r="M10" s="255"/>
      <c r="N10" s="26" t="str">
        <f t="shared" si="1"/>
        <v/>
      </c>
      <c r="O10" s="26" t="str">
        <f t="shared" si="2"/>
        <v>◄</v>
      </c>
      <c r="P10" s="25"/>
      <c r="Q10" s="24"/>
      <c r="R10" s="26" t="str">
        <f t="shared" si="3"/>
        <v/>
      </c>
      <c r="S10" s="26" t="str">
        <f t="shared" si="4"/>
        <v>◄</v>
      </c>
      <c r="T10" s="25"/>
      <c r="U10" s="24"/>
      <c r="V10" s="23"/>
      <c r="W10" s="22"/>
      <c r="X10" s="21">
        <f t="shared" si="5"/>
        <v>0</v>
      </c>
      <c r="Y10" s="20">
        <f t="shared" si="5"/>
        <v>0</v>
      </c>
      <c r="Z10" s="19"/>
      <c r="AA10" s="18">
        <f t="shared" si="6"/>
        <v>0</v>
      </c>
      <c r="AB10" s="17">
        <f t="shared" si="6"/>
        <v>0</v>
      </c>
      <c r="AC10" s="5" t="s">
        <v>0</v>
      </c>
      <c r="AD10" s="41"/>
    </row>
    <row r="11" spans="1:33" ht="16.8" customHeight="1" x14ac:dyDescent="0.25">
      <c r="A11" s="40"/>
      <c r="B11" s="39" t="str">
        <f t="shared" si="0"/>
        <v/>
      </c>
      <c r="C11" s="23"/>
      <c r="D11" s="122"/>
      <c r="E11" s="145" t="s">
        <v>596</v>
      </c>
      <c r="F11" s="144">
        <v>3</v>
      </c>
      <c r="G11" s="120" t="s">
        <v>1687</v>
      </c>
      <c r="H11" s="62" t="s">
        <v>587</v>
      </c>
      <c r="I11" s="119" t="s">
        <v>1693</v>
      </c>
      <c r="J11" s="257" t="s">
        <v>1689</v>
      </c>
      <c r="K11" s="263" t="s">
        <v>1694</v>
      </c>
      <c r="L11" s="255" t="s">
        <v>520</v>
      </c>
      <c r="M11" s="255"/>
      <c r="N11" s="26" t="str">
        <f t="shared" si="1"/>
        <v/>
      </c>
      <c r="O11" s="26" t="str">
        <f t="shared" si="2"/>
        <v>◄</v>
      </c>
      <c r="P11" s="25"/>
      <c r="Q11" s="24"/>
      <c r="R11" s="26" t="str">
        <f t="shared" si="3"/>
        <v/>
      </c>
      <c r="S11" s="26" t="str">
        <f t="shared" si="4"/>
        <v>◄</v>
      </c>
      <c r="T11" s="25"/>
      <c r="U11" s="24"/>
      <c r="V11" s="23"/>
      <c r="W11" s="22"/>
      <c r="X11" s="21">
        <f t="shared" si="5"/>
        <v>0</v>
      </c>
      <c r="Y11" s="20">
        <f t="shared" si="5"/>
        <v>0</v>
      </c>
      <c r="Z11" s="19"/>
      <c r="AA11" s="18">
        <f t="shared" si="6"/>
        <v>0</v>
      </c>
      <c r="AB11" s="17">
        <f t="shared" si="6"/>
        <v>0</v>
      </c>
      <c r="AC11" s="5" t="s">
        <v>0</v>
      </c>
      <c r="AD11" s="41"/>
    </row>
    <row r="12" spans="1:33" ht="16.8" customHeight="1" x14ac:dyDescent="0.25">
      <c r="A12" s="40"/>
      <c r="B12" s="39" t="str">
        <f t="shared" si="0"/>
        <v/>
      </c>
      <c r="C12" s="23"/>
      <c r="D12" s="122"/>
      <c r="E12" s="145" t="s">
        <v>596</v>
      </c>
      <c r="F12" s="144">
        <v>4</v>
      </c>
      <c r="G12" s="120" t="s">
        <v>1687</v>
      </c>
      <c r="H12" s="62" t="s">
        <v>554</v>
      </c>
      <c r="I12" s="119" t="s">
        <v>1695</v>
      </c>
      <c r="J12" s="257" t="s">
        <v>1689</v>
      </c>
      <c r="K12" s="263" t="s">
        <v>1696</v>
      </c>
      <c r="L12" s="255" t="s">
        <v>520</v>
      </c>
      <c r="M12" s="255"/>
      <c r="N12" s="26" t="str">
        <f t="shared" si="1"/>
        <v/>
      </c>
      <c r="O12" s="26" t="str">
        <f t="shared" si="2"/>
        <v>◄</v>
      </c>
      <c r="P12" s="25"/>
      <c r="Q12" s="24"/>
      <c r="R12" s="26" t="str">
        <f t="shared" si="3"/>
        <v/>
      </c>
      <c r="S12" s="26" t="str">
        <f t="shared" si="4"/>
        <v>◄</v>
      </c>
      <c r="T12" s="25"/>
      <c r="U12" s="24"/>
      <c r="V12" s="23"/>
      <c r="W12" s="22"/>
      <c r="X12" s="21">
        <f t="shared" si="5"/>
        <v>0</v>
      </c>
      <c r="Y12" s="20">
        <f t="shared" si="5"/>
        <v>0</v>
      </c>
      <c r="Z12" s="19"/>
      <c r="AA12" s="18">
        <f t="shared" si="6"/>
        <v>0</v>
      </c>
      <c r="AB12" s="17">
        <f t="shared" si="6"/>
        <v>0</v>
      </c>
      <c r="AC12" s="5" t="s">
        <v>0</v>
      </c>
      <c r="AD12" s="41"/>
    </row>
    <row r="13" spans="1:33" ht="16.8" customHeight="1" x14ac:dyDescent="0.25">
      <c r="A13" s="40"/>
      <c r="B13" s="39" t="str">
        <f t="shared" si="0"/>
        <v/>
      </c>
      <c r="C13" s="23"/>
      <c r="D13" s="122"/>
      <c r="E13" s="145" t="s">
        <v>596</v>
      </c>
      <c r="F13" s="144">
        <v>5</v>
      </c>
      <c r="G13" s="120" t="s">
        <v>1687</v>
      </c>
      <c r="H13" s="62" t="s">
        <v>537</v>
      </c>
      <c r="I13" s="119" t="s">
        <v>1697</v>
      </c>
      <c r="J13" s="257" t="s">
        <v>1237</v>
      </c>
      <c r="K13" s="263" t="s">
        <v>1698</v>
      </c>
      <c r="L13" s="255" t="s">
        <v>520</v>
      </c>
      <c r="M13" s="255"/>
      <c r="N13" s="26" t="str">
        <f t="shared" si="1"/>
        <v/>
      </c>
      <c r="O13" s="26" t="str">
        <f t="shared" si="2"/>
        <v>◄</v>
      </c>
      <c r="P13" s="25"/>
      <c r="Q13" s="24"/>
      <c r="R13" s="26" t="str">
        <f t="shared" si="3"/>
        <v/>
      </c>
      <c r="S13" s="26" t="str">
        <f t="shared" si="4"/>
        <v>◄</v>
      </c>
      <c r="T13" s="25"/>
      <c r="U13" s="24"/>
      <c r="V13" s="23"/>
      <c r="W13" s="22"/>
      <c r="X13" s="21">
        <f t="shared" si="5"/>
        <v>0</v>
      </c>
      <c r="Y13" s="20">
        <f t="shared" si="5"/>
        <v>0</v>
      </c>
      <c r="Z13" s="19"/>
      <c r="AA13" s="18">
        <f t="shared" si="6"/>
        <v>0</v>
      </c>
      <c r="AB13" s="17">
        <f t="shared" si="6"/>
        <v>0</v>
      </c>
      <c r="AC13" s="5" t="s">
        <v>0</v>
      </c>
      <c r="AD13" s="41"/>
    </row>
    <row r="14" spans="1:33" ht="16.8" customHeight="1" x14ac:dyDescent="0.25">
      <c r="A14" s="40"/>
      <c r="B14" s="39" t="str">
        <f t="shared" si="0"/>
        <v/>
      </c>
      <c r="C14" s="23"/>
      <c r="D14" s="122"/>
      <c r="E14" s="179" t="s">
        <v>596</v>
      </c>
      <c r="F14" s="178" t="s">
        <v>594</v>
      </c>
      <c r="G14" s="120" t="s">
        <v>1687</v>
      </c>
      <c r="H14" s="62" t="s">
        <v>537</v>
      </c>
      <c r="I14" s="119" t="s">
        <v>1699</v>
      </c>
      <c r="J14" s="257" t="s">
        <v>1700</v>
      </c>
      <c r="K14" s="263" t="s">
        <v>1690</v>
      </c>
      <c r="L14" s="255" t="s">
        <v>520</v>
      </c>
      <c r="M14" s="255"/>
      <c r="N14" s="26" t="str">
        <f t="shared" si="1"/>
        <v/>
      </c>
      <c r="O14" s="26" t="str">
        <f t="shared" si="2"/>
        <v>◄</v>
      </c>
      <c r="P14" s="25"/>
      <c r="Q14" s="24"/>
      <c r="R14" s="26" t="str">
        <f t="shared" si="3"/>
        <v/>
      </c>
      <c r="S14" s="26" t="str">
        <f t="shared" si="4"/>
        <v>◄</v>
      </c>
      <c r="T14" s="25"/>
      <c r="U14" s="24"/>
      <c r="V14" s="23"/>
      <c r="W14" s="22"/>
      <c r="X14" s="21">
        <f t="shared" si="5"/>
        <v>0</v>
      </c>
      <c r="Y14" s="20">
        <f t="shared" si="5"/>
        <v>0</v>
      </c>
      <c r="Z14" s="19"/>
      <c r="AA14" s="18">
        <f t="shared" si="6"/>
        <v>0</v>
      </c>
      <c r="AB14" s="17">
        <f t="shared" si="6"/>
        <v>0</v>
      </c>
      <c r="AC14" s="5" t="s">
        <v>0</v>
      </c>
      <c r="AD14" s="41"/>
    </row>
    <row r="15" spans="1:33" ht="16.8" customHeight="1" thickBot="1" x14ac:dyDescent="0.3">
      <c r="A15" s="40"/>
      <c r="B15" s="39" t="str">
        <f t="shared" si="0"/>
        <v/>
      </c>
      <c r="C15" s="23"/>
      <c r="D15" s="122"/>
      <c r="E15" s="145" t="s">
        <v>596</v>
      </c>
      <c r="F15" s="144">
        <v>6</v>
      </c>
      <c r="G15" s="120" t="s">
        <v>1687</v>
      </c>
      <c r="H15" s="62" t="s">
        <v>563</v>
      </c>
      <c r="I15" s="119" t="s">
        <v>1701</v>
      </c>
      <c r="J15" s="257" t="s">
        <v>1237</v>
      </c>
      <c r="K15" s="263" t="s">
        <v>1702</v>
      </c>
      <c r="L15" s="255" t="s">
        <v>520</v>
      </c>
      <c r="M15" s="255"/>
      <c r="N15" s="26" t="str">
        <f t="shared" si="1"/>
        <v/>
      </c>
      <c r="O15" s="26" t="str">
        <f t="shared" si="2"/>
        <v>◄</v>
      </c>
      <c r="P15" s="25"/>
      <c r="Q15" s="24"/>
      <c r="R15" s="26" t="str">
        <f t="shared" si="3"/>
        <v/>
      </c>
      <c r="S15" s="26" t="str">
        <f t="shared" si="4"/>
        <v>◄</v>
      </c>
      <c r="T15" s="25"/>
      <c r="U15" s="24"/>
      <c r="V15" s="23"/>
      <c r="W15" s="22"/>
      <c r="X15" s="21">
        <f t="shared" si="5"/>
        <v>0</v>
      </c>
      <c r="Y15" s="20">
        <f t="shared" si="5"/>
        <v>0</v>
      </c>
      <c r="Z15" s="19"/>
      <c r="AA15" s="18">
        <f t="shared" si="6"/>
        <v>0</v>
      </c>
      <c r="AB15" s="17">
        <f t="shared" si="6"/>
        <v>0</v>
      </c>
      <c r="AC15" s="5" t="s">
        <v>0</v>
      </c>
      <c r="AD15" s="41"/>
    </row>
    <row r="16" spans="1:33" ht="33" customHeight="1" thickTop="1" thickBot="1" x14ac:dyDescent="0.3">
      <c r="A16" s="51"/>
      <c r="B16" s="50"/>
      <c r="C16" s="14">
        <f>ROWS(C17:C27)-1</f>
        <v>10</v>
      </c>
      <c r="D16" s="569" t="s">
        <v>1703</v>
      </c>
      <c r="E16" s="504"/>
      <c r="F16" s="504"/>
      <c r="G16" s="504"/>
      <c r="H16" s="504"/>
      <c r="I16" s="504"/>
      <c r="J16" s="9">
        <v>10594</v>
      </c>
      <c r="K16" s="114"/>
      <c r="L16" s="182"/>
      <c r="M16" s="182"/>
      <c r="N16" s="49"/>
      <c r="O16" s="68" t="str">
        <f>IF(COUNTIF(N17:N30,"?")&gt;0,"?",IF(AND(P16="◄",Q16="►"),"◄►",IF(P16="◄","◄",IF(Q16="►","►",""))))</f>
        <v>◄</v>
      </c>
      <c r="P16" s="46" t="str">
        <f>IF(SUM(P17:P27)+1=ROWS(P17:P27)-COUNTIF(P17:P27,"-"),"","◄")</f>
        <v>◄</v>
      </c>
      <c r="Q16" s="45" t="str">
        <f>IF(SUM(Q17:Q27)&gt;0,"►","")</f>
        <v/>
      </c>
      <c r="R16" s="48"/>
      <c r="S16" s="68" t="str">
        <f>IF(COUNTIF(R17:R30,"?")&gt;0,"?",IF(AND(T16="◄",U16="►"),"◄►",IF(T16="◄","◄",IF(U16="►","►",""))))</f>
        <v>◄</v>
      </c>
      <c r="T16" s="46" t="str">
        <f>IF(SUM(T17:T27)+1=ROWS(T17:T27)-COUNTIF(T17:T27,"-"),"","◄")</f>
        <v>◄</v>
      </c>
      <c r="U16" s="45" t="str">
        <f>IF(SUM(U17:U27)&gt;0,"►","")</f>
        <v/>
      </c>
      <c r="V16" s="67">
        <f>ROWS(V17:V27)-1</f>
        <v>10</v>
      </c>
      <c r="W16" s="44">
        <f>SUM(W17:W27)-W27</f>
        <v>0</v>
      </c>
      <c r="X16" s="43" t="s">
        <v>2</v>
      </c>
      <c r="Y16" s="42"/>
      <c r="Z16" s="44">
        <f>SUM(Z17:Z27)-Z27</f>
        <v>0</v>
      </c>
      <c r="AA16" s="43" t="s">
        <v>2</v>
      </c>
      <c r="AB16" s="42"/>
      <c r="AC16" s="5" t="s">
        <v>0</v>
      </c>
      <c r="AD16" s="41"/>
    </row>
    <row r="17" spans="1:30" x14ac:dyDescent="0.25">
      <c r="A17" s="40"/>
      <c r="B17" s="39" t="str">
        <f t="shared" ref="B17:B26" si="7">IF(A17=1,"x","")</f>
        <v/>
      </c>
      <c r="C17" s="23"/>
      <c r="D17" s="122"/>
      <c r="E17" s="145" t="s">
        <v>596</v>
      </c>
      <c r="F17" s="144">
        <v>7</v>
      </c>
      <c r="G17" s="120">
        <v>10594</v>
      </c>
      <c r="H17" s="62" t="s">
        <v>552</v>
      </c>
      <c r="I17" s="119" t="s">
        <v>1704</v>
      </c>
      <c r="J17" s="262" t="s">
        <v>592</v>
      </c>
      <c r="K17" s="256" t="s">
        <v>1705</v>
      </c>
      <c r="L17" s="255" t="s">
        <v>520</v>
      </c>
      <c r="M17" s="255"/>
      <c r="N17" s="26" t="str">
        <f t="shared" ref="N17:N26" si="8">IF(O17="?","?","")</f>
        <v/>
      </c>
      <c r="O17" s="26" t="str">
        <f t="shared" ref="O17:O26" si="9">IF(AND(P17="",Q17&gt;0),"?",IF(P17="","◄",IF(Q17&gt;=1,"►","")))</f>
        <v>◄</v>
      </c>
      <c r="P17" s="25"/>
      <c r="Q17" s="24"/>
      <c r="R17" s="26" t="str">
        <f t="shared" ref="R17:R26" si="10">IF(S17="?","?","")</f>
        <v/>
      </c>
      <c r="S17" s="26" t="str">
        <f t="shared" ref="S17:S26" si="11">IF(AND(T17="",U17&gt;0),"?",IF(T17="","◄",IF(U17&gt;=1,"►","")))</f>
        <v>◄</v>
      </c>
      <c r="T17" s="25"/>
      <c r="U17" s="24"/>
      <c r="V17" s="23"/>
      <c r="W17" s="22"/>
      <c r="X17" s="21">
        <f t="shared" ref="X17:X26" si="12">(P17*W17)</f>
        <v>0</v>
      </c>
      <c r="Y17" s="20">
        <f t="shared" ref="Y17:Y26" si="13">(Q17*X17)</f>
        <v>0</v>
      </c>
      <c r="Z17" s="19"/>
      <c r="AA17" s="18">
        <f t="shared" ref="AA17:AA26" si="14">(T17*Z17)</f>
        <v>0</v>
      </c>
      <c r="AB17" s="17">
        <f t="shared" ref="AB17:AB26" si="15">(U17*AA17)</f>
        <v>0</v>
      </c>
      <c r="AC17" s="5" t="s">
        <v>0</v>
      </c>
      <c r="AD17" s="41"/>
    </row>
    <row r="18" spans="1:30" x14ac:dyDescent="0.25">
      <c r="A18" s="40"/>
      <c r="B18" s="39" t="str">
        <f t="shared" si="7"/>
        <v/>
      </c>
      <c r="C18" s="23"/>
      <c r="D18" s="122"/>
      <c r="E18" s="145" t="s">
        <v>596</v>
      </c>
      <c r="F18" s="144">
        <v>8</v>
      </c>
      <c r="G18" s="120">
        <v>10594</v>
      </c>
      <c r="H18" s="62" t="s">
        <v>552</v>
      </c>
      <c r="I18" s="119" t="s">
        <v>1706</v>
      </c>
      <c r="J18" s="262" t="s">
        <v>592</v>
      </c>
      <c r="K18" s="256" t="s">
        <v>1707</v>
      </c>
      <c r="L18" s="255" t="s">
        <v>520</v>
      </c>
      <c r="M18" s="255"/>
      <c r="N18" s="26" t="str">
        <f t="shared" si="8"/>
        <v/>
      </c>
      <c r="O18" s="26" t="str">
        <f t="shared" si="9"/>
        <v>◄</v>
      </c>
      <c r="P18" s="25"/>
      <c r="Q18" s="24"/>
      <c r="R18" s="26" t="str">
        <f t="shared" si="10"/>
        <v/>
      </c>
      <c r="S18" s="26" t="str">
        <f t="shared" si="11"/>
        <v>◄</v>
      </c>
      <c r="T18" s="25"/>
      <c r="U18" s="24"/>
      <c r="V18" s="23"/>
      <c r="W18" s="22"/>
      <c r="X18" s="21">
        <f t="shared" si="12"/>
        <v>0</v>
      </c>
      <c r="Y18" s="20">
        <f t="shared" si="13"/>
        <v>0</v>
      </c>
      <c r="Z18" s="19"/>
      <c r="AA18" s="18">
        <f t="shared" si="14"/>
        <v>0</v>
      </c>
      <c r="AB18" s="17">
        <f t="shared" si="15"/>
        <v>0</v>
      </c>
      <c r="AC18" s="5" t="s">
        <v>0</v>
      </c>
      <c r="AD18" s="41"/>
    </row>
    <row r="19" spans="1:30" x14ac:dyDescent="0.25">
      <c r="A19" s="40"/>
      <c r="B19" s="39" t="str">
        <f t="shared" si="7"/>
        <v/>
      </c>
      <c r="C19" s="23"/>
      <c r="D19" s="122"/>
      <c r="E19" s="145" t="s">
        <v>596</v>
      </c>
      <c r="F19" s="144">
        <v>9</v>
      </c>
      <c r="G19" s="120">
        <v>10594</v>
      </c>
      <c r="H19" s="62" t="s">
        <v>593</v>
      </c>
      <c r="I19" s="119" t="s">
        <v>1708</v>
      </c>
      <c r="J19" s="257" t="s">
        <v>1709</v>
      </c>
      <c r="K19" s="256" t="s">
        <v>1710</v>
      </c>
      <c r="L19" s="255" t="s">
        <v>520</v>
      </c>
      <c r="M19" s="255"/>
      <c r="N19" s="26" t="str">
        <f t="shared" si="8"/>
        <v/>
      </c>
      <c r="O19" s="26" t="str">
        <f t="shared" si="9"/>
        <v>◄</v>
      </c>
      <c r="P19" s="25"/>
      <c r="Q19" s="24"/>
      <c r="R19" s="26" t="str">
        <f t="shared" si="10"/>
        <v/>
      </c>
      <c r="S19" s="26" t="str">
        <f t="shared" si="11"/>
        <v>◄</v>
      </c>
      <c r="T19" s="25"/>
      <c r="U19" s="24"/>
      <c r="V19" s="23"/>
      <c r="W19" s="22"/>
      <c r="X19" s="21">
        <f t="shared" si="12"/>
        <v>0</v>
      </c>
      <c r="Y19" s="20">
        <f t="shared" si="13"/>
        <v>0</v>
      </c>
      <c r="Z19" s="19"/>
      <c r="AA19" s="18">
        <f t="shared" si="14"/>
        <v>0</v>
      </c>
      <c r="AB19" s="17">
        <f t="shared" si="15"/>
        <v>0</v>
      </c>
      <c r="AC19" s="5" t="s">
        <v>0</v>
      </c>
      <c r="AD19" s="41"/>
    </row>
    <row r="20" spans="1:30" x14ac:dyDescent="0.25">
      <c r="A20" s="40"/>
      <c r="B20" s="39" t="str">
        <f t="shared" si="7"/>
        <v/>
      </c>
      <c r="C20" s="23"/>
      <c r="D20" s="122"/>
      <c r="E20" s="145" t="s">
        <v>596</v>
      </c>
      <c r="F20" s="144">
        <v>10</v>
      </c>
      <c r="G20" s="120">
        <v>10594</v>
      </c>
      <c r="H20" s="62" t="s">
        <v>587</v>
      </c>
      <c r="I20" s="119" t="s">
        <v>1711</v>
      </c>
      <c r="J20" s="262" t="s">
        <v>592</v>
      </c>
      <c r="K20" s="256" t="s">
        <v>1712</v>
      </c>
      <c r="L20" s="255" t="s">
        <v>520</v>
      </c>
      <c r="M20" s="255"/>
      <c r="N20" s="26" t="str">
        <f t="shared" si="8"/>
        <v/>
      </c>
      <c r="O20" s="26" t="str">
        <f t="shared" si="9"/>
        <v>◄</v>
      </c>
      <c r="P20" s="25"/>
      <c r="Q20" s="24"/>
      <c r="R20" s="26" t="str">
        <f t="shared" si="10"/>
        <v/>
      </c>
      <c r="S20" s="26" t="str">
        <f t="shared" si="11"/>
        <v>◄</v>
      </c>
      <c r="T20" s="25"/>
      <c r="U20" s="24"/>
      <c r="V20" s="23"/>
      <c r="W20" s="22"/>
      <c r="X20" s="21">
        <f t="shared" si="12"/>
        <v>0</v>
      </c>
      <c r="Y20" s="20">
        <f t="shared" si="13"/>
        <v>0</v>
      </c>
      <c r="Z20" s="19"/>
      <c r="AA20" s="18">
        <f t="shared" si="14"/>
        <v>0</v>
      </c>
      <c r="AB20" s="17">
        <f t="shared" si="15"/>
        <v>0</v>
      </c>
      <c r="AC20" s="5" t="s">
        <v>0</v>
      </c>
      <c r="AD20" s="41"/>
    </row>
    <row r="21" spans="1:30" x14ac:dyDescent="0.25">
      <c r="A21" s="40"/>
      <c r="B21" s="39" t="str">
        <f t="shared" si="7"/>
        <v/>
      </c>
      <c r="C21" s="23"/>
      <c r="D21" s="122"/>
      <c r="E21" s="145" t="s">
        <v>596</v>
      </c>
      <c r="F21" s="144">
        <v>11</v>
      </c>
      <c r="G21" s="120">
        <v>10594</v>
      </c>
      <c r="H21" s="62" t="s">
        <v>556</v>
      </c>
      <c r="I21" s="119" t="s">
        <v>1713</v>
      </c>
      <c r="J21" s="257" t="s">
        <v>1237</v>
      </c>
      <c r="K21" s="256" t="s">
        <v>1714</v>
      </c>
      <c r="L21" s="255" t="s">
        <v>520</v>
      </c>
      <c r="M21" s="255"/>
      <c r="N21" s="26" t="str">
        <f t="shared" si="8"/>
        <v/>
      </c>
      <c r="O21" s="26" t="str">
        <f t="shared" si="9"/>
        <v>◄</v>
      </c>
      <c r="P21" s="25"/>
      <c r="Q21" s="24"/>
      <c r="R21" s="26" t="str">
        <f t="shared" si="10"/>
        <v/>
      </c>
      <c r="S21" s="26" t="str">
        <f t="shared" si="11"/>
        <v>◄</v>
      </c>
      <c r="T21" s="25"/>
      <c r="U21" s="24"/>
      <c r="V21" s="23"/>
      <c r="W21" s="22"/>
      <c r="X21" s="21">
        <f t="shared" si="12"/>
        <v>0</v>
      </c>
      <c r="Y21" s="20">
        <f t="shared" si="13"/>
        <v>0</v>
      </c>
      <c r="Z21" s="19"/>
      <c r="AA21" s="18">
        <f t="shared" si="14"/>
        <v>0</v>
      </c>
      <c r="AB21" s="17">
        <f t="shared" si="15"/>
        <v>0</v>
      </c>
      <c r="AC21" s="5" t="s">
        <v>0</v>
      </c>
      <c r="AD21" s="41"/>
    </row>
    <row r="22" spans="1:30" x14ac:dyDescent="0.25">
      <c r="A22" s="40"/>
      <c r="B22" s="39" t="str">
        <f t="shared" si="7"/>
        <v/>
      </c>
      <c r="C22" s="23"/>
      <c r="D22" s="122"/>
      <c r="E22" s="145" t="s">
        <v>596</v>
      </c>
      <c r="F22" s="144">
        <v>12</v>
      </c>
      <c r="G22" s="120">
        <v>10594</v>
      </c>
      <c r="H22" s="62" t="s">
        <v>494</v>
      </c>
      <c r="I22" s="119" t="s">
        <v>1715</v>
      </c>
      <c r="J22" s="257" t="s">
        <v>1245</v>
      </c>
      <c r="K22" s="256" t="s">
        <v>1716</v>
      </c>
      <c r="L22" s="255" t="s">
        <v>520</v>
      </c>
      <c r="M22" s="255"/>
      <c r="N22" s="26" t="str">
        <f t="shared" si="8"/>
        <v/>
      </c>
      <c r="O22" s="26" t="str">
        <f t="shared" si="9"/>
        <v>◄</v>
      </c>
      <c r="P22" s="25"/>
      <c r="Q22" s="24"/>
      <c r="R22" s="26" t="str">
        <f t="shared" si="10"/>
        <v/>
      </c>
      <c r="S22" s="26" t="str">
        <f t="shared" si="11"/>
        <v>◄</v>
      </c>
      <c r="T22" s="25"/>
      <c r="U22" s="24"/>
      <c r="V22" s="23"/>
      <c r="W22" s="22"/>
      <c r="X22" s="21">
        <f t="shared" si="12"/>
        <v>0</v>
      </c>
      <c r="Y22" s="20">
        <f t="shared" si="13"/>
        <v>0</v>
      </c>
      <c r="Z22" s="19"/>
      <c r="AA22" s="18">
        <f t="shared" si="14"/>
        <v>0</v>
      </c>
      <c r="AB22" s="17">
        <f t="shared" si="15"/>
        <v>0</v>
      </c>
      <c r="AC22" s="5" t="s">
        <v>0</v>
      </c>
      <c r="AD22" s="41"/>
    </row>
    <row r="23" spans="1:30" x14ac:dyDescent="0.25">
      <c r="A23" s="40">
        <v>1</v>
      </c>
      <c r="B23" s="39" t="str">
        <f t="shared" si="7"/>
        <v>x</v>
      </c>
      <c r="C23" s="23"/>
      <c r="D23" s="122"/>
      <c r="E23" s="179" t="s">
        <v>596</v>
      </c>
      <c r="F23" s="178" t="s">
        <v>117</v>
      </c>
      <c r="G23" s="120">
        <v>10594</v>
      </c>
      <c r="H23" s="62" t="s">
        <v>494</v>
      </c>
      <c r="I23" s="119" t="s">
        <v>1717</v>
      </c>
      <c r="J23" s="262" t="s">
        <v>592</v>
      </c>
      <c r="K23" s="256" t="s">
        <v>1718</v>
      </c>
      <c r="L23" s="255" t="s">
        <v>520</v>
      </c>
      <c r="M23" s="255"/>
      <c r="N23" s="26" t="str">
        <f t="shared" si="8"/>
        <v/>
      </c>
      <c r="O23" s="26" t="str">
        <f t="shared" si="9"/>
        <v>◄</v>
      </c>
      <c r="P23" s="25"/>
      <c r="Q23" s="24"/>
      <c r="R23" s="26" t="str">
        <f t="shared" si="10"/>
        <v/>
      </c>
      <c r="S23" s="26" t="str">
        <f t="shared" si="11"/>
        <v>◄</v>
      </c>
      <c r="T23" s="25"/>
      <c r="U23" s="24"/>
      <c r="V23" s="23"/>
      <c r="W23" s="22"/>
      <c r="X23" s="21">
        <f t="shared" si="12"/>
        <v>0</v>
      </c>
      <c r="Y23" s="20">
        <f t="shared" si="13"/>
        <v>0</v>
      </c>
      <c r="Z23" s="19"/>
      <c r="AA23" s="18">
        <f t="shared" si="14"/>
        <v>0</v>
      </c>
      <c r="AB23" s="17">
        <f t="shared" si="15"/>
        <v>0</v>
      </c>
      <c r="AC23" s="5" t="s">
        <v>0</v>
      </c>
      <c r="AD23" s="41"/>
    </row>
    <row r="24" spans="1:30" x14ac:dyDescent="0.25">
      <c r="A24" s="40"/>
      <c r="B24" s="39" t="str">
        <f t="shared" si="7"/>
        <v/>
      </c>
      <c r="C24" s="23"/>
      <c r="D24" s="122"/>
      <c r="E24" s="145" t="s">
        <v>596</v>
      </c>
      <c r="F24" s="144">
        <v>13</v>
      </c>
      <c r="G24" s="120">
        <v>10594</v>
      </c>
      <c r="H24" s="62" t="s">
        <v>554</v>
      </c>
      <c r="I24" s="119" t="s">
        <v>1719</v>
      </c>
      <c r="J24" s="257" t="s">
        <v>1720</v>
      </c>
      <c r="K24" s="256" t="s">
        <v>1721</v>
      </c>
      <c r="L24" s="255" t="s">
        <v>520</v>
      </c>
      <c r="M24" s="255"/>
      <c r="N24" s="26" t="str">
        <f t="shared" si="8"/>
        <v/>
      </c>
      <c r="O24" s="26" t="str">
        <f t="shared" si="9"/>
        <v>◄</v>
      </c>
      <c r="P24" s="25"/>
      <c r="Q24" s="24"/>
      <c r="R24" s="26" t="str">
        <f t="shared" si="10"/>
        <v/>
      </c>
      <c r="S24" s="26" t="str">
        <f t="shared" si="11"/>
        <v>◄</v>
      </c>
      <c r="T24" s="25"/>
      <c r="U24" s="24"/>
      <c r="V24" s="23"/>
      <c r="W24" s="22"/>
      <c r="X24" s="21">
        <f t="shared" si="12"/>
        <v>0</v>
      </c>
      <c r="Y24" s="20">
        <f t="shared" si="13"/>
        <v>0</v>
      </c>
      <c r="Z24" s="19"/>
      <c r="AA24" s="18">
        <f t="shared" si="14"/>
        <v>0</v>
      </c>
      <c r="AB24" s="17">
        <f t="shared" si="15"/>
        <v>0</v>
      </c>
      <c r="AC24" s="5" t="s">
        <v>0</v>
      </c>
      <c r="AD24" s="41"/>
    </row>
    <row r="25" spans="1:30" x14ac:dyDescent="0.25">
      <c r="A25" s="40"/>
      <c r="B25" s="39" t="str">
        <f t="shared" si="7"/>
        <v/>
      </c>
      <c r="C25" s="23"/>
      <c r="D25" s="122"/>
      <c r="E25" s="145" t="s">
        <v>596</v>
      </c>
      <c r="F25" s="144">
        <v>14</v>
      </c>
      <c r="G25" s="120">
        <v>10594</v>
      </c>
      <c r="H25" s="62" t="s">
        <v>554</v>
      </c>
      <c r="I25" s="119" t="s">
        <v>1722</v>
      </c>
      <c r="J25" s="257" t="s">
        <v>1237</v>
      </c>
      <c r="K25" s="256" t="s">
        <v>1723</v>
      </c>
      <c r="L25" s="255" t="s">
        <v>520</v>
      </c>
      <c r="M25" s="255"/>
      <c r="N25" s="26" t="str">
        <f t="shared" si="8"/>
        <v/>
      </c>
      <c r="O25" s="26" t="str">
        <f t="shared" si="9"/>
        <v>◄</v>
      </c>
      <c r="P25" s="25"/>
      <c r="Q25" s="24"/>
      <c r="R25" s="26" t="str">
        <f t="shared" si="10"/>
        <v/>
      </c>
      <c r="S25" s="26" t="str">
        <f t="shared" si="11"/>
        <v>◄</v>
      </c>
      <c r="T25" s="25"/>
      <c r="U25" s="24"/>
      <c r="V25" s="23"/>
      <c r="W25" s="22"/>
      <c r="X25" s="21">
        <f t="shared" si="12"/>
        <v>0</v>
      </c>
      <c r="Y25" s="20">
        <f t="shared" si="13"/>
        <v>0</v>
      </c>
      <c r="Z25" s="19"/>
      <c r="AA25" s="18">
        <f t="shared" si="14"/>
        <v>0</v>
      </c>
      <c r="AB25" s="17">
        <f t="shared" si="15"/>
        <v>0</v>
      </c>
      <c r="AC25" s="5" t="s">
        <v>0</v>
      </c>
      <c r="AD25" s="41"/>
    </row>
    <row r="26" spans="1:30" ht="15" thickBot="1" x14ac:dyDescent="0.3">
      <c r="A26" s="40"/>
      <c r="B26" s="39" t="str">
        <f t="shared" si="7"/>
        <v/>
      </c>
      <c r="C26" s="23"/>
      <c r="D26" s="122"/>
      <c r="E26" s="145" t="s">
        <v>596</v>
      </c>
      <c r="F26" s="144">
        <v>15</v>
      </c>
      <c r="G26" s="120">
        <v>10594</v>
      </c>
      <c r="H26" s="62" t="s">
        <v>566</v>
      </c>
      <c r="I26" s="119" t="s">
        <v>1724</v>
      </c>
      <c r="J26" s="257" t="s">
        <v>1725</v>
      </c>
      <c r="K26" s="256" t="s">
        <v>1726</v>
      </c>
      <c r="L26" s="255" t="s">
        <v>520</v>
      </c>
      <c r="M26" s="255"/>
      <c r="N26" s="26" t="str">
        <f t="shared" si="8"/>
        <v/>
      </c>
      <c r="O26" s="26" t="str">
        <f t="shared" si="9"/>
        <v>◄</v>
      </c>
      <c r="P26" s="25"/>
      <c r="Q26" s="24"/>
      <c r="R26" s="26" t="str">
        <f t="shared" si="10"/>
        <v/>
      </c>
      <c r="S26" s="26" t="str">
        <f t="shared" si="11"/>
        <v>◄</v>
      </c>
      <c r="T26" s="25"/>
      <c r="U26" s="24"/>
      <c r="V26" s="23"/>
      <c r="W26" s="22"/>
      <c r="X26" s="21">
        <f t="shared" si="12"/>
        <v>0</v>
      </c>
      <c r="Y26" s="20">
        <f t="shared" si="13"/>
        <v>0</v>
      </c>
      <c r="Z26" s="19"/>
      <c r="AA26" s="18">
        <f t="shared" si="14"/>
        <v>0</v>
      </c>
      <c r="AB26" s="17">
        <f t="shared" si="15"/>
        <v>0</v>
      </c>
      <c r="AC26" s="5" t="s">
        <v>0</v>
      </c>
      <c r="AD26" s="41"/>
    </row>
    <row r="27" spans="1:30" ht="33" customHeight="1" thickTop="1" thickBot="1" x14ac:dyDescent="0.3">
      <c r="A27" s="51"/>
      <c r="B27" s="50"/>
      <c r="C27" s="14">
        <f>ROWS(C28:C33)-1</f>
        <v>5</v>
      </c>
      <c r="D27" s="569" t="s">
        <v>1727</v>
      </c>
      <c r="E27" s="504"/>
      <c r="F27" s="504"/>
      <c r="G27" s="504"/>
      <c r="H27" s="504"/>
      <c r="I27" s="504"/>
      <c r="J27" s="9">
        <v>11689</v>
      </c>
      <c r="K27" s="114"/>
      <c r="L27" s="182"/>
      <c r="M27" s="182"/>
      <c r="N27" s="49"/>
      <c r="O27" s="68" t="str">
        <f>IF(COUNTIF(N28:N33,"?")&gt;0,"?",IF(AND(P27="◄",Q27="►"),"◄►",IF(P27="◄","◄",IF(Q27="►","►",""))))</f>
        <v>◄</v>
      </c>
      <c r="P27" s="46" t="str">
        <f>IF(SUM(P28:P33)+1=ROWS(P28:P33)-COUNTIF(P28:P33,"-"),"","◄")</f>
        <v>◄</v>
      </c>
      <c r="Q27" s="45" t="str">
        <f>IF(SUM(Q28:Q33)&gt;0,"►","")</f>
        <v/>
      </c>
      <c r="R27" s="48"/>
      <c r="S27" s="68" t="str">
        <f>IF(COUNTIF(R28:R33,"?")&gt;0,"?",IF(AND(T27="◄",U27="►"),"◄►",IF(T27="◄","◄",IF(U27="►","►",""))))</f>
        <v>◄</v>
      </c>
      <c r="T27" s="46" t="str">
        <f>IF(SUM(T28:T33)+1=ROWS(T28:T33)-COUNTIF(T28:T33,"-"),"","◄")</f>
        <v>◄</v>
      </c>
      <c r="U27" s="45" t="str">
        <f>IF(SUM(U28:U33)&gt;0,"►","")</f>
        <v/>
      </c>
      <c r="V27" s="67">
        <f>ROWS(V28:V33)-1</f>
        <v>5</v>
      </c>
      <c r="W27" s="44">
        <f>SUM(W28:W33)-W33</f>
        <v>0</v>
      </c>
      <c r="X27" s="43" t="s">
        <v>2</v>
      </c>
      <c r="Y27" s="42"/>
      <c r="Z27" s="44">
        <f>SUM(Z28:Z33)-Z33</f>
        <v>0</v>
      </c>
      <c r="AA27" s="43" t="s">
        <v>2</v>
      </c>
      <c r="AB27" s="42"/>
      <c r="AC27" s="5" t="s">
        <v>0</v>
      </c>
      <c r="AD27" s="41"/>
    </row>
    <row r="28" spans="1:30" x14ac:dyDescent="0.25">
      <c r="A28" s="40"/>
      <c r="B28" s="39" t="str">
        <f>IF(A28=1,"x","")</f>
        <v/>
      </c>
      <c r="C28" s="23"/>
      <c r="D28" s="122"/>
      <c r="E28" s="145" t="s">
        <v>596</v>
      </c>
      <c r="F28" s="144">
        <v>16</v>
      </c>
      <c r="G28" s="120">
        <v>11689</v>
      </c>
      <c r="H28" s="62" t="s">
        <v>552</v>
      </c>
      <c r="I28" s="119" t="s">
        <v>1728</v>
      </c>
      <c r="J28" s="257" t="s">
        <v>589</v>
      </c>
      <c r="K28" s="256" t="s">
        <v>1729</v>
      </c>
      <c r="L28" s="255" t="s">
        <v>520</v>
      </c>
      <c r="M28" s="255"/>
      <c r="N28" s="26" t="str">
        <f>IF(O28="?","?","")</f>
        <v/>
      </c>
      <c r="O28" s="26" t="str">
        <f>IF(AND(P28="",Q28&gt;0),"?",IF(P28="","◄",IF(Q28&gt;=1,"►","")))</f>
        <v>◄</v>
      </c>
      <c r="P28" s="25"/>
      <c r="Q28" s="24"/>
      <c r="R28" s="26" t="str">
        <f>IF(S28="?","?","")</f>
        <v/>
      </c>
      <c r="S28" s="26" t="str">
        <f>IF(AND(T28="",U28&gt;0),"?",IF(T28="","◄",IF(U28&gt;=1,"►","")))</f>
        <v>◄</v>
      </c>
      <c r="T28" s="25"/>
      <c r="U28" s="24"/>
      <c r="V28" s="23"/>
      <c r="W28" s="22"/>
      <c r="X28" s="21">
        <f t="shared" ref="X28:Y32" si="16">(P28*W28)</f>
        <v>0</v>
      </c>
      <c r="Y28" s="20">
        <f t="shared" si="16"/>
        <v>0</v>
      </c>
      <c r="Z28" s="19"/>
      <c r="AA28" s="18">
        <f t="shared" ref="AA28:AB32" si="17">(T28*Z28)</f>
        <v>0</v>
      </c>
      <c r="AB28" s="17">
        <f t="shared" si="17"/>
        <v>0</v>
      </c>
      <c r="AC28" s="5" t="s">
        <v>0</v>
      </c>
      <c r="AD28" s="41"/>
    </row>
    <row r="29" spans="1:30" ht="16.8" customHeight="1" x14ac:dyDescent="0.25">
      <c r="A29" s="40"/>
      <c r="B29" s="39" t="str">
        <f>IF(A29=1,"x","")</f>
        <v/>
      </c>
      <c r="C29" s="23"/>
      <c r="D29" s="122"/>
      <c r="E29" s="145" t="s">
        <v>596</v>
      </c>
      <c r="F29" s="144" t="s">
        <v>591</v>
      </c>
      <c r="G29" s="120">
        <v>11689</v>
      </c>
      <c r="H29" s="62" t="s">
        <v>552</v>
      </c>
      <c r="I29" s="119" t="s">
        <v>1730</v>
      </c>
      <c r="J29" s="257" t="s">
        <v>589</v>
      </c>
      <c r="K29" s="256" t="s">
        <v>1731</v>
      </c>
      <c r="L29" s="255" t="s">
        <v>520</v>
      </c>
      <c r="M29" s="255" t="s">
        <v>1732</v>
      </c>
      <c r="N29" s="26" t="str">
        <f>IF(O29="?","?","")</f>
        <v/>
      </c>
      <c r="O29" s="26" t="str">
        <f>IF(AND(P29="",Q29&gt;0),"?",IF(P29="","◄",IF(Q29&gt;=1,"►","")))</f>
        <v>◄</v>
      </c>
      <c r="P29" s="25"/>
      <c r="Q29" s="24"/>
      <c r="R29" s="26" t="str">
        <f>IF(S29="?","?","")</f>
        <v/>
      </c>
      <c r="S29" s="26" t="str">
        <f>IF(AND(T29="",U29&gt;0),"?",IF(T29="","◄",IF(U29&gt;=1,"►","")))</f>
        <v>◄</v>
      </c>
      <c r="T29" s="25"/>
      <c r="U29" s="24"/>
      <c r="V29" s="23"/>
      <c r="W29" s="22"/>
      <c r="X29" s="21">
        <f t="shared" si="16"/>
        <v>0</v>
      </c>
      <c r="Y29" s="20">
        <f t="shared" si="16"/>
        <v>0</v>
      </c>
      <c r="Z29" s="19"/>
      <c r="AA29" s="18">
        <f t="shared" si="17"/>
        <v>0</v>
      </c>
      <c r="AB29" s="17">
        <f t="shared" si="17"/>
        <v>0</v>
      </c>
      <c r="AC29" s="5" t="s">
        <v>0</v>
      </c>
      <c r="AD29" s="41"/>
    </row>
    <row r="30" spans="1:30" ht="16.8" customHeight="1" x14ac:dyDescent="0.25">
      <c r="A30" s="40">
        <v>1</v>
      </c>
      <c r="B30" s="39" t="str">
        <f>IF(A30=1,"x","")</f>
        <v>x</v>
      </c>
      <c r="C30" s="23"/>
      <c r="D30" s="122"/>
      <c r="E30" s="145" t="s">
        <v>596</v>
      </c>
      <c r="F30" s="144" t="s">
        <v>590</v>
      </c>
      <c r="G30" s="120">
        <v>11689</v>
      </c>
      <c r="H30" s="62" t="s">
        <v>552</v>
      </c>
      <c r="I30" s="119" t="s">
        <v>1730</v>
      </c>
      <c r="J30" s="257" t="s">
        <v>589</v>
      </c>
      <c r="K30" s="256" t="s">
        <v>1731</v>
      </c>
      <c r="L30" s="255" t="s">
        <v>520</v>
      </c>
      <c r="M30" s="255" t="s">
        <v>1733</v>
      </c>
      <c r="N30" s="26" t="str">
        <f>IF(O30="?","?","")</f>
        <v/>
      </c>
      <c r="O30" s="26" t="str">
        <f>IF(AND(P30="",Q30&gt;0),"?",IF(P30="","◄",IF(Q30&gt;=1,"►","")))</f>
        <v>◄</v>
      </c>
      <c r="P30" s="25"/>
      <c r="Q30" s="24"/>
      <c r="R30" s="26" t="str">
        <f>IF(S30="?","?","")</f>
        <v/>
      </c>
      <c r="S30" s="26" t="str">
        <f>IF(AND(T30="",U30&gt;0),"?",IF(T30="","◄",IF(U30&gt;=1,"►","")))</f>
        <v>◄</v>
      </c>
      <c r="T30" s="25"/>
      <c r="U30" s="24"/>
      <c r="V30" s="23"/>
      <c r="W30" s="22"/>
      <c r="X30" s="21">
        <f t="shared" si="16"/>
        <v>0</v>
      </c>
      <c r="Y30" s="20">
        <f t="shared" si="16"/>
        <v>0</v>
      </c>
      <c r="Z30" s="19"/>
      <c r="AA30" s="18">
        <f t="shared" si="17"/>
        <v>0</v>
      </c>
      <c r="AB30" s="17">
        <f t="shared" si="17"/>
        <v>0</v>
      </c>
      <c r="AC30" s="5" t="s">
        <v>0</v>
      </c>
      <c r="AD30" s="41"/>
    </row>
    <row r="31" spans="1:30" x14ac:dyDescent="0.25">
      <c r="A31" s="40"/>
      <c r="B31" s="39" t="str">
        <f>IF(A31=1,"x","")</f>
        <v/>
      </c>
      <c r="C31" s="23"/>
      <c r="D31" s="122"/>
      <c r="E31" s="145" t="s">
        <v>596</v>
      </c>
      <c r="F31" s="144">
        <v>17</v>
      </c>
      <c r="G31" s="120">
        <v>11689</v>
      </c>
      <c r="H31" s="62" t="s">
        <v>552</v>
      </c>
      <c r="I31" s="119" t="s">
        <v>1734</v>
      </c>
      <c r="J31" s="257" t="s">
        <v>588</v>
      </c>
      <c r="K31" s="256" t="s">
        <v>1735</v>
      </c>
      <c r="L31" s="255" t="s">
        <v>520</v>
      </c>
      <c r="M31" s="255"/>
      <c r="N31" s="26" t="str">
        <f>IF(O31="?","?","")</f>
        <v/>
      </c>
      <c r="O31" s="26" t="str">
        <f>IF(AND(P31="",Q31&gt;0),"?",IF(P31="","◄",IF(Q31&gt;=1,"►","")))</f>
        <v>◄</v>
      </c>
      <c r="P31" s="25"/>
      <c r="Q31" s="24"/>
      <c r="R31" s="26" t="str">
        <f>IF(S31="?","?","")</f>
        <v/>
      </c>
      <c r="S31" s="26" t="str">
        <f>IF(AND(T31="",U31&gt;0),"?",IF(T31="","◄",IF(U31&gt;=1,"►","")))</f>
        <v>◄</v>
      </c>
      <c r="T31" s="25"/>
      <c r="U31" s="24"/>
      <c r="V31" s="23"/>
      <c r="W31" s="22"/>
      <c r="X31" s="21">
        <f t="shared" si="16"/>
        <v>0</v>
      </c>
      <c r="Y31" s="20">
        <f t="shared" si="16"/>
        <v>0</v>
      </c>
      <c r="Z31" s="19"/>
      <c r="AA31" s="18">
        <f t="shared" si="17"/>
        <v>0</v>
      </c>
      <c r="AB31" s="17">
        <f t="shared" si="17"/>
        <v>0</v>
      </c>
      <c r="AC31" s="5" t="s">
        <v>0</v>
      </c>
      <c r="AD31" s="41"/>
    </row>
    <row r="32" spans="1:30" ht="15" thickBot="1" x14ac:dyDescent="0.3">
      <c r="A32" s="40"/>
      <c r="B32" s="39" t="str">
        <f>IF(A32=1,"x","")</f>
        <v/>
      </c>
      <c r="C32" s="23"/>
      <c r="D32" s="122"/>
      <c r="E32" s="145" t="s">
        <v>596</v>
      </c>
      <c r="F32" s="144">
        <v>18</v>
      </c>
      <c r="G32" s="120">
        <v>11689</v>
      </c>
      <c r="H32" s="62" t="s">
        <v>566</v>
      </c>
      <c r="I32" s="119" t="s">
        <v>1736</v>
      </c>
      <c r="J32" s="257" t="s">
        <v>589</v>
      </c>
      <c r="K32" s="256" t="s">
        <v>1737</v>
      </c>
      <c r="L32" s="255" t="s">
        <v>520</v>
      </c>
      <c r="M32" s="255"/>
      <c r="N32" s="26" t="str">
        <f>IF(O32="?","?","")</f>
        <v/>
      </c>
      <c r="O32" s="26" t="str">
        <f>IF(AND(P32="",Q32&gt;0),"?",IF(P32="","◄",IF(Q32&gt;=1,"►","")))</f>
        <v>◄</v>
      </c>
      <c r="P32" s="25"/>
      <c r="Q32" s="24"/>
      <c r="R32" s="26" t="str">
        <f>IF(S32="?","?","")</f>
        <v/>
      </c>
      <c r="S32" s="26" t="str">
        <f>IF(AND(T32="",U32&gt;0),"?",IF(T32="","◄",IF(U32&gt;=1,"►","")))</f>
        <v>◄</v>
      </c>
      <c r="T32" s="25"/>
      <c r="U32" s="24"/>
      <c r="V32" s="23"/>
      <c r="W32" s="22"/>
      <c r="X32" s="21">
        <f t="shared" si="16"/>
        <v>0</v>
      </c>
      <c r="Y32" s="20">
        <f t="shared" si="16"/>
        <v>0</v>
      </c>
      <c r="Z32" s="19"/>
      <c r="AA32" s="18">
        <f t="shared" si="17"/>
        <v>0</v>
      </c>
      <c r="AB32" s="17">
        <f t="shared" si="17"/>
        <v>0</v>
      </c>
      <c r="AC32" s="5" t="s">
        <v>0</v>
      </c>
      <c r="AD32" s="41"/>
    </row>
    <row r="33" spans="1:30" ht="33" customHeight="1" thickTop="1" thickBot="1" x14ac:dyDescent="0.3">
      <c r="A33" s="51"/>
      <c r="B33" s="50"/>
      <c r="C33" s="14">
        <f>ROWS(C34:C35)-1</f>
        <v>1</v>
      </c>
      <c r="D33" s="569" t="s">
        <v>1738</v>
      </c>
      <c r="E33" s="504"/>
      <c r="F33" s="504"/>
      <c r="G33" s="504"/>
      <c r="H33" s="504"/>
      <c r="I33" s="504"/>
      <c r="J33" s="9">
        <v>12785</v>
      </c>
      <c r="K33" s="114"/>
      <c r="L33" s="182"/>
      <c r="M33" s="182"/>
      <c r="N33" s="49"/>
      <c r="O33" s="68" t="str">
        <f>IF(COUNTIF(N34:N35,"?")&gt;0,"?",IF(AND(P33="◄",Q33="►"),"◄►",IF(P33="◄","◄",IF(Q33="►","►",""))))</f>
        <v>◄</v>
      </c>
      <c r="P33" s="46" t="str">
        <f>IF(SUM(P34:P35)+1=ROWS(P34:P35)-COUNTIF(P34:P35,"-"),"","◄")</f>
        <v>◄</v>
      </c>
      <c r="Q33" s="45" t="str">
        <f>IF(SUM(Q34:Q35)&gt;0,"►","")</f>
        <v/>
      </c>
      <c r="R33" s="48"/>
      <c r="S33" s="68" t="str">
        <f>IF(COUNTIF(R34:R35,"?")&gt;0,"?",IF(AND(T33="◄",U33="►"),"◄►",IF(T33="◄","◄",IF(U33="►","►",""))))</f>
        <v>◄</v>
      </c>
      <c r="T33" s="46" t="str">
        <f>IF(SUM(T34:T35)+1=ROWS(T34:T35)-COUNTIF(T34:T35,"-"),"","◄")</f>
        <v>◄</v>
      </c>
      <c r="U33" s="45" t="str">
        <f>IF(SUM(U34:U35)&gt;0,"►","")</f>
        <v/>
      </c>
      <c r="V33" s="67">
        <f>ROWS(V34:V35)-1</f>
        <v>1</v>
      </c>
      <c r="W33" s="44">
        <f>SUM(W34:W35)-W35</f>
        <v>0</v>
      </c>
      <c r="X33" s="43" t="s">
        <v>2</v>
      </c>
      <c r="Y33" s="42"/>
      <c r="Z33" s="44">
        <f>SUM(Z34:Z35)-Z35</f>
        <v>0</v>
      </c>
      <c r="AA33" s="43" t="s">
        <v>2</v>
      </c>
      <c r="AB33" s="42"/>
      <c r="AC33" s="5" t="s">
        <v>0</v>
      </c>
      <c r="AD33" s="41"/>
    </row>
    <row r="34" spans="1:30" ht="15" thickBot="1" x14ac:dyDescent="0.3">
      <c r="A34" s="40"/>
      <c r="B34" s="39" t="str">
        <f>IF(A34=1,"x","")</f>
        <v/>
      </c>
      <c r="C34" s="23"/>
      <c r="D34" s="122"/>
      <c r="E34" s="145" t="s">
        <v>596</v>
      </c>
      <c r="F34" s="144">
        <v>19</v>
      </c>
      <c r="G34" s="120">
        <v>12785</v>
      </c>
      <c r="H34" s="62" t="s">
        <v>584</v>
      </c>
      <c r="I34" s="119" t="s">
        <v>1739</v>
      </c>
      <c r="J34" s="257" t="s">
        <v>588</v>
      </c>
      <c r="K34" s="256" t="s">
        <v>1740</v>
      </c>
      <c r="L34" s="255" t="s">
        <v>520</v>
      </c>
      <c r="M34" s="255"/>
      <c r="N34" s="26" t="str">
        <f>IF(O34="?","?","")</f>
        <v/>
      </c>
      <c r="O34" s="26" t="str">
        <f>IF(AND(P34="",Q34&gt;0),"?",IF(P34="","◄",IF(Q34&gt;=1,"►","")))</f>
        <v>◄</v>
      </c>
      <c r="P34" s="25"/>
      <c r="Q34" s="24"/>
      <c r="R34" s="26" t="str">
        <f>IF(S34="?","?","")</f>
        <v/>
      </c>
      <c r="S34" s="26" t="str">
        <f>IF(AND(T34="",U34&gt;0),"?",IF(T34="","◄",IF(U34&gt;=1,"►","")))</f>
        <v>◄</v>
      </c>
      <c r="T34" s="25"/>
      <c r="U34" s="24"/>
      <c r="V34" s="23"/>
      <c r="W34" s="22"/>
      <c r="X34" s="21">
        <f>(P34*W34)</f>
        <v>0</v>
      </c>
      <c r="Y34" s="20">
        <f>(Q34*X34)</f>
        <v>0</v>
      </c>
      <c r="Z34" s="19"/>
      <c r="AA34" s="18">
        <f>(T34*Z34)</f>
        <v>0</v>
      </c>
      <c r="AB34" s="17">
        <f>(U34*AA34)</f>
        <v>0</v>
      </c>
      <c r="AC34" s="5" t="s">
        <v>0</v>
      </c>
      <c r="AD34" s="41"/>
    </row>
    <row r="35" spans="1:30" ht="42" customHeight="1" thickTop="1" thickBot="1" x14ac:dyDescent="0.3">
      <c r="A35" s="51"/>
      <c r="B35" s="50"/>
      <c r="C35" s="14">
        <f>ROWS(C36:C45)-1</f>
        <v>9</v>
      </c>
      <c r="D35" s="569" t="s">
        <v>1741</v>
      </c>
      <c r="E35" s="504"/>
      <c r="F35" s="504"/>
      <c r="G35" s="504"/>
      <c r="H35" s="504"/>
      <c r="I35" s="504"/>
      <c r="J35" s="9" t="s">
        <v>1742</v>
      </c>
      <c r="K35" s="114"/>
      <c r="L35" s="182"/>
      <c r="M35" s="182"/>
      <c r="N35" s="49"/>
      <c r="O35" s="68" t="str">
        <f>IF(COUNTIF(N36:N51,"?")&gt;0,"?",IF(AND(P35="◄",Q35="►"),"◄►",IF(P35="◄","◄",IF(Q35="►","►",""))))</f>
        <v>◄</v>
      </c>
      <c r="P35" s="46" t="str">
        <f>IF(SUM(P36:P45)+1=ROWS(P36:P45)-COUNTIF(P36:P45,"-"),"","◄")</f>
        <v>◄</v>
      </c>
      <c r="Q35" s="45" t="str">
        <f>IF(SUM(Q36:Q45)&gt;0,"►","")</f>
        <v/>
      </c>
      <c r="R35" s="48"/>
      <c r="S35" s="68" t="str">
        <f>IF(COUNTIF(R36:R51,"?")&gt;0,"?",IF(AND(T35="◄",U35="►"),"◄►",IF(T35="◄","◄",IF(U35="►","►",""))))</f>
        <v>◄</v>
      </c>
      <c r="T35" s="46" t="str">
        <f>IF(SUM(T36:T45)+1=ROWS(T36:T45)-COUNTIF(T36:T45,"-"),"","◄")</f>
        <v>◄</v>
      </c>
      <c r="U35" s="45" t="str">
        <f>IF(SUM(U36:U45)&gt;0,"►","")</f>
        <v/>
      </c>
      <c r="V35" s="67">
        <f>ROWS(V36:V45)-1</f>
        <v>9</v>
      </c>
      <c r="W35" s="44">
        <f>SUM(W36:W45)-W45</f>
        <v>0</v>
      </c>
      <c r="X35" s="43" t="s">
        <v>2</v>
      </c>
      <c r="Y35" s="42"/>
      <c r="Z35" s="44">
        <f>SUM(Z36:Z45)-Z45</f>
        <v>0</v>
      </c>
      <c r="AA35" s="43" t="s">
        <v>2</v>
      </c>
      <c r="AB35" s="42"/>
      <c r="AC35" s="5" t="s">
        <v>0</v>
      </c>
      <c r="AD35" s="41"/>
    </row>
    <row r="36" spans="1:30" ht="19.2" customHeight="1" x14ac:dyDescent="0.25">
      <c r="A36" s="40"/>
      <c r="B36" s="39" t="str">
        <f t="shared" ref="B36:B44" si="18">IF(A36=1,"x","")</f>
        <v/>
      </c>
      <c r="C36" s="23"/>
      <c r="D36" s="122"/>
      <c r="E36" s="145" t="s">
        <v>596</v>
      </c>
      <c r="F36" s="144">
        <v>20</v>
      </c>
      <c r="G36" s="120" t="s">
        <v>1742</v>
      </c>
      <c r="H36" s="62" t="s">
        <v>552</v>
      </c>
      <c r="I36" s="119" t="s">
        <v>1706</v>
      </c>
      <c r="J36" s="258" t="s">
        <v>583</v>
      </c>
      <c r="K36" s="256" t="s">
        <v>1743</v>
      </c>
      <c r="L36" s="255" t="s">
        <v>520</v>
      </c>
      <c r="M36" s="255"/>
      <c r="N36" s="26" t="str">
        <f t="shared" ref="N36:N44" si="19">IF(O36="?","?","")</f>
        <v/>
      </c>
      <c r="O36" s="26" t="str">
        <f t="shared" ref="O36:O44" si="20">IF(AND(P36="",Q36&gt;0),"?",IF(P36="","◄",IF(Q36&gt;=1,"►","")))</f>
        <v>◄</v>
      </c>
      <c r="P36" s="25"/>
      <c r="Q36" s="24"/>
      <c r="R36" s="26" t="str">
        <f t="shared" ref="R36:R44" si="21">IF(S36="?","?","")</f>
        <v/>
      </c>
      <c r="S36" s="26" t="str">
        <f t="shared" ref="S36:S44" si="22">IF(AND(T36="",U36&gt;0),"?",IF(T36="","◄",IF(U36&gt;=1,"►","")))</f>
        <v>◄</v>
      </c>
      <c r="T36" s="25"/>
      <c r="U36" s="24"/>
      <c r="V36" s="23"/>
      <c r="W36" s="22"/>
      <c r="X36" s="21">
        <f t="shared" ref="X36:X44" si="23">(P36*W36)</f>
        <v>0</v>
      </c>
      <c r="Y36" s="20">
        <f t="shared" ref="Y36:Y44" si="24">(Q36*X36)</f>
        <v>0</v>
      </c>
      <c r="Z36" s="19"/>
      <c r="AA36" s="18">
        <f t="shared" ref="AA36:AA44" si="25">(T36*Z36)</f>
        <v>0</v>
      </c>
      <c r="AB36" s="17">
        <f t="shared" ref="AB36:AB44" si="26">(U36*AA36)</f>
        <v>0</v>
      </c>
      <c r="AC36" s="5" t="s">
        <v>0</v>
      </c>
      <c r="AD36" s="41"/>
    </row>
    <row r="37" spans="1:30" ht="19.2" customHeight="1" x14ac:dyDescent="0.25">
      <c r="A37" s="40"/>
      <c r="B37" s="39" t="str">
        <f t="shared" si="18"/>
        <v/>
      </c>
      <c r="C37" s="23"/>
      <c r="D37" s="122"/>
      <c r="E37" s="145" t="s">
        <v>596</v>
      </c>
      <c r="F37" s="144">
        <v>21</v>
      </c>
      <c r="G37" s="120" t="s">
        <v>1742</v>
      </c>
      <c r="H37" s="62" t="s">
        <v>587</v>
      </c>
      <c r="I37" s="119" t="s">
        <v>1744</v>
      </c>
      <c r="J37" s="257" t="s">
        <v>1745</v>
      </c>
      <c r="K37" s="256" t="s">
        <v>1746</v>
      </c>
      <c r="L37" s="255" t="s">
        <v>520</v>
      </c>
      <c r="M37" s="255"/>
      <c r="N37" s="26" t="str">
        <f t="shared" si="19"/>
        <v/>
      </c>
      <c r="O37" s="26" t="str">
        <f t="shared" si="20"/>
        <v>◄</v>
      </c>
      <c r="P37" s="25"/>
      <c r="Q37" s="24"/>
      <c r="R37" s="26" t="str">
        <f t="shared" si="21"/>
        <v/>
      </c>
      <c r="S37" s="26" t="str">
        <f t="shared" si="22"/>
        <v>◄</v>
      </c>
      <c r="T37" s="25"/>
      <c r="U37" s="24"/>
      <c r="V37" s="23"/>
      <c r="W37" s="22"/>
      <c r="X37" s="21">
        <f t="shared" si="23"/>
        <v>0</v>
      </c>
      <c r="Y37" s="20">
        <f t="shared" si="24"/>
        <v>0</v>
      </c>
      <c r="Z37" s="19"/>
      <c r="AA37" s="18">
        <f t="shared" si="25"/>
        <v>0</v>
      </c>
      <c r="AB37" s="17">
        <f t="shared" si="26"/>
        <v>0</v>
      </c>
      <c r="AC37" s="5" t="s">
        <v>0</v>
      </c>
      <c r="AD37" s="41"/>
    </row>
    <row r="38" spans="1:30" ht="19.2" customHeight="1" x14ac:dyDescent="0.25">
      <c r="A38" s="40"/>
      <c r="B38" s="39" t="str">
        <f t="shared" si="18"/>
        <v/>
      </c>
      <c r="C38" s="23"/>
      <c r="D38" s="122"/>
      <c r="E38" s="145" t="s">
        <v>596</v>
      </c>
      <c r="F38" s="144">
        <v>22</v>
      </c>
      <c r="G38" s="120" t="s">
        <v>1742</v>
      </c>
      <c r="H38" s="62" t="s">
        <v>556</v>
      </c>
      <c r="I38" s="119" t="s">
        <v>1747</v>
      </c>
      <c r="J38" s="257" t="s">
        <v>1748</v>
      </c>
      <c r="K38" s="256" t="s">
        <v>1749</v>
      </c>
      <c r="L38" s="255" t="s">
        <v>520</v>
      </c>
      <c r="M38" s="255"/>
      <c r="N38" s="26" t="str">
        <f t="shared" si="19"/>
        <v/>
      </c>
      <c r="O38" s="26" t="str">
        <f t="shared" si="20"/>
        <v>◄</v>
      </c>
      <c r="P38" s="25"/>
      <c r="Q38" s="24"/>
      <c r="R38" s="26" t="str">
        <f t="shared" si="21"/>
        <v/>
      </c>
      <c r="S38" s="26" t="str">
        <f t="shared" si="22"/>
        <v>◄</v>
      </c>
      <c r="T38" s="25"/>
      <c r="U38" s="24"/>
      <c r="V38" s="23"/>
      <c r="W38" s="22"/>
      <c r="X38" s="21">
        <f t="shared" si="23"/>
        <v>0</v>
      </c>
      <c r="Y38" s="20">
        <f t="shared" si="24"/>
        <v>0</v>
      </c>
      <c r="Z38" s="19"/>
      <c r="AA38" s="18">
        <f t="shared" si="25"/>
        <v>0</v>
      </c>
      <c r="AB38" s="17">
        <f t="shared" si="26"/>
        <v>0</v>
      </c>
      <c r="AC38" s="5" t="s">
        <v>0</v>
      </c>
      <c r="AD38" s="41"/>
    </row>
    <row r="39" spans="1:30" ht="19.2" customHeight="1" x14ac:dyDescent="0.25">
      <c r="A39" s="40"/>
      <c r="B39" s="39" t="str">
        <f t="shared" si="18"/>
        <v/>
      </c>
      <c r="C39" s="23"/>
      <c r="D39" s="122"/>
      <c r="E39" s="145" t="s">
        <v>596</v>
      </c>
      <c r="F39" s="144">
        <v>23</v>
      </c>
      <c r="G39" s="120" t="s">
        <v>1742</v>
      </c>
      <c r="H39" s="62" t="s">
        <v>494</v>
      </c>
      <c r="I39" s="119" t="s">
        <v>1715</v>
      </c>
      <c r="J39" s="258" t="s">
        <v>583</v>
      </c>
      <c r="K39" s="256" t="s">
        <v>1750</v>
      </c>
      <c r="L39" s="255" t="s">
        <v>520</v>
      </c>
      <c r="M39" s="255"/>
      <c r="N39" s="26" t="str">
        <f t="shared" si="19"/>
        <v/>
      </c>
      <c r="O39" s="26" t="str">
        <f t="shared" si="20"/>
        <v>◄</v>
      </c>
      <c r="P39" s="25"/>
      <c r="Q39" s="24"/>
      <c r="R39" s="26" t="str">
        <f t="shared" si="21"/>
        <v/>
      </c>
      <c r="S39" s="26" t="str">
        <f t="shared" si="22"/>
        <v>◄</v>
      </c>
      <c r="T39" s="25"/>
      <c r="U39" s="24"/>
      <c r="V39" s="23"/>
      <c r="W39" s="22"/>
      <c r="X39" s="21">
        <f t="shared" si="23"/>
        <v>0</v>
      </c>
      <c r="Y39" s="20">
        <f t="shared" si="24"/>
        <v>0</v>
      </c>
      <c r="Z39" s="19"/>
      <c r="AA39" s="18">
        <f t="shared" si="25"/>
        <v>0</v>
      </c>
      <c r="AB39" s="17">
        <f t="shared" si="26"/>
        <v>0</v>
      </c>
      <c r="AC39" s="5" t="s">
        <v>0</v>
      </c>
      <c r="AD39" s="41"/>
    </row>
    <row r="40" spans="1:30" ht="19.2" customHeight="1" x14ac:dyDescent="0.25">
      <c r="A40" s="40"/>
      <c r="B40" s="39" t="str">
        <f t="shared" si="18"/>
        <v/>
      </c>
      <c r="C40" s="23"/>
      <c r="D40" s="122"/>
      <c r="E40" s="145" t="s">
        <v>596</v>
      </c>
      <c r="F40" s="144">
        <v>24</v>
      </c>
      <c r="G40" s="120" t="s">
        <v>1742</v>
      </c>
      <c r="H40" s="62" t="s">
        <v>584</v>
      </c>
      <c r="I40" s="119" t="s">
        <v>1751</v>
      </c>
      <c r="J40" s="258" t="s">
        <v>583</v>
      </c>
      <c r="K40" s="256" t="s">
        <v>1752</v>
      </c>
      <c r="L40" s="255" t="s">
        <v>520</v>
      </c>
      <c r="M40" s="255"/>
      <c r="N40" s="26" t="str">
        <f t="shared" si="19"/>
        <v/>
      </c>
      <c r="O40" s="26" t="str">
        <f t="shared" si="20"/>
        <v>◄</v>
      </c>
      <c r="P40" s="25"/>
      <c r="Q40" s="24"/>
      <c r="R40" s="26" t="str">
        <f t="shared" si="21"/>
        <v/>
      </c>
      <c r="S40" s="26" t="str">
        <f t="shared" si="22"/>
        <v>◄</v>
      </c>
      <c r="T40" s="25"/>
      <c r="U40" s="24"/>
      <c r="V40" s="23"/>
      <c r="W40" s="22"/>
      <c r="X40" s="21">
        <f t="shared" si="23"/>
        <v>0</v>
      </c>
      <c r="Y40" s="20">
        <f t="shared" si="24"/>
        <v>0</v>
      </c>
      <c r="Z40" s="19"/>
      <c r="AA40" s="18">
        <f t="shared" si="25"/>
        <v>0</v>
      </c>
      <c r="AB40" s="17">
        <f t="shared" si="26"/>
        <v>0</v>
      </c>
      <c r="AC40" s="5" t="s">
        <v>0</v>
      </c>
      <c r="AD40" s="41"/>
    </row>
    <row r="41" spans="1:30" ht="19.2" customHeight="1" x14ac:dyDescent="0.25">
      <c r="A41" s="40"/>
      <c r="B41" s="39" t="str">
        <f t="shared" si="18"/>
        <v/>
      </c>
      <c r="C41" s="23"/>
      <c r="D41" s="122"/>
      <c r="E41" s="145" t="s">
        <v>596</v>
      </c>
      <c r="F41" s="144">
        <v>25</v>
      </c>
      <c r="G41" s="120" t="s">
        <v>1742</v>
      </c>
      <c r="H41" s="62" t="s">
        <v>566</v>
      </c>
      <c r="I41" s="119" t="s">
        <v>1753</v>
      </c>
      <c r="J41" s="257" t="s">
        <v>1754</v>
      </c>
      <c r="K41" s="256" t="s">
        <v>1755</v>
      </c>
      <c r="L41" s="255" t="s">
        <v>520</v>
      </c>
      <c r="M41" s="255"/>
      <c r="N41" s="26" t="str">
        <f t="shared" si="19"/>
        <v/>
      </c>
      <c r="O41" s="26" t="str">
        <f t="shared" si="20"/>
        <v>◄</v>
      </c>
      <c r="P41" s="25"/>
      <c r="Q41" s="24"/>
      <c r="R41" s="26" t="str">
        <f t="shared" si="21"/>
        <v/>
      </c>
      <c r="S41" s="26" t="str">
        <f t="shared" si="22"/>
        <v>◄</v>
      </c>
      <c r="T41" s="25"/>
      <c r="U41" s="24"/>
      <c r="V41" s="23"/>
      <c r="W41" s="22"/>
      <c r="X41" s="21">
        <f t="shared" si="23"/>
        <v>0</v>
      </c>
      <c r="Y41" s="20">
        <f t="shared" si="24"/>
        <v>0</v>
      </c>
      <c r="Z41" s="19"/>
      <c r="AA41" s="18">
        <f t="shared" si="25"/>
        <v>0</v>
      </c>
      <c r="AB41" s="17">
        <f t="shared" si="26"/>
        <v>0</v>
      </c>
      <c r="AC41" s="5" t="s">
        <v>0</v>
      </c>
      <c r="AD41" s="41"/>
    </row>
    <row r="42" spans="1:30" ht="19.2" customHeight="1" x14ac:dyDescent="0.25">
      <c r="A42" s="40"/>
      <c r="B42" s="39" t="str">
        <f t="shared" si="18"/>
        <v/>
      </c>
      <c r="C42" s="23"/>
      <c r="D42" s="122"/>
      <c r="E42" s="145" t="s">
        <v>596</v>
      </c>
      <c r="F42" s="144" t="s">
        <v>586</v>
      </c>
      <c r="G42" s="120" t="s">
        <v>1742</v>
      </c>
      <c r="H42" s="62" t="s">
        <v>584</v>
      </c>
      <c r="I42" s="119" t="s">
        <v>1036</v>
      </c>
      <c r="J42" s="258" t="s">
        <v>583</v>
      </c>
      <c r="K42" s="256" t="s">
        <v>1756</v>
      </c>
      <c r="L42" s="255" t="s">
        <v>520</v>
      </c>
      <c r="M42" s="255" t="s">
        <v>1757</v>
      </c>
      <c r="N42" s="26" t="str">
        <f t="shared" si="19"/>
        <v/>
      </c>
      <c r="O42" s="26" t="str">
        <f t="shared" si="20"/>
        <v>◄</v>
      </c>
      <c r="P42" s="25"/>
      <c r="Q42" s="24"/>
      <c r="R42" s="26" t="str">
        <f t="shared" si="21"/>
        <v/>
      </c>
      <c r="S42" s="26" t="str">
        <f t="shared" si="22"/>
        <v>◄</v>
      </c>
      <c r="T42" s="25"/>
      <c r="U42" s="24"/>
      <c r="V42" s="23"/>
      <c r="W42" s="22"/>
      <c r="X42" s="21">
        <f t="shared" si="23"/>
        <v>0</v>
      </c>
      <c r="Y42" s="20">
        <f t="shared" si="24"/>
        <v>0</v>
      </c>
      <c r="Z42" s="19"/>
      <c r="AA42" s="18">
        <f t="shared" si="25"/>
        <v>0</v>
      </c>
      <c r="AB42" s="17">
        <f t="shared" si="26"/>
        <v>0</v>
      </c>
      <c r="AC42" s="5" t="s">
        <v>0</v>
      </c>
      <c r="AD42" s="41"/>
    </row>
    <row r="43" spans="1:30" ht="19.2" customHeight="1" x14ac:dyDescent="0.25">
      <c r="A43" s="40">
        <v>1</v>
      </c>
      <c r="B43" s="39" t="str">
        <f t="shared" si="18"/>
        <v>x</v>
      </c>
      <c r="C43" s="23"/>
      <c r="D43" s="122"/>
      <c r="E43" s="145" t="s">
        <v>596</v>
      </c>
      <c r="F43" s="144" t="s">
        <v>585</v>
      </c>
      <c r="G43" s="120" t="s">
        <v>1742</v>
      </c>
      <c r="H43" s="62" t="s">
        <v>584</v>
      </c>
      <c r="I43" s="119" t="s">
        <v>1036</v>
      </c>
      <c r="J43" s="258" t="s">
        <v>583</v>
      </c>
      <c r="K43" s="256" t="s">
        <v>1758</v>
      </c>
      <c r="L43" s="255" t="s">
        <v>520</v>
      </c>
      <c r="M43" s="255" t="s">
        <v>1759</v>
      </c>
      <c r="N43" s="26" t="str">
        <f t="shared" si="19"/>
        <v/>
      </c>
      <c r="O43" s="26" t="str">
        <f t="shared" si="20"/>
        <v>◄</v>
      </c>
      <c r="P43" s="25"/>
      <c r="Q43" s="24"/>
      <c r="R43" s="26" t="str">
        <f t="shared" si="21"/>
        <v/>
      </c>
      <c r="S43" s="26" t="str">
        <f t="shared" si="22"/>
        <v>◄</v>
      </c>
      <c r="T43" s="25"/>
      <c r="U43" s="24"/>
      <c r="V43" s="23"/>
      <c r="W43" s="22"/>
      <c r="X43" s="21">
        <f t="shared" si="23"/>
        <v>0</v>
      </c>
      <c r="Y43" s="20">
        <f t="shared" si="24"/>
        <v>0</v>
      </c>
      <c r="Z43" s="19"/>
      <c r="AA43" s="18">
        <f t="shared" si="25"/>
        <v>0</v>
      </c>
      <c r="AB43" s="17">
        <f t="shared" si="26"/>
        <v>0</v>
      </c>
      <c r="AC43" s="5" t="s">
        <v>0</v>
      </c>
      <c r="AD43" s="41"/>
    </row>
    <row r="44" spans="1:30" ht="19.2" customHeight="1" thickBot="1" x14ac:dyDescent="0.3">
      <c r="A44" s="40"/>
      <c r="B44" s="39" t="str">
        <f t="shared" si="18"/>
        <v/>
      </c>
      <c r="C44" s="23"/>
      <c r="D44" s="122"/>
      <c r="E44" s="145" t="s">
        <v>596</v>
      </c>
      <c r="F44" s="144" t="s">
        <v>582</v>
      </c>
      <c r="G44" s="120" t="s">
        <v>1742</v>
      </c>
      <c r="H44" s="62" t="s">
        <v>566</v>
      </c>
      <c r="I44" s="119" t="s">
        <v>1753</v>
      </c>
      <c r="J44" s="258" t="s">
        <v>1754</v>
      </c>
      <c r="K44" s="256" t="s">
        <v>1760</v>
      </c>
      <c r="L44" s="255" t="s">
        <v>520</v>
      </c>
      <c r="M44" s="255" t="s">
        <v>1761</v>
      </c>
      <c r="N44" s="26" t="str">
        <f t="shared" si="19"/>
        <v/>
      </c>
      <c r="O44" s="26" t="str">
        <f t="shared" si="20"/>
        <v>◄</v>
      </c>
      <c r="P44" s="25"/>
      <c r="Q44" s="24"/>
      <c r="R44" s="26" t="str">
        <f t="shared" si="21"/>
        <v/>
      </c>
      <c r="S44" s="26" t="str">
        <f t="shared" si="22"/>
        <v>◄</v>
      </c>
      <c r="T44" s="25"/>
      <c r="U44" s="24"/>
      <c r="V44" s="23"/>
      <c r="W44" s="22"/>
      <c r="X44" s="21">
        <f t="shared" si="23"/>
        <v>0</v>
      </c>
      <c r="Y44" s="20">
        <f t="shared" si="24"/>
        <v>0</v>
      </c>
      <c r="Z44" s="19"/>
      <c r="AA44" s="18">
        <f t="shared" si="25"/>
        <v>0</v>
      </c>
      <c r="AB44" s="17">
        <f t="shared" si="26"/>
        <v>0</v>
      </c>
      <c r="AC44" s="5" t="s">
        <v>0</v>
      </c>
      <c r="AD44" s="41"/>
    </row>
    <row r="45" spans="1:30" ht="37.799999999999997" customHeight="1" thickTop="1" thickBot="1" x14ac:dyDescent="0.3">
      <c r="A45" s="51"/>
      <c r="B45" s="50"/>
      <c r="C45" s="14">
        <f>ROWS(C46:C51)-1</f>
        <v>5</v>
      </c>
      <c r="D45" s="569" t="s">
        <v>1762</v>
      </c>
      <c r="E45" s="504"/>
      <c r="F45" s="504"/>
      <c r="G45" s="504"/>
      <c r="H45" s="504"/>
      <c r="I45" s="504"/>
      <c r="J45" s="9" t="s">
        <v>156</v>
      </c>
      <c r="K45" s="114"/>
      <c r="L45" s="182"/>
      <c r="M45" s="182"/>
      <c r="N45" s="49"/>
      <c r="O45" s="68" t="str">
        <f>IF(COUNTIF(N46:N54,"?")&gt;0,"?",IF(AND(P45="◄",Q45="►"),"◄►",IF(P45="◄","◄",IF(Q45="►","►",""))))</f>
        <v>◄</v>
      </c>
      <c r="P45" s="46" t="str">
        <f>IF(SUM(P46:P51)+1=ROWS(P46:P51)-COUNTIF(P46:P51,"-"),"","◄")</f>
        <v>◄</v>
      </c>
      <c r="Q45" s="45" t="str">
        <f>IF(SUM(Q46:Q51)&gt;0,"►","")</f>
        <v/>
      </c>
      <c r="R45" s="48"/>
      <c r="S45" s="68" t="str">
        <f>IF(COUNTIF(R46:R54,"?")&gt;0,"?",IF(AND(T45="◄",U45="►"),"◄►",IF(T45="◄","◄",IF(U45="►","►",""))))</f>
        <v>◄</v>
      </c>
      <c r="T45" s="46" t="str">
        <f>IF(SUM(T46:T51)+1=ROWS(T46:T51)-COUNTIF(T46:T51,"-"),"","◄")</f>
        <v>◄</v>
      </c>
      <c r="U45" s="45" t="str">
        <f>IF(SUM(U46:U51)&gt;0,"►","")</f>
        <v/>
      </c>
      <c r="V45" s="67">
        <f>ROWS(V46:V51)-1</f>
        <v>5</v>
      </c>
      <c r="W45" s="44">
        <f>SUM(W46:W51)-W51</f>
        <v>0</v>
      </c>
      <c r="X45" s="43" t="s">
        <v>2</v>
      </c>
      <c r="Y45" s="42"/>
      <c r="Z45" s="44">
        <f>SUM(Z46:Z51)-Z51</f>
        <v>0</v>
      </c>
      <c r="AA45" s="43" t="s">
        <v>2</v>
      </c>
      <c r="AB45" s="42"/>
      <c r="AC45" s="5" t="s">
        <v>0</v>
      </c>
      <c r="AD45" s="41"/>
    </row>
    <row r="46" spans="1:30" x14ac:dyDescent="0.25">
      <c r="A46" s="40"/>
      <c r="B46" s="39" t="str">
        <f>IF(A46=1,"x","")</f>
        <v/>
      </c>
      <c r="C46" s="23"/>
      <c r="D46" s="122"/>
      <c r="E46" s="145" t="s">
        <v>596</v>
      </c>
      <c r="F46" s="144">
        <v>26</v>
      </c>
      <c r="G46" s="120">
        <v>14977</v>
      </c>
      <c r="H46" s="62" t="s">
        <v>552</v>
      </c>
      <c r="I46" s="119" t="s">
        <v>1706</v>
      </c>
      <c r="J46" s="257" t="s">
        <v>579</v>
      </c>
      <c r="K46" s="256" t="s">
        <v>1743</v>
      </c>
      <c r="L46" s="255" t="s">
        <v>520</v>
      </c>
      <c r="M46" s="255"/>
      <c r="N46" s="26" t="str">
        <f>IF(O46="?","?","")</f>
        <v/>
      </c>
      <c r="O46" s="26" t="str">
        <f>IF(AND(P46="",Q46&gt;0),"?",IF(P46="","◄",IF(Q46&gt;=1,"►","")))</f>
        <v>◄</v>
      </c>
      <c r="P46" s="25"/>
      <c r="Q46" s="24"/>
      <c r="R46" s="26" t="str">
        <f>IF(S46="?","?","")</f>
        <v/>
      </c>
      <c r="S46" s="26" t="str">
        <f>IF(AND(T46="",U46&gt;0),"?",IF(T46="","◄",IF(U46&gt;=1,"►","")))</f>
        <v>◄</v>
      </c>
      <c r="T46" s="25"/>
      <c r="U46" s="24"/>
      <c r="V46" s="23"/>
      <c r="W46" s="22"/>
      <c r="X46" s="21">
        <f t="shared" ref="X46:Y50" si="27">(P46*W46)</f>
        <v>0</v>
      </c>
      <c r="Y46" s="20">
        <f t="shared" si="27"/>
        <v>0</v>
      </c>
      <c r="Z46" s="19"/>
      <c r="AA46" s="18">
        <f t="shared" ref="AA46:AB50" si="28">(T46*Z46)</f>
        <v>0</v>
      </c>
      <c r="AB46" s="17">
        <f t="shared" si="28"/>
        <v>0</v>
      </c>
      <c r="AC46" s="5" t="s">
        <v>0</v>
      </c>
      <c r="AD46" s="41"/>
    </row>
    <row r="47" spans="1:30" x14ac:dyDescent="0.25">
      <c r="A47" s="40"/>
      <c r="B47" s="39" t="str">
        <f>IF(A47=1,"x","")</f>
        <v/>
      </c>
      <c r="C47" s="23"/>
      <c r="D47" s="122"/>
      <c r="E47" s="145" t="s">
        <v>596</v>
      </c>
      <c r="F47" s="144">
        <v>27</v>
      </c>
      <c r="G47" s="120">
        <v>14977</v>
      </c>
      <c r="H47" s="62" t="s">
        <v>556</v>
      </c>
      <c r="I47" s="119" t="s">
        <v>1747</v>
      </c>
      <c r="J47" s="257" t="s">
        <v>579</v>
      </c>
      <c r="K47" s="256" t="s">
        <v>1749</v>
      </c>
      <c r="L47" s="255" t="s">
        <v>520</v>
      </c>
      <c r="M47" s="255"/>
      <c r="N47" s="26" t="str">
        <f>IF(O47="?","?","")</f>
        <v/>
      </c>
      <c r="O47" s="26" t="str">
        <f>IF(AND(P47="",Q47&gt;0),"?",IF(P47="","◄",IF(Q47&gt;=1,"►","")))</f>
        <v>◄</v>
      </c>
      <c r="P47" s="25"/>
      <c r="Q47" s="24"/>
      <c r="R47" s="26" t="str">
        <f>IF(S47="?","?","")</f>
        <v/>
      </c>
      <c r="S47" s="26" t="str">
        <f>IF(AND(T47="",U47&gt;0),"?",IF(T47="","◄",IF(U47&gt;=1,"►","")))</f>
        <v>◄</v>
      </c>
      <c r="T47" s="25"/>
      <c r="U47" s="24"/>
      <c r="V47" s="23"/>
      <c r="W47" s="22"/>
      <c r="X47" s="21">
        <f t="shared" si="27"/>
        <v>0</v>
      </c>
      <c r="Y47" s="20">
        <f t="shared" si="27"/>
        <v>0</v>
      </c>
      <c r="Z47" s="19"/>
      <c r="AA47" s="18">
        <f t="shared" si="28"/>
        <v>0</v>
      </c>
      <c r="AB47" s="17">
        <f t="shared" si="28"/>
        <v>0</v>
      </c>
      <c r="AC47" s="5" t="s">
        <v>0</v>
      </c>
      <c r="AD47" s="41"/>
    </row>
    <row r="48" spans="1:30" x14ac:dyDescent="0.25">
      <c r="A48" s="40"/>
      <c r="B48" s="39" t="str">
        <f>IF(A48=1,"x","")</f>
        <v/>
      </c>
      <c r="C48" s="23"/>
      <c r="D48" s="122"/>
      <c r="E48" s="145" t="s">
        <v>596</v>
      </c>
      <c r="F48" s="144">
        <v>28</v>
      </c>
      <c r="G48" s="120">
        <v>14977</v>
      </c>
      <c r="H48" s="62" t="s">
        <v>494</v>
      </c>
      <c r="I48" s="119" t="s">
        <v>1715</v>
      </c>
      <c r="J48" s="257" t="s">
        <v>579</v>
      </c>
      <c r="K48" s="256" t="s">
        <v>1750</v>
      </c>
      <c r="L48" s="255" t="s">
        <v>520</v>
      </c>
      <c r="M48" s="255"/>
      <c r="N48" s="26" t="str">
        <f>IF(O48="?","?","")</f>
        <v/>
      </c>
      <c r="O48" s="26" t="str">
        <f>IF(AND(P48="",Q48&gt;0),"?",IF(P48="","◄",IF(Q48&gt;=1,"►","")))</f>
        <v>◄</v>
      </c>
      <c r="P48" s="25"/>
      <c r="Q48" s="24"/>
      <c r="R48" s="26" t="str">
        <f>IF(S48="?","?","")</f>
        <v/>
      </c>
      <c r="S48" s="26" t="str">
        <f>IF(AND(T48="",U48&gt;0),"?",IF(T48="","◄",IF(U48&gt;=1,"►","")))</f>
        <v>◄</v>
      </c>
      <c r="T48" s="25"/>
      <c r="U48" s="24"/>
      <c r="V48" s="23"/>
      <c r="W48" s="22"/>
      <c r="X48" s="21">
        <f t="shared" si="27"/>
        <v>0</v>
      </c>
      <c r="Y48" s="20">
        <f t="shared" si="27"/>
        <v>0</v>
      </c>
      <c r="Z48" s="19"/>
      <c r="AA48" s="18">
        <f t="shared" si="28"/>
        <v>0</v>
      </c>
      <c r="AB48" s="17">
        <f t="shared" si="28"/>
        <v>0</v>
      </c>
      <c r="AC48" s="5" t="s">
        <v>0</v>
      </c>
      <c r="AD48" s="41"/>
    </row>
    <row r="49" spans="1:30" x14ac:dyDescent="0.25">
      <c r="A49" s="40"/>
      <c r="B49" s="39" t="str">
        <f>IF(A49=1,"x","")</f>
        <v/>
      </c>
      <c r="C49" s="23"/>
      <c r="D49" s="122"/>
      <c r="E49" s="145" t="s">
        <v>596</v>
      </c>
      <c r="F49" s="144" t="s">
        <v>581</v>
      </c>
      <c r="G49" s="120">
        <v>14977</v>
      </c>
      <c r="H49" s="62" t="s">
        <v>552</v>
      </c>
      <c r="I49" s="119" t="s">
        <v>1706</v>
      </c>
      <c r="J49" s="257" t="s">
        <v>579</v>
      </c>
      <c r="K49" s="256" t="s">
        <v>1743</v>
      </c>
      <c r="L49" s="255" t="s">
        <v>520</v>
      </c>
      <c r="M49" s="255" t="s">
        <v>1763</v>
      </c>
      <c r="N49" s="26" t="str">
        <f>IF(O49="?","?","")</f>
        <v/>
      </c>
      <c r="O49" s="26" t="str">
        <f>IF(AND(P49="",Q49&gt;0),"?",IF(P49="","◄",IF(Q49&gt;=1,"►","")))</f>
        <v>◄</v>
      </c>
      <c r="P49" s="25"/>
      <c r="Q49" s="24"/>
      <c r="R49" s="26" t="str">
        <f>IF(S49="?","?","")</f>
        <v/>
      </c>
      <c r="S49" s="26" t="str">
        <f>IF(AND(T49="",U49&gt;0),"?",IF(T49="","◄",IF(U49&gt;=1,"►","")))</f>
        <v>◄</v>
      </c>
      <c r="T49" s="25"/>
      <c r="U49" s="24"/>
      <c r="V49" s="23"/>
      <c r="W49" s="22"/>
      <c r="X49" s="21">
        <f t="shared" si="27"/>
        <v>0</v>
      </c>
      <c r="Y49" s="20">
        <f t="shared" si="27"/>
        <v>0</v>
      </c>
      <c r="Z49" s="19"/>
      <c r="AA49" s="18">
        <f t="shared" si="28"/>
        <v>0</v>
      </c>
      <c r="AB49" s="17">
        <f t="shared" si="28"/>
        <v>0</v>
      </c>
      <c r="AC49" s="5" t="s">
        <v>0</v>
      </c>
      <c r="AD49" s="41"/>
    </row>
    <row r="50" spans="1:30" ht="15" thickBot="1" x14ac:dyDescent="0.3">
      <c r="A50" s="40"/>
      <c r="B50" s="39" t="str">
        <f>IF(A50=1,"x","")</f>
        <v/>
      </c>
      <c r="C50" s="23"/>
      <c r="D50" s="122"/>
      <c r="E50" s="145" t="s">
        <v>596</v>
      </c>
      <c r="F50" s="144" t="s">
        <v>580</v>
      </c>
      <c r="G50" s="120">
        <v>14977</v>
      </c>
      <c r="H50" s="62" t="s">
        <v>494</v>
      </c>
      <c r="I50" s="119" t="s">
        <v>1715</v>
      </c>
      <c r="J50" s="257" t="s">
        <v>579</v>
      </c>
      <c r="K50" s="256" t="s">
        <v>1750</v>
      </c>
      <c r="L50" s="255" t="s">
        <v>520</v>
      </c>
      <c r="M50" s="255" t="s">
        <v>1763</v>
      </c>
      <c r="N50" s="26" t="str">
        <f>IF(O50="?","?","")</f>
        <v/>
      </c>
      <c r="O50" s="26" t="str">
        <f>IF(AND(P50="",Q50&gt;0),"?",IF(P50="","◄",IF(Q50&gt;=1,"►","")))</f>
        <v>◄</v>
      </c>
      <c r="P50" s="25"/>
      <c r="Q50" s="24"/>
      <c r="R50" s="26" t="str">
        <f>IF(S50="?","?","")</f>
        <v/>
      </c>
      <c r="S50" s="26" t="str">
        <f>IF(AND(T50="",U50&gt;0),"?",IF(T50="","◄",IF(U50&gt;=1,"►","")))</f>
        <v>◄</v>
      </c>
      <c r="T50" s="25"/>
      <c r="U50" s="24"/>
      <c r="V50" s="23"/>
      <c r="W50" s="22"/>
      <c r="X50" s="21">
        <f t="shared" si="27"/>
        <v>0</v>
      </c>
      <c r="Y50" s="20">
        <f t="shared" si="27"/>
        <v>0</v>
      </c>
      <c r="Z50" s="19"/>
      <c r="AA50" s="18">
        <f t="shared" si="28"/>
        <v>0</v>
      </c>
      <c r="AB50" s="17">
        <f t="shared" si="28"/>
        <v>0</v>
      </c>
      <c r="AC50" s="5" t="s">
        <v>0</v>
      </c>
      <c r="AD50" s="41"/>
    </row>
    <row r="51" spans="1:30" ht="40.200000000000003" customHeight="1" thickTop="1" thickBot="1" x14ac:dyDescent="0.3">
      <c r="A51" s="51"/>
      <c r="B51" s="50"/>
      <c r="C51" s="14">
        <f>ROWS(C52:C55)-1</f>
        <v>3</v>
      </c>
      <c r="D51" s="569" t="s">
        <v>1764</v>
      </c>
      <c r="E51" s="504"/>
      <c r="F51" s="504"/>
      <c r="G51" s="504"/>
      <c r="H51" s="504"/>
      <c r="I51" s="504"/>
      <c r="J51" s="9" t="s">
        <v>156</v>
      </c>
      <c r="K51" s="114"/>
      <c r="L51" s="182"/>
      <c r="M51" s="182"/>
      <c r="N51" s="49"/>
      <c r="O51" s="68" t="str">
        <f>IF(COUNTIF(N52:N57,"?")&gt;0,"?",IF(AND(P51="◄",Q51="►"),"◄►",IF(P51="◄","◄",IF(Q51="►","►",""))))</f>
        <v>◄</v>
      </c>
      <c r="P51" s="46" t="str">
        <f>IF(SUM(P52:P55)+1=ROWS(P52:P55)-COUNTIF(P52:P55,"-"),"","◄")</f>
        <v>◄</v>
      </c>
      <c r="Q51" s="45" t="str">
        <f>IF(SUM(Q52:Q55)&gt;0,"►","")</f>
        <v/>
      </c>
      <c r="R51" s="48"/>
      <c r="S51" s="68" t="str">
        <f>IF(COUNTIF(R52:R57,"?")&gt;0,"?",IF(AND(T51="◄",U51="►"),"◄►",IF(T51="◄","◄",IF(U51="►","►",""))))</f>
        <v>◄</v>
      </c>
      <c r="T51" s="46" t="str">
        <f>IF(SUM(T52:T55)+1=ROWS(T52:T55)-COUNTIF(T52:T55,"-"),"","◄")</f>
        <v>◄</v>
      </c>
      <c r="U51" s="45" t="str">
        <f>IF(SUM(U52:U55)&gt;0,"►","")</f>
        <v/>
      </c>
      <c r="V51" s="67">
        <f>ROWS(V52:V55)-1</f>
        <v>3</v>
      </c>
      <c r="W51" s="44">
        <f>SUM(W52:W55)-W55</f>
        <v>0</v>
      </c>
      <c r="X51" s="43" t="s">
        <v>2</v>
      </c>
      <c r="Y51" s="42"/>
      <c r="Z51" s="44">
        <f>SUM(Z52:Z55)-Z55</f>
        <v>0</v>
      </c>
      <c r="AA51" s="43" t="s">
        <v>2</v>
      </c>
      <c r="AB51" s="42"/>
      <c r="AC51" s="5" t="s">
        <v>0</v>
      </c>
      <c r="AD51" s="41"/>
    </row>
    <row r="52" spans="1:30" x14ac:dyDescent="0.25">
      <c r="A52" s="40"/>
      <c r="B52" s="39" t="str">
        <f>IF(A52=1,"x","")</f>
        <v/>
      </c>
      <c r="C52" s="23"/>
      <c r="D52" s="122"/>
      <c r="E52" s="145" t="s">
        <v>596</v>
      </c>
      <c r="F52" s="144">
        <v>29</v>
      </c>
      <c r="G52" s="120">
        <v>14977</v>
      </c>
      <c r="H52" s="62" t="s">
        <v>200</v>
      </c>
      <c r="I52" s="119" t="s">
        <v>1765</v>
      </c>
      <c r="J52" s="257" t="s">
        <v>579</v>
      </c>
      <c r="K52" s="256" t="s">
        <v>1766</v>
      </c>
      <c r="L52" s="255" t="s">
        <v>520</v>
      </c>
      <c r="M52" s="255"/>
      <c r="N52" s="26" t="str">
        <f>IF(O52="?","?","")</f>
        <v/>
      </c>
      <c r="O52" s="26" t="str">
        <f>IF(AND(P52="",Q52&gt;0),"?",IF(P52="","◄",IF(Q52&gt;=1,"►","")))</f>
        <v>◄</v>
      </c>
      <c r="P52" s="25"/>
      <c r="Q52" s="24"/>
      <c r="R52" s="26" t="str">
        <f>IF(S52="?","?","")</f>
        <v/>
      </c>
      <c r="S52" s="26" t="str">
        <f>IF(AND(T52="",U52&gt;0),"?",IF(T52="","◄",IF(U52&gt;=1,"►","")))</f>
        <v>◄</v>
      </c>
      <c r="T52" s="25"/>
      <c r="U52" s="24"/>
      <c r="V52" s="23"/>
      <c r="W52" s="22"/>
      <c r="X52" s="21">
        <f t="shared" ref="X52:Y54" si="29">(P52*W52)</f>
        <v>0</v>
      </c>
      <c r="Y52" s="20">
        <f t="shared" si="29"/>
        <v>0</v>
      </c>
      <c r="Z52" s="19"/>
      <c r="AA52" s="18">
        <f t="shared" ref="AA52:AB54" si="30">(T52*Z52)</f>
        <v>0</v>
      </c>
      <c r="AB52" s="17">
        <f t="shared" si="30"/>
        <v>0</v>
      </c>
      <c r="AC52" s="5" t="s">
        <v>0</v>
      </c>
      <c r="AD52" s="41"/>
    </row>
    <row r="53" spans="1:30" x14ac:dyDescent="0.25">
      <c r="A53" s="40"/>
      <c r="B53" s="39" t="str">
        <f>IF(A53=1,"x","")</f>
        <v/>
      </c>
      <c r="C53" s="23"/>
      <c r="D53" s="122"/>
      <c r="E53" s="179" t="s">
        <v>596</v>
      </c>
      <c r="F53" s="178" t="s">
        <v>364</v>
      </c>
      <c r="G53" s="120">
        <v>14977</v>
      </c>
      <c r="H53" s="62" t="s">
        <v>200</v>
      </c>
      <c r="I53" s="119" t="s">
        <v>1767</v>
      </c>
      <c r="J53" s="257" t="s">
        <v>579</v>
      </c>
      <c r="K53" s="256" t="s">
        <v>1768</v>
      </c>
      <c r="L53" s="255" t="s">
        <v>520</v>
      </c>
      <c r="M53" s="255"/>
      <c r="N53" s="26" t="str">
        <f>IF(O53="?","?","")</f>
        <v/>
      </c>
      <c r="O53" s="26" t="str">
        <f>IF(AND(P53="",Q53&gt;0),"?",IF(P53="","◄",IF(Q53&gt;=1,"►","")))</f>
        <v>◄</v>
      </c>
      <c r="P53" s="25"/>
      <c r="Q53" s="24"/>
      <c r="R53" s="26" t="str">
        <f>IF(S53="?","?","")</f>
        <v/>
      </c>
      <c r="S53" s="26" t="str">
        <f>IF(AND(T53="",U53&gt;0),"?",IF(T53="","◄",IF(U53&gt;=1,"►","")))</f>
        <v>◄</v>
      </c>
      <c r="T53" s="25"/>
      <c r="U53" s="24"/>
      <c r="V53" s="23"/>
      <c r="W53" s="22"/>
      <c r="X53" s="21">
        <f t="shared" si="29"/>
        <v>0</v>
      </c>
      <c r="Y53" s="20">
        <f t="shared" si="29"/>
        <v>0</v>
      </c>
      <c r="Z53" s="19"/>
      <c r="AA53" s="18">
        <f t="shared" si="30"/>
        <v>0</v>
      </c>
      <c r="AB53" s="17">
        <f t="shared" si="30"/>
        <v>0</v>
      </c>
      <c r="AC53" s="5" t="s">
        <v>0</v>
      </c>
      <c r="AD53" s="41"/>
    </row>
    <row r="54" spans="1:30" ht="15" thickBot="1" x14ac:dyDescent="0.3">
      <c r="A54" s="40"/>
      <c r="B54" s="39" t="str">
        <f>IF(A54=1,"x","")</f>
        <v/>
      </c>
      <c r="C54" s="23"/>
      <c r="D54" s="122"/>
      <c r="E54" s="145" t="s">
        <v>596</v>
      </c>
      <c r="F54" s="144">
        <v>30</v>
      </c>
      <c r="G54" s="120">
        <v>14977</v>
      </c>
      <c r="H54" s="62" t="s">
        <v>200</v>
      </c>
      <c r="I54" s="119" t="s">
        <v>1769</v>
      </c>
      <c r="J54" s="257" t="s">
        <v>579</v>
      </c>
      <c r="K54" s="256" t="s">
        <v>1770</v>
      </c>
      <c r="L54" s="255" t="s">
        <v>520</v>
      </c>
      <c r="M54" s="255"/>
      <c r="N54" s="26" t="str">
        <f>IF(O54="?","?","")</f>
        <v/>
      </c>
      <c r="O54" s="26" t="str">
        <f>IF(AND(P54="",Q54&gt;0),"?",IF(P54="","◄",IF(Q54&gt;=1,"►","")))</f>
        <v>◄</v>
      </c>
      <c r="P54" s="25"/>
      <c r="Q54" s="24"/>
      <c r="R54" s="26" t="str">
        <f>IF(S54="?","?","")</f>
        <v/>
      </c>
      <c r="S54" s="26" t="str">
        <f>IF(AND(T54="",U54&gt;0),"?",IF(T54="","◄",IF(U54&gt;=1,"►","")))</f>
        <v>◄</v>
      </c>
      <c r="T54" s="25"/>
      <c r="U54" s="24"/>
      <c r="V54" s="23"/>
      <c r="W54" s="22"/>
      <c r="X54" s="21">
        <f t="shared" si="29"/>
        <v>0</v>
      </c>
      <c r="Y54" s="20">
        <f t="shared" si="29"/>
        <v>0</v>
      </c>
      <c r="Z54" s="19"/>
      <c r="AA54" s="18">
        <f t="shared" si="30"/>
        <v>0</v>
      </c>
      <c r="AB54" s="17">
        <f t="shared" si="30"/>
        <v>0</v>
      </c>
      <c r="AC54" s="5" t="s">
        <v>0</v>
      </c>
      <c r="AD54" s="41"/>
    </row>
    <row r="55" spans="1:30" ht="33" customHeight="1" thickTop="1" thickBot="1" x14ac:dyDescent="0.3">
      <c r="A55" s="51"/>
      <c r="B55" s="50"/>
      <c r="C55" s="14">
        <f>ROWS(C56:C58)-1</f>
        <v>2</v>
      </c>
      <c r="D55" s="569" t="s">
        <v>1771</v>
      </c>
      <c r="E55" s="504"/>
      <c r="F55" s="504"/>
      <c r="G55" s="504"/>
      <c r="H55" s="504"/>
      <c r="I55" s="504"/>
      <c r="J55" s="9" t="s">
        <v>1772</v>
      </c>
      <c r="K55" s="114"/>
      <c r="L55" s="182"/>
      <c r="M55" s="182"/>
      <c r="N55" s="49"/>
      <c r="O55" s="68" t="str">
        <f>IF(COUNTIF(N56:N61,"?")&gt;0,"?",IF(AND(P55="◄",Q55="►"),"◄►",IF(P55="◄","◄",IF(Q55="►","►",""))))</f>
        <v>◄</v>
      </c>
      <c r="P55" s="46" t="str">
        <f>IF(SUM(P56:P58)+1=ROWS(P56:P58)-COUNTIF(P56:P58,"-"),"","◄")</f>
        <v>◄</v>
      </c>
      <c r="Q55" s="45" t="str">
        <f>IF(SUM(Q56:Q58)&gt;0,"►","")</f>
        <v/>
      </c>
      <c r="R55" s="48"/>
      <c r="S55" s="68" t="str">
        <f>IF(COUNTIF(R56:R61,"?")&gt;0,"?",IF(AND(T55="◄",U55="►"),"◄►",IF(T55="◄","◄",IF(U55="►","►",""))))</f>
        <v>◄</v>
      </c>
      <c r="T55" s="46" t="str">
        <f>IF(SUM(T56:T58)+1=ROWS(T56:T58)-COUNTIF(T56:T58,"-"),"","◄")</f>
        <v>◄</v>
      </c>
      <c r="U55" s="45" t="str">
        <f>IF(SUM(U56:U58)&gt;0,"►","")</f>
        <v/>
      </c>
      <c r="V55" s="67">
        <f>ROWS(V56:V58)-1</f>
        <v>2</v>
      </c>
      <c r="W55" s="44">
        <f>SUM(W56:W58)-W58</f>
        <v>0</v>
      </c>
      <c r="X55" s="43" t="s">
        <v>2</v>
      </c>
      <c r="Y55" s="42"/>
      <c r="Z55" s="44">
        <f>SUM(Z56:Z58)-Z58</f>
        <v>0</v>
      </c>
      <c r="AA55" s="43" t="s">
        <v>2</v>
      </c>
      <c r="AB55" s="42"/>
      <c r="AC55" s="5" t="s">
        <v>0</v>
      </c>
      <c r="AD55" s="41"/>
    </row>
    <row r="56" spans="1:30" x14ac:dyDescent="0.25">
      <c r="A56" s="40"/>
      <c r="B56" s="39" t="str">
        <f>IF(A56=1,"x","")</f>
        <v/>
      </c>
      <c r="C56" s="23"/>
      <c r="D56" s="122"/>
      <c r="E56" s="145" t="s">
        <v>596</v>
      </c>
      <c r="F56" s="144">
        <v>31</v>
      </c>
      <c r="G56" s="120" t="s">
        <v>1772</v>
      </c>
      <c r="H56" s="62" t="s">
        <v>568</v>
      </c>
      <c r="I56" s="119" t="s">
        <v>1773</v>
      </c>
      <c r="J56" s="257" t="s">
        <v>579</v>
      </c>
      <c r="K56" s="256" t="s">
        <v>1774</v>
      </c>
      <c r="L56" s="255" t="s">
        <v>520</v>
      </c>
      <c r="M56" s="255"/>
      <c r="N56" s="26" t="str">
        <f>IF(O56="?","?","")</f>
        <v/>
      </c>
      <c r="O56" s="26" t="str">
        <f>IF(AND(P56="",Q56&gt;0),"?",IF(P56="","◄",IF(Q56&gt;=1,"►","")))</f>
        <v>◄</v>
      </c>
      <c r="P56" s="25"/>
      <c r="Q56" s="24"/>
      <c r="R56" s="26" t="str">
        <f>IF(S56="?","?","")</f>
        <v/>
      </c>
      <c r="S56" s="26" t="str">
        <f>IF(AND(T56="",U56&gt;0),"?",IF(T56="","◄",IF(U56&gt;=1,"►","")))</f>
        <v>◄</v>
      </c>
      <c r="T56" s="25"/>
      <c r="U56" s="24"/>
      <c r="V56" s="23"/>
      <c r="W56" s="22"/>
      <c r="X56" s="21">
        <f>(P56*W56)</f>
        <v>0</v>
      </c>
      <c r="Y56" s="20">
        <f>(Q56*X56)</f>
        <v>0</v>
      </c>
      <c r="Z56" s="19"/>
      <c r="AA56" s="18">
        <f>(T56*Z56)</f>
        <v>0</v>
      </c>
      <c r="AB56" s="17">
        <f>(U56*AA56)</f>
        <v>0</v>
      </c>
      <c r="AC56" s="5" t="s">
        <v>0</v>
      </c>
      <c r="AD56" s="41"/>
    </row>
    <row r="57" spans="1:30" ht="15" thickBot="1" x14ac:dyDescent="0.3">
      <c r="A57" s="40"/>
      <c r="B57" s="39" t="str">
        <f>IF(A57=1,"x","")</f>
        <v/>
      </c>
      <c r="C57" s="23"/>
      <c r="D57" s="122"/>
      <c r="E57" s="179" t="s">
        <v>596</v>
      </c>
      <c r="F57" s="178" t="s">
        <v>360</v>
      </c>
      <c r="G57" s="120" t="s">
        <v>1772</v>
      </c>
      <c r="H57" s="62" t="s">
        <v>568</v>
      </c>
      <c r="I57" s="119" t="s">
        <v>1773</v>
      </c>
      <c r="J57" s="257" t="s">
        <v>579</v>
      </c>
      <c r="K57" s="256" t="s">
        <v>1774</v>
      </c>
      <c r="L57" s="255" t="s">
        <v>520</v>
      </c>
      <c r="M57" s="255" t="s">
        <v>1775</v>
      </c>
      <c r="N57" s="26" t="str">
        <f>IF(O57="?","?","")</f>
        <v/>
      </c>
      <c r="O57" s="26" t="str">
        <f>IF(AND(P57="",Q57&gt;0),"?",IF(P57="","◄",IF(Q57&gt;=1,"►","")))</f>
        <v>◄</v>
      </c>
      <c r="P57" s="25"/>
      <c r="Q57" s="24"/>
      <c r="R57" s="26" t="str">
        <f>IF(S57="?","?","")</f>
        <v/>
      </c>
      <c r="S57" s="26" t="str">
        <f>IF(AND(T57="",U57&gt;0),"?",IF(T57="","◄",IF(U57&gt;=1,"►","")))</f>
        <v>◄</v>
      </c>
      <c r="T57" s="25"/>
      <c r="U57" s="24"/>
      <c r="V57" s="23"/>
      <c r="W57" s="22"/>
      <c r="X57" s="21">
        <f>(P57*W57)</f>
        <v>0</v>
      </c>
      <c r="Y57" s="20">
        <f>(Q57*X57)</f>
        <v>0</v>
      </c>
      <c r="Z57" s="19"/>
      <c r="AA57" s="18">
        <f>(T57*Z57)</f>
        <v>0</v>
      </c>
      <c r="AB57" s="17">
        <f>(U57*AA57)</f>
        <v>0</v>
      </c>
      <c r="AC57" s="5" t="s">
        <v>0</v>
      </c>
      <c r="AD57" s="41"/>
    </row>
    <row r="58" spans="1:30" ht="33" customHeight="1" thickTop="1" thickBot="1" x14ac:dyDescent="0.3">
      <c r="A58" s="51"/>
      <c r="B58" s="50"/>
      <c r="C58" s="14">
        <f>ROWS(C59:C64)-1</f>
        <v>5</v>
      </c>
      <c r="D58" s="569" t="s">
        <v>1776</v>
      </c>
      <c r="E58" s="504"/>
      <c r="F58" s="504"/>
      <c r="G58" s="504"/>
      <c r="H58" s="504"/>
      <c r="I58" s="504"/>
      <c r="J58" s="9" t="s">
        <v>1777</v>
      </c>
      <c r="K58" s="114"/>
      <c r="L58" s="182"/>
      <c r="M58" s="182"/>
      <c r="N58" s="49"/>
      <c r="O58" s="68" t="str">
        <f>IF(COUNTIF(N59:N65,"?")&gt;0,"?",IF(AND(P58="◄",Q58="►"),"◄►",IF(P58="◄","◄",IF(Q58="►","►",""))))</f>
        <v>◄</v>
      </c>
      <c r="P58" s="46" t="str">
        <f>IF(SUM(P59:P64)+1=ROWS(P59:P64)-COUNTIF(P59:P64,"-"),"","◄")</f>
        <v>◄</v>
      </c>
      <c r="Q58" s="45" t="str">
        <f>IF(SUM(Q59:Q64)&gt;0,"►","")</f>
        <v/>
      </c>
      <c r="R58" s="48"/>
      <c r="S58" s="68" t="str">
        <f>IF(COUNTIF(R59:R65,"?")&gt;0,"?",IF(AND(T58="◄",U58="►"),"◄►",IF(T58="◄","◄",IF(U58="►","►",""))))</f>
        <v>◄</v>
      </c>
      <c r="T58" s="46" t="str">
        <f>IF(SUM(T59:T64)+1=ROWS(T59:T64)-COUNTIF(T59:T64,"-"),"","◄")</f>
        <v>◄</v>
      </c>
      <c r="U58" s="45" t="str">
        <f>IF(SUM(U59:U64)&gt;0,"►","")</f>
        <v/>
      </c>
      <c r="V58" s="67">
        <f>ROWS(V59:V64)-1</f>
        <v>5</v>
      </c>
      <c r="W58" s="44">
        <f>SUM(W59:W64)-W64</f>
        <v>0</v>
      </c>
      <c r="X58" s="43" t="s">
        <v>2</v>
      </c>
      <c r="Y58" s="42"/>
      <c r="Z58" s="44">
        <f>SUM(Z59:Z64)-Z64</f>
        <v>0</v>
      </c>
      <c r="AA58" s="43" t="s">
        <v>2</v>
      </c>
      <c r="AB58" s="42"/>
      <c r="AC58" s="5" t="s">
        <v>0</v>
      </c>
      <c r="AD58" s="41"/>
    </row>
    <row r="59" spans="1:30" x14ac:dyDescent="0.25">
      <c r="A59" s="40"/>
      <c r="B59" s="39" t="str">
        <f>IF(A59=1,"x","")</f>
        <v/>
      </c>
      <c r="C59" s="23"/>
      <c r="D59" s="122"/>
      <c r="E59" s="145" t="s">
        <v>596</v>
      </c>
      <c r="F59" s="144">
        <v>32</v>
      </c>
      <c r="G59" s="120">
        <v>15342</v>
      </c>
      <c r="H59" s="232" t="s">
        <v>578</v>
      </c>
      <c r="I59" s="119" t="s">
        <v>1778</v>
      </c>
      <c r="J59" s="261" t="s">
        <v>570</v>
      </c>
      <c r="K59" s="256" t="s">
        <v>577</v>
      </c>
      <c r="L59" s="255" t="s">
        <v>520</v>
      </c>
      <c r="M59" s="255"/>
      <c r="N59" s="26" t="str">
        <f>IF(O59="?","?","")</f>
        <v/>
      </c>
      <c r="O59" s="26" t="str">
        <f>IF(AND(P59="",Q59&gt;0),"?",IF(P59="","◄",IF(Q59&gt;=1,"►","")))</f>
        <v>◄</v>
      </c>
      <c r="P59" s="25"/>
      <c r="Q59" s="24"/>
      <c r="R59" s="26" t="str">
        <f>IF(S59="?","?","")</f>
        <v/>
      </c>
      <c r="S59" s="26" t="str">
        <f>IF(AND(T59="",U59&gt;0),"?",IF(T59="","◄",IF(U59&gt;=1,"►","")))</f>
        <v>◄</v>
      </c>
      <c r="T59" s="25"/>
      <c r="U59" s="24"/>
      <c r="V59" s="23"/>
      <c r="W59" s="22"/>
      <c r="X59" s="21">
        <f t="shared" ref="X59:Y63" si="31">(P59*W59)</f>
        <v>0</v>
      </c>
      <c r="Y59" s="20">
        <f t="shared" si="31"/>
        <v>0</v>
      </c>
      <c r="Z59" s="19"/>
      <c r="AA59" s="18">
        <f t="shared" ref="AA59:AB63" si="32">(T59*Z59)</f>
        <v>0</v>
      </c>
      <c r="AB59" s="17">
        <f t="shared" si="32"/>
        <v>0</v>
      </c>
      <c r="AC59" s="5" t="s">
        <v>0</v>
      </c>
      <c r="AD59" s="41"/>
    </row>
    <row r="60" spans="1:30" x14ac:dyDescent="0.25">
      <c r="A60" s="40"/>
      <c r="B60" s="39" t="str">
        <f>IF(A60=1,"x","")</f>
        <v/>
      </c>
      <c r="C60" s="23"/>
      <c r="D60" s="122"/>
      <c r="E60" s="145" t="s">
        <v>596</v>
      </c>
      <c r="F60" s="144">
        <v>33</v>
      </c>
      <c r="G60" s="120">
        <v>15342</v>
      </c>
      <c r="H60" s="232" t="s">
        <v>571</v>
      </c>
      <c r="I60" s="119" t="s">
        <v>1779</v>
      </c>
      <c r="J60" s="261" t="s">
        <v>570</v>
      </c>
      <c r="K60" s="256" t="s">
        <v>576</v>
      </c>
      <c r="L60" s="255" t="s">
        <v>520</v>
      </c>
      <c r="M60" s="255"/>
      <c r="N60" s="26" t="str">
        <f>IF(O60="?","?","")</f>
        <v/>
      </c>
      <c r="O60" s="26" t="str">
        <f>IF(AND(P60="",Q60&gt;0),"?",IF(P60="","◄",IF(Q60&gt;=1,"►","")))</f>
        <v>◄</v>
      </c>
      <c r="P60" s="25"/>
      <c r="Q60" s="24"/>
      <c r="R60" s="26" t="str">
        <f>IF(S60="?","?","")</f>
        <v/>
      </c>
      <c r="S60" s="26" t="str">
        <f>IF(AND(T60="",U60&gt;0),"?",IF(T60="","◄",IF(U60&gt;=1,"►","")))</f>
        <v>◄</v>
      </c>
      <c r="T60" s="25"/>
      <c r="U60" s="24"/>
      <c r="V60" s="23"/>
      <c r="W60" s="22"/>
      <c r="X60" s="21">
        <f t="shared" si="31"/>
        <v>0</v>
      </c>
      <c r="Y60" s="20">
        <f t="shared" si="31"/>
        <v>0</v>
      </c>
      <c r="Z60" s="19"/>
      <c r="AA60" s="18">
        <f t="shared" si="32"/>
        <v>0</v>
      </c>
      <c r="AB60" s="17">
        <f t="shared" si="32"/>
        <v>0</v>
      </c>
      <c r="AC60" s="5" t="s">
        <v>0</v>
      </c>
      <c r="AD60" s="41"/>
    </row>
    <row r="61" spans="1:30" x14ac:dyDescent="0.25">
      <c r="A61" s="40"/>
      <c r="B61" s="39" t="str">
        <f>IF(A61=1,"x","")</f>
        <v/>
      </c>
      <c r="C61" s="23"/>
      <c r="D61" s="122"/>
      <c r="E61" s="145" t="s">
        <v>596</v>
      </c>
      <c r="F61" s="144">
        <v>34</v>
      </c>
      <c r="G61" s="120">
        <v>15342</v>
      </c>
      <c r="H61" s="232" t="s">
        <v>571</v>
      </c>
      <c r="I61" s="119" t="s">
        <v>1779</v>
      </c>
      <c r="J61" s="261" t="s">
        <v>570</v>
      </c>
      <c r="K61" s="256" t="s">
        <v>575</v>
      </c>
      <c r="L61" s="255" t="s">
        <v>520</v>
      </c>
      <c r="M61" s="255"/>
      <c r="N61" s="26" t="str">
        <f>IF(O61="?","?","")</f>
        <v/>
      </c>
      <c r="O61" s="26" t="str">
        <f>IF(AND(P61="",Q61&gt;0),"?",IF(P61="","◄",IF(Q61&gt;=1,"►","")))</f>
        <v>◄</v>
      </c>
      <c r="P61" s="25"/>
      <c r="Q61" s="24"/>
      <c r="R61" s="26" t="str">
        <f>IF(S61="?","?","")</f>
        <v/>
      </c>
      <c r="S61" s="26" t="str">
        <f>IF(AND(T61="",U61&gt;0),"?",IF(T61="","◄",IF(U61&gt;=1,"►","")))</f>
        <v>◄</v>
      </c>
      <c r="T61" s="25"/>
      <c r="U61" s="24"/>
      <c r="V61" s="23"/>
      <c r="W61" s="22"/>
      <c r="X61" s="21">
        <f t="shared" si="31"/>
        <v>0</v>
      </c>
      <c r="Y61" s="20">
        <f t="shared" si="31"/>
        <v>0</v>
      </c>
      <c r="Z61" s="19"/>
      <c r="AA61" s="18">
        <f t="shared" si="32"/>
        <v>0</v>
      </c>
      <c r="AB61" s="17">
        <f t="shared" si="32"/>
        <v>0</v>
      </c>
      <c r="AC61" s="5" t="s">
        <v>0</v>
      </c>
      <c r="AD61" s="41"/>
    </row>
    <row r="62" spans="1:30" x14ac:dyDescent="0.25">
      <c r="A62" s="40"/>
      <c r="B62" s="39" t="str">
        <f>IF(A62=1,"x","")</f>
        <v/>
      </c>
      <c r="C62" s="23"/>
      <c r="D62" s="122"/>
      <c r="E62" s="145" t="s">
        <v>596</v>
      </c>
      <c r="F62" s="144" t="s">
        <v>574</v>
      </c>
      <c r="G62" s="120">
        <v>15342</v>
      </c>
      <c r="H62" s="232" t="s">
        <v>571</v>
      </c>
      <c r="I62" s="119" t="s">
        <v>1779</v>
      </c>
      <c r="J62" s="261" t="s">
        <v>570</v>
      </c>
      <c r="K62" s="256" t="s">
        <v>573</v>
      </c>
      <c r="L62" s="255" t="s">
        <v>520</v>
      </c>
      <c r="M62" s="255"/>
      <c r="N62" s="26" t="str">
        <f>IF(O62="?","?","")</f>
        <v/>
      </c>
      <c r="O62" s="26" t="str">
        <f>IF(AND(P62="",Q62&gt;0),"?",IF(P62="","◄",IF(Q62&gt;=1,"►","")))</f>
        <v>◄</v>
      </c>
      <c r="P62" s="25"/>
      <c r="Q62" s="24"/>
      <c r="R62" s="26" t="str">
        <f>IF(S62="?","?","")</f>
        <v/>
      </c>
      <c r="S62" s="26" t="str">
        <f>IF(AND(T62="",U62&gt;0),"?",IF(T62="","◄",IF(U62&gt;=1,"►","")))</f>
        <v>◄</v>
      </c>
      <c r="T62" s="25"/>
      <c r="U62" s="24"/>
      <c r="V62" s="23"/>
      <c r="W62" s="22"/>
      <c r="X62" s="21">
        <f t="shared" si="31"/>
        <v>0</v>
      </c>
      <c r="Y62" s="20">
        <f t="shared" si="31"/>
        <v>0</v>
      </c>
      <c r="Z62" s="19"/>
      <c r="AA62" s="18">
        <f t="shared" si="32"/>
        <v>0</v>
      </c>
      <c r="AB62" s="17">
        <f t="shared" si="32"/>
        <v>0</v>
      </c>
      <c r="AC62" s="5" t="s">
        <v>0</v>
      </c>
      <c r="AD62" s="41"/>
    </row>
    <row r="63" spans="1:30" ht="15" thickBot="1" x14ac:dyDescent="0.3">
      <c r="A63" s="40">
        <v>1</v>
      </c>
      <c r="B63" s="39" t="str">
        <f>IF(A63=1,"x","")</f>
        <v>x</v>
      </c>
      <c r="C63" s="23"/>
      <c r="D63" s="122"/>
      <c r="E63" s="145" t="s">
        <v>596</v>
      </c>
      <c r="F63" s="144" t="s">
        <v>572</v>
      </c>
      <c r="G63" s="120">
        <v>15342</v>
      </c>
      <c r="H63" s="232" t="s">
        <v>571</v>
      </c>
      <c r="I63" s="119" t="s">
        <v>1780</v>
      </c>
      <c r="J63" s="261" t="s">
        <v>570</v>
      </c>
      <c r="K63" s="256" t="s">
        <v>569</v>
      </c>
      <c r="L63" s="255" t="s">
        <v>520</v>
      </c>
      <c r="M63" s="255"/>
      <c r="N63" s="26" t="str">
        <f>IF(O63="?","?","")</f>
        <v/>
      </c>
      <c r="O63" s="26" t="str">
        <f>IF(AND(P63="",Q63&gt;0),"?",IF(P63="","◄",IF(Q63&gt;=1,"►","")))</f>
        <v>◄</v>
      </c>
      <c r="P63" s="25"/>
      <c r="Q63" s="24"/>
      <c r="R63" s="26" t="str">
        <f>IF(S63="?","?","")</f>
        <v/>
      </c>
      <c r="S63" s="26" t="str">
        <f>IF(AND(T63="",U63&gt;0),"?",IF(T63="","◄",IF(U63&gt;=1,"►","")))</f>
        <v>◄</v>
      </c>
      <c r="T63" s="25"/>
      <c r="U63" s="24"/>
      <c r="V63" s="23"/>
      <c r="W63" s="22"/>
      <c r="X63" s="21">
        <f t="shared" si="31"/>
        <v>0</v>
      </c>
      <c r="Y63" s="20">
        <f t="shared" si="31"/>
        <v>0</v>
      </c>
      <c r="Z63" s="19"/>
      <c r="AA63" s="18">
        <f t="shared" si="32"/>
        <v>0</v>
      </c>
      <c r="AB63" s="17">
        <f t="shared" si="32"/>
        <v>0</v>
      </c>
      <c r="AC63" s="5" t="s">
        <v>0</v>
      </c>
      <c r="AD63" s="41"/>
    </row>
    <row r="64" spans="1:30" ht="33" customHeight="1" thickTop="1" thickBot="1" x14ac:dyDescent="0.3">
      <c r="A64" s="51"/>
      <c r="B64" s="50"/>
      <c r="C64" s="14">
        <f>ROWS(C65:C66)-1</f>
        <v>1</v>
      </c>
      <c r="D64" s="569" t="s">
        <v>1781</v>
      </c>
      <c r="E64" s="504"/>
      <c r="F64" s="504"/>
      <c r="G64" s="504"/>
      <c r="H64" s="504"/>
      <c r="I64" s="504"/>
      <c r="J64" s="9" t="s">
        <v>1782</v>
      </c>
      <c r="K64" s="114"/>
      <c r="L64" s="182"/>
      <c r="M64" s="182"/>
      <c r="N64" s="49"/>
      <c r="O64" s="68" t="str">
        <f>IF(COUNTIF(N65:N69,"?")&gt;0,"?",IF(AND(P64="◄",Q64="►"),"◄►",IF(P64="◄","◄",IF(Q64="►","►",""))))</f>
        <v>◄</v>
      </c>
      <c r="P64" s="46" t="str">
        <f>IF(SUM(P65:P66)+1=ROWS(P65:P66)-COUNTIF(P65:P66,"-"),"","◄")</f>
        <v>◄</v>
      </c>
      <c r="Q64" s="45" t="str">
        <f>IF(SUM(Q65:Q66)&gt;0,"►","")</f>
        <v/>
      </c>
      <c r="R64" s="48"/>
      <c r="S64" s="68" t="str">
        <f>IF(COUNTIF(R65:R69,"?")&gt;0,"?",IF(AND(T64="◄",U64="►"),"◄►",IF(T64="◄","◄",IF(U64="►","►",""))))</f>
        <v>◄</v>
      </c>
      <c r="T64" s="46" t="str">
        <f>IF(SUM(T65:T66)+1=ROWS(T65:T66)-COUNTIF(T65:T66,"-"),"","◄")</f>
        <v>◄</v>
      </c>
      <c r="U64" s="45" t="str">
        <f>IF(SUM(U65:U66)&gt;0,"►","")</f>
        <v/>
      </c>
      <c r="V64" s="67">
        <f>ROWS(V65:V66)-1</f>
        <v>1</v>
      </c>
      <c r="W64" s="44">
        <f>SUM(W65:W66)-W66</f>
        <v>0</v>
      </c>
      <c r="X64" s="43" t="s">
        <v>2</v>
      </c>
      <c r="Y64" s="42"/>
      <c r="Z64" s="44">
        <f>SUM(Z65:Z66)-Z66</f>
        <v>0</v>
      </c>
      <c r="AA64" s="43" t="s">
        <v>2</v>
      </c>
      <c r="AB64" s="42"/>
      <c r="AC64" s="5" t="s">
        <v>0</v>
      </c>
      <c r="AD64" s="41"/>
    </row>
    <row r="65" spans="1:30" ht="15" thickBot="1" x14ac:dyDescent="0.3">
      <c r="A65" s="40"/>
      <c r="B65" s="39" t="str">
        <f>IF(A65=1,"x","")</f>
        <v/>
      </c>
      <c r="C65" s="23"/>
      <c r="D65" s="122"/>
      <c r="E65" s="145" t="s">
        <v>596</v>
      </c>
      <c r="F65" s="144">
        <v>35</v>
      </c>
      <c r="G65" s="120">
        <v>15707</v>
      </c>
      <c r="H65" s="62" t="s">
        <v>568</v>
      </c>
      <c r="I65" s="119" t="s">
        <v>1783</v>
      </c>
      <c r="J65" s="257" t="s">
        <v>567</v>
      </c>
      <c r="K65" s="256" t="s">
        <v>1784</v>
      </c>
      <c r="L65" s="255" t="s">
        <v>520</v>
      </c>
      <c r="M65" s="255"/>
      <c r="N65" s="26" t="str">
        <f>IF(O65="?","?","")</f>
        <v/>
      </c>
      <c r="O65" s="26" t="str">
        <f>IF(AND(P65="",Q65&gt;0),"?",IF(P65="","◄",IF(Q65&gt;=1,"►","")))</f>
        <v>◄</v>
      </c>
      <c r="P65" s="25"/>
      <c r="Q65" s="24"/>
      <c r="R65" s="26" t="str">
        <f>IF(S65="?","?","")</f>
        <v/>
      </c>
      <c r="S65" s="26" t="str">
        <f>IF(AND(T65="",U65&gt;0),"?",IF(T65="","◄",IF(U65&gt;=1,"►","")))</f>
        <v>◄</v>
      </c>
      <c r="T65" s="25"/>
      <c r="U65" s="24"/>
      <c r="V65" s="23"/>
      <c r="W65" s="22"/>
      <c r="X65" s="21">
        <f>(P65*W65)</f>
        <v>0</v>
      </c>
      <c r="Y65" s="20">
        <f>(Q65*X65)</f>
        <v>0</v>
      </c>
      <c r="Z65" s="19"/>
      <c r="AA65" s="18">
        <f>(T65*Z65)</f>
        <v>0</v>
      </c>
      <c r="AB65" s="17">
        <f>(U65*AA65)</f>
        <v>0</v>
      </c>
      <c r="AC65" s="5" t="s">
        <v>0</v>
      </c>
      <c r="AD65" s="41"/>
    </row>
    <row r="66" spans="1:30" ht="29.4" customHeight="1" thickTop="1" thickBot="1" x14ac:dyDescent="0.3">
      <c r="A66" s="51"/>
      <c r="B66" s="50"/>
      <c r="C66" s="14">
        <f>ROWS(C67:C76)-1</f>
        <v>9</v>
      </c>
      <c r="D66" s="569" t="s">
        <v>1785</v>
      </c>
      <c r="E66" s="504"/>
      <c r="F66" s="504"/>
      <c r="G66" s="504"/>
      <c r="H66" s="504"/>
      <c r="I66" s="504"/>
      <c r="J66" s="9" t="s">
        <v>1786</v>
      </c>
      <c r="K66" s="114"/>
      <c r="L66" s="182"/>
      <c r="M66" s="182"/>
      <c r="N66" s="49"/>
      <c r="O66" s="68" t="str">
        <f>IF(COUNTIF(N67:N76,"?")&gt;0,"?",IF(AND(P66="◄",Q66="►"),"◄►",IF(P66="◄","◄",IF(Q66="►","►",""))))</f>
        <v>◄</v>
      </c>
      <c r="P66" s="46" t="str">
        <f>IF(SUM(P67:P76)+1=ROWS(P67:P76)-COUNTIF(P67:P76,"-"),"","◄")</f>
        <v>◄</v>
      </c>
      <c r="Q66" s="45" t="str">
        <f>IF(SUM(Q67:Q76)&gt;0,"►","")</f>
        <v/>
      </c>
      <c r="R66" s="48"/>
      <c r="S66" s="68" t="str">
        <f>IF(COUNTIF(R67:R76,"?")&gt;0,"?",IF(AND(T66="◄",U66="►"),"◄►",IF(T66="◄","◄",IF(U66="►","►",""))))</f>
        <v>◄</v>
      </c>
      <c r="T66" s="46" t="str">
        <f>IF(SUM(T67:T76)+1=ROWS(T67:T76)-COUNTIF(T67:T76,"-"),"","◄")</f>
        <v>◄</v>
      </c>
      <c r="U66" s="45" t="str">
        <f>IF(SUM(U67:U76)&gt;0,"►","")</f>
        <v/>
      </c>
      <c r="V66" s="67">
        <f>ROWS(V67:V76)-1</f>
        <v>9</v>
      </c>
      <c r="W66" s="44">
        <f>SUM(W67:W76)-W76</f>
        <v>0</v>
      </c>
      <c r="X66" s="43" t="s">
        <v>2</v>
      </c>
      <c r="Y66" s="42"/>
      <c r="Z66" s="44">
        <f>SUM(Z67:Z76)-Z76</f>
        <v>0</v>
      </c>
      <c r="AA66" s="43" t="s">
        <v>2</v>
      </c>
      <c r="AB66" s="42"/>
      <c r="AC66" s="5" t="s">
        <v>0</v>
      </c>
      <c r="AD66" s="41"/>
    </row>
    <row r="67" spans="1:30" ht="14.4" customHeight="1" x14ac:dyDescent="0.25">
      <c r="A67" s="40"/>
      <c r="B67" s="39" t="str">
        <f t="shared" ref="B67:B75" si="33">IF(A67=1,"x","")</f>
        <v/>
      </c>
      <c r="C67" s="23"/>
      <c r="D67" s="122"/>
      <c r="E67" s="145" t="s">
        <v>596</v>
      </c>
      <c r="F67" s="144">
        <v>36</v>
      </c>
      <c r="G67" s="120" t="s">
        <v>1786</v>
      </c>
      <c r="H67" s="62" t="s">
        <v>552</v>
      </c>
      <c r="I67" s="119" t="s">
        <v>1787</v>
      </c>
      <c r="J67" s="257" t="s">
        <v>565</v>
      </c>
      <c r="K67" s="256" t="s">
        <v>69</v>
      </c>
      <c r="L67" s="255" t="s">
        <v>520</v>
      </c>
      <c r="M67" s="255"/>
      <c r="N67" s="26" t="str">
        <f t="shared" ref="N67:N75" si="34">IF(O67="?","?","")</f>
        <v/>
      </c>
      <c r="O67" s="26" t="str">
        <f t="shared" ref="O67:O75" si="35">IF(AND(P67="",Q67&gt;0),"?",IF(P67="","◄",IF(Q67&gt;=1,"►","")))</f>
        <v>◄</v>
      </c>
      <c r="P67" s="25"/>
      <c r="Q67" s="24"/>
      <c r="R67" s="26" t="str">
        <f t="shared" ref="R67:R75" si="36">IF(S67="?","?","")</f>
        <v/>
      </c>
      <c r="S67" s="26" t="str">
        <f t="shared" ref="S67:S75" si="37">IF(AND(T67="",U67&gt;0),"?",IF(T67="","◄",IF(U67&gt;=1,"►","")))</f>
        <v>◄</v>
      </c>
      <c r="T67" s="25"/>
      <c r="U67" s="24"/>
      <c r="V67" s="23"/>
      <c r="W67" s="22"/>
      <c r="X67" s="21">
        <f t="shared" ref="X67:X75" si="38">(P67*W67)</f>
        <v>0</v>
      </c>
      <c r="Y67" s="20">
        <f t="shared" ref="Y67:Y75" si="39">(Q67*X67)</f>
        <v>0</v>
      </c>
      <c r="Z67" s="19"/>
      <c r="AA67" s="18">
        <f t="shared" ref="AA67:AA75" si="40">(T67*Z67)</f>
        <v>0</v>
      </c>
      <c r="AB67" s="17">
        <f t="shared" ref="AB67:AB75" si="41">(U67*AA67)</f>
        <v>0</v>
      </c>
      <c r="AC67" s="5" t="s">
        <v>0</v>
      </c>
      <c r="AD67" s="41"/>
    </row>
    <row r="68" spans="1:30" ht="14.4" customHeight="1" x14ac:dyDescent="0.25">
      <c r="A68" s="40"/>
      <c r="B68" s="39" t="str">
        <f t="shared" si="33"/>
        <v/>
      </c>
      <c r="C68" s="23"/>
      <c r="D68" s="122"/>
      <c r="E68" s="145" t="s">
        <v>596</v>
      </c>
      <c r="F68" s="144">
        <v>37</v>
      </c>
      <c r="G68" s="120" t="s">
        <v>1786</v>
      </c>
      <c r="H68" s="62" t="s">
        <v>559</v>
      </c>
      <c r="I68" s="119" t="s">
        <v>1788</v>
      </c>
      <c r="J68" s="257" t="s">
        <v>565</v>
      </c>
      <c r="K68" s="256" t="s">
        <v>69</v>
      </c>
      <c r="L68" s="255" t="s">
        <v>520</v>
      </c>
      <c r="M68" s="255"/>
      <c r="N68" s="26" t="str">
        <f t="shared" si="34"/>
        <v/>
      </c>
      <c r="O68" s="26" t="str">
        <f t="shared" si="35"/>
        <v>◄</v>
      </c>
      <c r="P68" s="25"/>
      <c r="Q68" s="24"/>
      <c r="R68" s="26" t="str">
        <f t="shared" si="36"/>
        <v/>
      </c>
      <c r="S68" s="26" t="str">
        <f t="shared" si="37"/>
        <v>◄</v>
      </c>
      <c r="T68" s="25"/>
      <c r="U68" s="24"/>
      <c r="V68" s="23"/>
      <c r="W68" s="22"/>
      <c r="X68" s="21">
        <f t="shared" si="38"/>
        <v>0</v>
      </c>
      <c r="Y68" s="20">
        <f t="shared" si="39"/>
        <v>0</v>
      </c>
      <c r="Z68" s="19"/>
      <c r="AA68" s="18">
        <f t="shared" si="40"/>
        <v>0</v>
      </c>
      <c r="AB68" s="17">
        <f t="shared" si="41"/>
        <v>0</v>
      </c>
      <c r="AC68" s="5" t="s">
        <v>0</v>
      </c>
      <c r="AD68" s="41"/>
    </row>
    <row r="69" spans="1:30" ht="14.4" customHeight="1" x14ac:dyDescent="0.25">
      <c r="A69" s="40">
        <v>1</v>
      </c>
      <c r="B69" s="39" t="str">
        <f t="shared" si="33"/>
        <v>x</v>
      </c>
      <c r="C69" s="23"/>
      <c r="D69" s="122"/>
      <c r="E69" s="179" t="s">
        <v>596</v>
      </c>
      <c r="F69" s="178" t="s">
        <v>347</v>
      </c>
      <c r="G69" s="120" t="s">
        <v>1786</v>
      </c>
      <c r="H69" s="62" t="s">
        <v>559</v>
      </c>
      <c r="I69" s="119" t="s">
        <v>1789</v>
      </c>
      <c r="J69" s="257" t="s">
        <v>565</v>
      </c>
      <c r="K69" s="256"/>
      <c r="L69" s="255" t="s">
        <v>520</v>
      </c>
      <c r="M69" s="255"/>
      <c r="N69" s="26" t="str">
        <f t="shared" si="34"/>
        <v/>
      </c>
      <c r="O69" s="26" t="str">
        <f t="shared" si="35"/>
        <v>◄</v>
      </c>
      <c r="P69" s="25"/>
      <c r="Q69" s="24"/>
      <c r="R69" s="26" t="str">
        <f t="shared" si="36"/>
        <v/>
      </c>
      <c r="S69" s="26" t="str">
        <f t="shared" si="37"/>
        <v>◄</v>
      </c>
      <c r="T69" s="25"/>
      <c r="U69" s="24"/>
      <c r="V69" s="23"/>
      <c r="W69" s="22"/>
      <c r="X69" s="21">
        <f t="shared" si="38"/>
        <v>0</v>
      </c>
      <c r="Y69" s="20">
        <f t="shared" si="39"/>
        <v>0</v>
      </c>
      <c r="Z69" s="19"/>
      <c r="AA69" s="18">
        <f t="shared" si="40"/>
        <v>0</v>
      </c>
      <c r="AB69" s="17">
        <f t="shared" si="41"/>
        <v>0</v>
      </c>
      <c r="AC69" s="5" t="s">
        <v>0</v>
      </c>
      <c r="AD69" s="41"/>
    </row>
    <row r="70" spans="1:30" ht="14.4" customHeight="1" x14ac:dyDescent="0.25">
      <c r="A70" s="40"/>
      <c r="B70" s="39" t="str">
        <f t="shared" si="33"/>
        <v/>
      </c>
      <c r="C70" s="23"/>
      <c r="D70" s="122"/>
      <c r="E70" s="145" t="s">
        <v>596</v>
      </c>
      <c r="F70" s="144">
        <v>38</v>
      </c>
      <c r="G70" s="120" t="s">
        <v>1786</v>
      </c>
      <c r="H70" s="62" t="s">
        <v>494</v>
      </c>
      <c r="I70" s="119" t="s">
        <v>1715</v>
      </c>
      <c r="J70" s="257" t="s">
        <v>565</v>
      </c>
      <c r="K70" s="256"/>
      <c r="L70" s="255" t="s">
        <v>520</v>
      </c>
      <c r="M70" s="255"/>
      <c r="N70" s="26" t="str">
        <f t="shared" si="34"/>
        <v/>
      </c>
      <c r="O70" s="26" t="str">
        <f t="shared" si="35"/>
        <v>◄</v>
      </c>
      <c r="P70" s="25"/>
      <c r="Q70" s="24"/>
      <c r="R70" s="26" t="str">
        <f t="shared" si="36"/>
        <v/>
      </c>
      <c r="S70" s="26" t="str">
        <f t="shared" si="37"/>
        <v>◄</v>
      </c>
      <c r="T70" s="25"/>
      <c r="U70" s="24"/>
      <c r="V70" s="23"/>
      <c r="W70" s="22"/>
      <c r="X70" s="21">
        <f t="shared" si="38"/>
        <v>0</v>
      </c>
      <c r="Y70" s="20">
        <f t="shared" si="39"/>
        <v>0</v>
      </c>
      <c r="Z70" s="19"/>
      <c r="AA70" s="18">
        <f t="shared" si="40"/>
        <v>0</v>
      </c>
      <c r="AB70" s="17">
        <f t="shared" si="41"/>
        <v>0</v>
      </c>
      <c r="AC70" s="5" t="s">
        <v>0</v>
      </c>
      <c r="AD70" s="41"/>
    </row>
    <row r="71" spans="1:30" ht="14.4" customHeight="1" x14ac:dyDescent="0.25">
      <c r="A71" s="40"/>
      <c r="B71" s="39" t="str">
        <f t="shared" si="33"/>
        <v/>
      </c>
      <c r="C71" s="23"/>
      <c r="D71" s="122"/>
      <c r="E71" s="145" t="s">
        <v>596</v>
      </c>
      <c r="F71" s="144">
        <v>39</v>
      </c>
      <c r="G71" s="120" t="s">
        <v>1786</v>
      </c>
      <c r="H71" s="62" t="s">
        <v>553</v>
      </c>
      <c r="I71" s="119" t="s">
        <v>1790</v>
      </c>
      <c r="J71" s="257" t="s">
        <v>565</v>
      </c>
      <c r="K71" s="256"/>
      <c r="L71" s="255" t="s">
        <v>520</v>
      </c>
      <c r="M71" s="255"/>
      <c r="N71" s="26" t="str">
        <f t="shared" si="34"/>
        <v/>
      </c>
      <c r="O71" s="26" t="str">
        <f t="shared" si="35"/>
        <v>◄</v>
      </c>
      <c r="P71" s="25"/>
      <c r="Q71" s="24"/>
      <c r="R71" s="26" t="str">
        <f t="shared" si="36"/>
        <v/>
      </c>
      <c r="S71" s="26" t="str">
        <f t="shared" si="37"/>
        <v>◄</v>
      </c>
      <c r="T71" s="25"/>
      <c r="U71" s="24"/>
      <c r="V71" s="23"/>
      <c r="W71" s="22"/>
      <c r="X71" s="21">
        <f t="shared" si="38"/>
        <v>0</v>
      </c>
      <c r="Y71" s="20">
        <f t="shared" si="39"/>
        <v>0</v>
      </c>
      <c r="Z71" s="19"/>
      <c r="AA71" s="18">
        <f t="shared" si="40"/>
        <v>0</v>
      </c>
      <c r="AB71" s="17">
        <f t="shared" si="41"/>
        <v>0</v>
      </c>
      <c r="AC71" s="5" t="s">
        <v>0</v>
      </c>
      <c r="AD71" s="41"/>
    </row>
    <row r="72" spans="1:30" ht="14.4" customHeight="1" x14ac:dyDescent="0.25">
      <c r="A72" s="40"/>
      <c r="B72" s="39" t="str">
        <f t="shared" si="33"/>
        <v/>
      </c>
      <c r="C72" s="23"/>
      <c r="D72" s="122"/>
      <c r="E72" s="145" t="s">
        <v>596</v>
      </c>
      <c r="F72" s="144">
        <v>40</v>
      </c>
      <c r="G72" s="120" t="s">
        <v>1786</v>
      </c>
      <c r="H72" s="62" t="s">
        <v>566</v>
      </c>
      <c r="I72" s="119" t="s">
        <v>1791</v>
      </c>
      <c r="J72" s="257" t="s">
        <v>565</v>
      </c>
      <c r="K72" s="256"/>
      <c r="L72" s="255" t="s">
        <v>520</v>
      </c>
      <c r="M72" s="255"/>
      <c r="N72" s="26" t="str">
        <f t="shared" si="34"/>
        <v/>
      </c>
      <c r="O72" s="26" t="str">
        <f t="shared" si="35"/>
        <v>◄</v>
      </c>
      <c r="P72" s="25"/>
      <c r="Q72" s="24"/>
      <c r="R72" s="26" t="str">
        <f t="shared" si="36"/>
        <v/>
      </c>
      <c r="S72" s="26" t="str">
        <f t="shared" si="37"/>
        <v>◄</v>
      </c>
      <c r="T72" s="25"/>
      <c r="U72" s="24"/>
      <c r="V72" s="23"/>
      <c r="W72" s="22"/>
      <c r="X72" s="21">
        <f t="shared" si="38"/>
        <v>0</v>
      </c>
      <c r="Y72" s="20">
        <f t="shared" si="39"/>
        <v>0</v>
      </c>
      <c r="Z72" s="19"/>
      <c r="AA72" s="18">
        <f t="shared" si="40"/>
        <v>0</v>
      </c>
      <c r="AB72" s="17">
        <f t="shared" si="41"/>
        <v>0</v>
      </c>
      <c r="AC72" s="5" t="s">
        <v>0</v>
      </c>
      <c r="AD72" s="41"/>
    </row>
    <row r="73" spans="1:30" ht="14.4" customHeight="1" x14ac:dyDescent="0.25">
      <c r="A73" s="40">
        <v>1</v>
      </c>
      <c r="B73" s="39" t="str">
        <f t="shared" si="33"/>
        <v>x</v>
      </c>
      <c r="C73" s="23"/>
      <c r="D73" s="122"/>
      <c r="E73" s="179" t="s">
        <v>596</v>
      </c>
      <c r="F73" s="178" t="s">
        <v>330</v>
      </c>
      <c r="G73" s="120" t="s">
        <v>1786</v>
      </c>
      <c r="H73" s="62" t="s">
        <v>566</v>
      </c>
      <c r="I73" s="119" t="s">
        <v>1792</v>
      </c>
      <c r="J73" s="257" t="s">
        <v>565</v>
      </c>
      <c r="K73" s="256" t="s">
        <v>69</v>
      </c>
      <c r="L73" s="255" t="s">
        <v>520</v>
      </c>
      <c r="M73" s="255"/>
      <c r="N73" s="26" t="str">
        <f t="shared" si="34"/>
        <v/>
      </c>
      <c r="O73" s="26" t="str">
        <f t="shared" si="35"/>
        <v>◄</v>
      </c>
      <c r="P73" s="25"/>
      <c r="Q73" s="24"/>
      <c r="R73" s="26" t="str">
        <f t="shared" si="36"/>
        <v/>
      </c>
      <c r="S73" s="26" t="str">
        <f t="shared" si="37"/>
        <v>◄</v>
      </c>
      <c r="T73" s="25"/>
      <c r="U73" s="24"/>
      <c r="V73" s="23"/>
      <c r="W73" s="22"/>
      <c r="X73" s="21">
        <f t="shared" si="38"/>
        <v>0</v>
      </c>
      <c r="Y73" s="20">
        <f t="shared" si="39"/>
        <v>0</v>
      </c>
      <c r="Z73" s="19"/>
      <c r="AA73" s="18">
        <f t="shared" si="40"/>
        <v>0</v>
      </c>
      <c r="AB73" s="17">
        <f t="shared" si="41"/>
        <v>0</v>
      </c>
      <c r="AC73" s="5" t="s">
        <v>0</v>
      </c>
      <c r="AD73" s="41"/>
    </row>
    <row r="74" spans="1:30" ht="14.4" customHeight="1" x14ac:dyDescent="0.25">
      <c r="A74" s="40"/>
      <c r="B74" s="39" t="str">
        <f t="shared" si="33"/>
        <v/>
      </c>
      <c r="C74" s="23"/>
      <c r="D74" s="122"/>
      <c r="E74" s="145" t="s">
        <v>596</v>
      </c>
      <c r="F74" s="144">
        <v>41</v>
      </c>
      <c r="G74" s="120" t="s">
        <v>1786</v>
      </c>
      <c r="H74" s="62" t="s">
        <v>550</v>
      </c>
      <c r="I74" s="119" t="s">
        <v>1793</v>
      </c>
      <c r="J74" s="257" t="s">
        <v>565</v>
      </c>
      <c r="K74" s="256" t="s">
        <v>69</v>
      </c>
      <c r="L74" s="255" t="s">
        <v>520</v>
      </c>
      <c r="M74" s="255"/>
      <c r="N74" s="26" t="str">
        <f t="shared" si="34"/>
        <v/>
      </c>
      <c r="O74" s="26" t="str">
        <f t="shared" si="35"/>
        <v>◄</v>
      </c>
      <c r="P74" s="25"/>
      <c r="Q74" s="24"/>
      <c r="R74" s="26" t="str">
        <f t="shared" si="36"/>
        <v/>
      </c>
      <c r="S74" s="26" t="str">
        <f t="shared" si="37"/>
        <v>◄</v>
      </c>
      <c r="T74" s="25"/>
      <c r="U74" s="24"/>
      <c r="V74" s="23"/>
      <c r="W74" s="22"/>
      <c r="X74" s="21">
        <f t="shared" si="38"/>
        <v>0</v>
      </c>
      <c r="Y74" s="20">
        <f t="shared" si="39"/>
        <v>0</v>
      </c>
      <c r="Z74" s="19"/>
      <c r="AA74" s="18">
        <f t="shared" si="40"/>
        <v>0</v>
      </c>
      <c r="AB74" s="17">
        <f t="shared" si="41"/>
        <v>0</v>
      </c>
      <c r="AC74" s="5" t="s">
        <v>0</v>
      </c>
      <c r="AD74" s="41"/>
    </row>
    <row r="75" spans="1:30" ht="14.4" customHeight="1" thickBot="1" x14ac:dyDescent="0.3">
      <c r="A75" s="40"/>
      <c r="B75" s="39" t="str">
        <f t="shared" si="33"/>
        <v/>
      </c>
      <c r="C75" s="23"/>
      <c r="D75" s="122"/>
      <c r="E75" s="179" t="s">
        <v>596</v>
      </c>
      <c r="F75" s="178" t="s">
        <v>329</v>
      </c>
      <c r="G75" s="120" t="s">
        <v>1786</v>
      </c>
      <c r="H75" s="62" t="s">
        <v>550</v>
      </c>
      <c r="I75" s="119" t="s">
        <v>1794</v>
      </c>
      <c r="J75" s="257" t="s">
        <v>565</v>
      </c>
      <c r="K75" s="256" t="s">
        <v>69</v>
      </c>
      <c r="L75" s="255" t="s">
        <v>520</v>
      </c>
      <c r="M75" s="255"/>
      <c r="N75" s="26" t="str">
        <f t="shared" si="34"/>
        <v/>
      </c>
      <c r="O75" s="26" t="str">
        <f t="shared" si="35"/>
        <v>◄</v>
      </c>
      <c r="P75" s="25"/>
      <c r="Q75" s="24"/>
      <c r="R75" s="26" t="str">
        <f t="shared" si="36"/>
        <v/>
      </c>
      <c r="S75" s="26" t="str">
        <f t="shared" si="37"/>
        <v>◄</v>
      </c>
      <c r="T75" s="25"/>
      <c r="U75" s="24"/>
      <c r="V75" s="23"/>
      <c r="W75" s="22"/>
      <c r="X75" s="21">
        <f t="shared" si="38"/>
        <v>0</v>
      </c>
      <c r="Y75" s="20">
        <f t="shared" si="39"/>
        <v>0</v>
      </c>
      <c r="Z75" s="19"/>
      <c r="AA75" s="18">
        <f t="shared" si="40"/>
        <v>0</v>
      </c>
      <c r="AB75" s="17">
        <f t="shared" si="41"/>
        <v>0</v>
      </c>
      <c r="AC75" s="5" t="s">
        <v>0</v>
      </c>
      <c r="AD75" s="41"/>
    </row>
    <row r="76" spans="1:30" ht="15.6" customHeight="1" thickTop="1" thickBot="1" x14ac:dyDescent="0.3">
      <c r="A76" s="51"/>
      <c r="B76" s="50"/>
      <c r="C76" s="14">
        <f>ROWS(C77:C82)-1</f>
        <v>5</v>
      </c>
      <c r="D76" s="614" t="s">
        <v>1795</v>
      </c>
      <c r="E76" s="615"/>
      <c r="F76" s="615"/>
      <c r="G76" s="615"/>
      <c r="H76" s="615"/>
      <c r="I76" s="615"/>
      <c r="J76" s="9" t="s">
        <v>1796</v>
      </c>
      <c r="K76" s="114"/>
      <c r="L76" s="182"/>
      <c r="M76" s="182"/>
      <c r="N76" s="49"/>
      <c r="O76" s="68" t="str">
        <f>IF(COUNTIF(N77:N82,"?")&gt;0,"?",IF(AND(P76="◄",Q76="►"),"◄►",IF(P76="◄","◄",IF(Q76="►","►",""))))</f>
        <v>◄</v>
      </c>
      <c r="P76" s="46" t="str">
        <f>IF(SUM(P77:P82)+1=ROWS(P77:P82)-COUNTIF(P77:P82,"-"),"","◄")</f>
        <v>◄</v>
      </c>
      <c r="Q76" s="45" t="str">
        <f>IF(SUM(Q77:Q82)&gt;0,"►","")</f>
        <v/>
      </c>
      <c r="R76" s="48"/>
      <c r="S76" s="68" t="str">
        <f>IF(COUNTIF(R77:R82,"?")&gt;0,"?",IF(AND(T76="◄",U76="►"),"◄►",IF(T76="◄","◄",IF(U76="►","►",""))))</f>
        <v>◄</v>
      </c>
      <c r="T76" s="46" t="str">
        <f>IF(SUM(T77:T82)+1=ROWS(T77:T82)-COUNTIF(T77:T82,"-"),"","◄")</f>
        <v>◄</v>
      </c>
      <c r="U76" s="45" t="str">
        <f>IF(SUM(U77:U82)&gt;0,"►","")</f>
        <v/>
      </c>
      <c r="V76" s="67">
        <f>ROWS(V77:V82)-1</f>
        <v>5</v>
      </c>
      <c r="W76" s="44">
        <f>SUM(W77:W82)-W82</f>
        <v>0</v>
      </c>
      <c r="X76" s="43" t="s">
        <v>2</v>
      </c>
      <c r="Y76" s="42"/>
      <c r="Z76" s="44">
        <f>SUM(Z77:Z82)-Z82</f>
        <v>0</v>
      </c>
      <c r="AA76" s="43" t="s">
        <v>2</v>
      </c>
      <c r="AB76" s="42"/>
      <c r="AC76" s="5" t="s">
        <v>0</v>
      </c>
      <c r="AD76" s="41"/>
    </row>
    <row r="77" spans="1:30" ht="16.2" customHeight="1" x14ac:dyDescent="0.25">
      <c r="A77" s="40"/>
      <c r="B77" s="39" t="str">
        <f>IF(A77=1,"x","")</f>
        <v/>
      </c>
      <c r="C77" s="23"/>
      <c r="D77" s="122"/>
      <c r="E77" s="145" t="s">
        <v>596</v>
      </c>
      <c r="F77" s="144">
        <v>42</v>
      </c>
      <c r="G77" s="120" t="s">
        <v>1796</v>
      </c>
      <c r="H77" s="62" t="s">
        <v>564</v>
      </c>
      <c r="I77" s="119" t="s">
        <v>1797</v>
      </c>
      <c r="J77" s="257" t="s">
        <v>561</v>
      </c>
      <c r="K77" s="256" t="s">
        <v>69</v>
      </c>
      <c r="L77" s="255" t="s">
        <v>520</v>
      </c>
      <c r="M77" s="255"/>
      <c r="N77" s="26" t="str">
        <f>IF(O77="?","?","")</f>
        <v/>
      </c>
      <c r="O77" s="26" t="str">
        <f>IF(AND(P77="",Q77&gt;0),"?",IF(P77="","◄",IF(Q77&gt;=1,"►","")))</f>
        <v>◄</v>
      </c>
      <c r="P77" s="25"/>
      <c r="Q77" s="24"/>
      <c r="R77" s="26" t="str">
        <f>IF(S77="?","?","")</f>
        <v/>
      </c>
      <c r="S77" s="26" t="str">
        <f>IF(AND(T77="",U77&gt;0),"?",IF(T77="","◄",IF(U77&gt;=1,"►","")))</f>
        <v>◄</v>
      </c>
      <c r="T77" s="25"/>
      <c r="U77" s="24"/>
      <c r="V77" s="23"/>
      <c r="W77" s="22"/>
      <c r="X77" s="21">
        <f t="shared" ref="X77:Y81" si="42">(P77*W77)</f>
        <v>0</v>
      </c>
      <c r="Y77" s="20">
        <f t="shared" si="42"/>
        <v>0</v>
      </c>
      <c r="Z77" s="19"/>
      <c r="AA77" s="18">
        <f t="shared" ref="AA77:AB81" si="43">(T77*Z77)</f>
        <v>0</v>
      </c>
      <c r="AB77" s="17">
        <f t="shared" si="43"/>
        <v>0</v>
      </c>
      <c r="AC77" s="5" t="s">
        <v>0</v>
      </c>
      <c r="AD77" s="41"/>
    </row>
    <row r="78" spans="1:30" ht="16.2" customHeight="1" x14ac:dyDescent="0.25">
      <c r="A78" s="40"/>
      <c r="B78" s="39" t="str">
        <f>IF(A78=1,"x","")</f>
        <v/>
      </c>
      <c r="C78" s="23"/>
      <c r="D78" s="122"/>
      <c r="E78" s="145" t="s">
        <v>596</v>
      </c>
      <c r="F78" s="144">
        <v>43</v>
      </c>
      <c r="G78" s="120" t="s">
        <v>1796</v>
      </c>
      <c r="H78" s="62" t="s">
        <v>563</v>
      </c>
      <c r="I78" s="119" t="s">
        <v>1798</v>
      </c>
      <c r="J78" s="257" t="s">
        <v>561</v>
      </c>
      <c r="K78" s="256" t="s">
        <v>69</v>
      </c>
      <c r="L78" s="255" t="s">
        <v>520</v>
      </c>
      <c r="M78" s="255"/>
      <c r="N78" s="26" t="str">
        <f>IF(O78="?","?","")</f>
        <v/>
      </c>
      <c r="O78" s="26" t="str">
        <f>IF(AND(P78="",Q78&gt;0),"?",IF(P78="","◄",IF(Q78&gt;=1,"►","")))</f>
        <v>◄</v>
      </c>
      <c r="P78" s="25"/>
      <c r="Q78" s="24"/>
      <c r="R78" s="26" t="str">
        <f>IF(S78="?","?","")</f>
        <v/>
      </c>
      <c r="S78" s="26" t="str">
        <f>IF(AND(T78="",U78&gt;0),"?",IF(T78="","◄",IF(U78&gt;=1,"►","")))</f>
        <v>◄</v>
      </c>
      <c r="T78" s="25"/>
      <c r="U78" s="24"/>
      <c r="V78" s="23"/>
      <c r="W78" s="22"/>
      <c r="X78" s="21">
        <f t="shared" si="42"/>
        <v>0</v>
      </c>
      <c r="Y78" s="20">
        <f t="shared" si="42"/>
        <v>0</v>
      </c>
      <c r="Z78" s="19"/>
      <c r="AA78" s="18">
        <f t="shared" si="43"/>
        <v>0</v>
      </c>
      <c r="AB78" s="17">
        <f t="shared" si="43"/>
        <v>0</v>
      </c>
      <c r="AC78" s="5" t="s">
        <v>0</v>
      </c>
      <c r="AD78" s="41"/>
    </row>
    <row r="79" spans="1:30" ht="16.2" customHeight="1" x14ac:dyDescent="0.25">
      <c r="A79" s="40"/>
      <c r="B79" s="39" t="str">
        <f>IF(A79=1,"x","")</f>
        <v/>
      </c>
      <c r="C79" s="23"/>
      <c r="D79" s="122"/>
      <c r="E79" s="145" t="s">
        <v>596</v>
      </c>
      <c r="F79" s="144">
        <v>44</v>
      </c>
      <c r="G79" s="120" t="s">
        <v>1796</v>
      </c>
      <c r="H79" s="62" t="s">
        <v>511</v>
      </c>
      <c r="I79" s="119" t="s">
        <v>1799</v>
      </c>
      <c r="J79" s="257" t="s">
        <v>1800</v>
      </c>
      <c r="K79" s="256" t="s">
        <v>69</v>
      </c>
      <c r="L79" s="255" t="s">
        <v>520</v>
      </c>
      <c r="M79" s="255"/>
      <c r="N79" s="26" t="str">
        <f>IF(O79="?","?","")</f>
        <v/>
      </c>
      <c r="O79" s="26" t="str">
        <f>IF(AND(P79="",Q79&gt;0),"?",IF(P79="","◄",IF(Q79&gt;=1,"►","")))</f>
        <v>◄</v>
      </c>
      <c r="P79" s="25"/>
      <c r="Q79" s="24"/>
      <c r="R79" s="26" t="str">
        <f>IF(S79="?","?","")</f>
        <v/>
      </c>
      <c r="S79" s="26" t="str">
        <f>IF(AND(T79="",U79&gt;0),"?",IF(T79="","◄",IF(U79&gt;=1,"►","")))</f>
        <v>◄</v>
      </c>
      <c r="T79" s="25"/>
      <c r="U79" s="24"/>
      <c r="V79" s="23"/>
      <c r="W79" s="22"/>
      <c r="X79" s="21">
        <f t="shared" si="42"/>
        <v>0</v>
      </c>
      <c r="Y79" s="20">
        <f t="shared" si="42"/>
        <v>0</v>
      </c>
      <c r="Z79" s="19"/>
      <c r="AA79" s="18">
        <f t="shared" si="43"/>
        <v>0</v>
      </c>
      <c r="AB79" s="17">
        <f t="shared" si="43"/>
        <v>0</v>
      </c>
      <c r="AC79" s="5" t="s">
        <v>0</v>
      </c>
      <c r="AD79" s="41"/>
    </row>
    <row r="80" spans="1:30" ht="16.2" customHeight="1" x14ac:dyDescent="0.25">
      <c r="A80" s="40"/>
      <c r="B80" s="39" t="str">
        <f>IF(A80=1,"x","")</f>
        <v/>
      </c>
      <c r="C80" s="23"/>
      <c r="D80" s="122"/>
      <c r="E80" s="145" t="s">
        <v>596</v>
      </c>
      <c r="F80" s="144">
        <v>45</v>
      </c>
      <c r="G80" s="120" t="s">
        <v>1796</v>
      </c>
      <c r="H80" s="62" t="s">
        <v>562</v>
      </c>
      <c r="I80" s="119" t="s">
        <v>1801</v>
      </c>
      <c r="J80" s="257" t="s">
        <v>561</v>
      </c>
      <c r="K80" s="256" t="s">
        <v>69</v>
      </c>
      <c r="L80" s="255" t="s">
        <v>520</v>
      </c>
      <c r="M80" s="255"/>
      <c r="N80" s="26" t="str">
        <f>IF(O80="?","?","")</f>
        <v/>
      </c>
      <c r="O80" s="26" t="str">
        <f>IF(AND(P80="",Q80&gt;0),"?",IF(P80="","◄",IF(Q80&gt;=1,"►","")))</f>
        <v>◄</v>
      </c>
      <c r="P80" s="25"/>
      <c r="Q80" s="24"/>
      <c r="R80" s="26" t="str">
        <f>IF(S80="?","?","")</f>
        <v/>
      </c>
      <c r="S80" s="26" t="str">
        <f>IF(AND(T80="",U80&gt;0),"?",IF(T80="","◄",IF(U80&gt;=1,"►","")))</f>
        <v>◄</v>
      </c>
      <c r="T80" s="25"/>
      <c r="U80" s="24"/>
      <c r="V80" s="23"/>
      <c r="W80" s="22"/>
      <c r="X80" s="21">
        <f t="shared" si="42"/>
        <v>0</v>
      </c>
      <c r="Y80" s="20">
        <f t="shared" si="42"/>
        <v>0</v>
      </c>
      <c r="Z80" s="19"/>
      <c r="AA80" s="18">
        <f t="shared" si="43"/>
        <v>0</v>
      </c>
      <c r="AB80" s="17">
        <f t="shared" si="43"/>
        <v>0</v>
      </c>
      <c r="AC80" s="5" t="s">
        <v>0</v>
      </c>
      <c r="AD80" s="41"/>
    </row>
    <row r="81" spans="1:30" ht="16.2" customHeight="1" thickBot="1" x14ac:dyDescent="0.3">
      <c r="A81" s="40"/>
      <c r="B81" s="39" t="str">
        <f>IF(A81=1,"x","")</f>
        <v/>
      </c>
      <c r="C81" s="23"/>
      <c r="D81" s="122"/>
      <c r="E81" s="145" t="s">
        <v>596</v>
      </c>
      <c r="F81" s="144">
        <v>46</v>
      </c>
      <c r="G81" s="120" t="s">
        <v>1796</v>
      </c>
      <c r="H81" s="62" t="s">
        <v>507</v>
      </c>
      <c r="I81" s="119" t="s">
        <v>1802</v>
      </c>
      <c r="J81" s="257" t="s">
        <v>1800</v>
      </c>
      <c r="K81" s="256" t="s">
        <v>69</v>
      </c>
      <c r="L81" s="255" t="s">
        <v>520</v>
      </c>
      <c r="M81" s="255"/>
      <c r="N81" s="26" t="str">
        <f>IF(O81="?","?","")</f>
        <v/>
      </c>
      <c r="O81" s="26" t="str">
        <f>IF(AND(P81="",Q81&gt;0),"?",IF(P81="","◄",IF(Q81&gt;=1,"►","")))</f>
        <v>◄</v>
      </c>
      <c r="P81" s="25"/>
      <c r="Q81" s="24"/>
      <c r="R81" s="26" t="str">
        <f>IF(S81="?","?","")</f>
        <v/>
      </c>
      <c r="S81" s="26" t="str">
        <f>IF(AND(T81="",U81&gt;0),"?",IF(T81="","◄",IF(U81&gt;=1,"►","")))</f>
        <v>◄</v>
      </c>
      <c r="T81" s="25"/>
      <c r="U81" s="24"/>
      <c r="V81" s="23"/>
      <c r="W81" s="22"/>
      <c r="X81" s="21">
        <f t="shared" si="42"/>
        <v>0</v>
      </c>
      <c r="Y81" s="20">
        <f t="shared" si="42"/>
        <v>0</v>
      </c>
      <c r="Z81" s="19"/>
      <c r="AA81" s="18">
        <f t="shared" si="43"/>
        <v>0</v>
      </c>
      <c r="AB81" s="17">
        <f t="shared" si="43"/>
        <v>0</v>
      </c>
      <c r="AC81" s="5" t="s">
        <v>0</v>
      </c>
      <c r="AD81" s="41"/>
    </row>
    <row r="82" spans="1:30" ht="16.2" customHeight="1" thickTop="1" thickBot="1" x14ac:dyDescent="0.3">
      <c r="A82" s="51"/>
      <c r="B82" s="50"/>
      <c r="C82" s="14">
        <f>ROWS(C83:C105)-1</f>
        <v>22</v>
      </c>
      <c r="D82" s="614" t="s">
        <v>1803</v>
      </c>
      <c r="E82" s="615"/>
      <c r="F82" s="615"/>
      <c r="G82" s="615"/>
      <c r="H82" s="615"/>
      <c r="I82" s="615"/>
      <c r="J82" s="9" t="s">
        <v>1804</v>
      </c>
      <c r="K82" s="114"/>
      <c r="L82" s="182"/>
      <c r="M82" s="182"/>
      <c r="N82" s="49"/>
      <c r="O82" s="68" t="str">
        <f>IF(COUNTIF(N83:N105,"?")&gt;0,"?",IF(AND(P82="◄",Q82="►"),"◄►",IF(P82="◄","◄",IF(Q82="►","►",""))))</f>
        <v>◄</v>
      </c>
      <c r="P82" s="46" t="str">
        <f>IF(SUM(P83:P105)+1=ROWS(P83:P105)-COUNTIF(P83:P105,"-"),"","◄")</f>
        <v>◄</v>
      </c>
      <c r="Q82" s="45" t="str">
        <f>IF(SUM(Q83:Q105)&gt;0,"►","")</f>
        <v/>
      </c>
      <c r="R82" s="48"/>
      <c r="S82" s="68" t="str">
        <f>IF(COUNTIF(R83:R105,"?")&gt;0,"?",IF(AND(T82="◄",U82="►"),"◄►",IF(T82="◄","◄",IF(U82="►","►",""))))</f>
        <v>◄</v>
      </c>
      <c r="T82" s="46" t="str">
        <f>IF(SUM(T83:T105)+1=ROWS(T83:T105)-COUNTIF(T83:T105,"-"),"","◄")</f>
        <v>◄</v>
      </c>
      <c r="U82" s="45" t="str">
        <f>IF(SUM(U83:U105)&gt;0,"►","")</f>
        <v/>
      </c>
      <c r="V82" s="67">
        <f>ROWS(V83:V105)-1</f>
        <v>22</v>
      </c>
      <c r="W82" s="44">
        <f>SUM(W83:W105)-W105</f>
        <v>0</v>
      </c>
      <c r="X82" s="43" t="s">
        <v>2</v>
      </c>
      <c r="Y82" s="42"/>
      <c r="Z82" s="44">
        <f>SUM(Z83:Z105)-Z105</f>
        <v>0</v>
      </c>
      <c r="AA82" s="43" t="s">
        <v>2</v>
      </c>
      <c r="AB82" s="42"/>
      <c r="AC82" s="5" t="s">
        <v>0</v>
      </c>
      <c r="AD82" s="41"/>
    </row>
    <row r="83" spans="1:30" ht="16.2" customHeight="1" x14ac:dyDescent="0.25">
      <c r="A83" s="40"/>
      <c r="B83" s="39" t="str">
        <f t="shared" ref="B83:B104" si="44">IF(A83=1,"x","")</f>
        <v/>
      </c>
      <c r="C83" s="23"/>
      <c r="D83" s="122"/>
      <c r="E83" s="145" t="s">
        <v>596</v>
      </c>
      <c r="F83" s="144">
        <v>47</v>
      </c>
      <c r="G83" s="120" t="s">
        <v>1804</v>
      </c>
      <c r="H83" s="62" t="s">
        <v>552</v>
      </c>
      <c r="I83" s="119" t="s">
        <v>1805</v>
      </c>
      <c r="J83" s="258" t="s">
        <v>543</v>
      </c>
      <c r="K83" s="256"/>
      <c r="L83" s="256" t="s">
        <v>549</v>
      </c>
      <c r="M83" s="256"/>
      <c r="N83" s="26" t="str">
        <f t="shared" ref="N83:N104" si="45">IF(O83="?","?","")</f>
        <v/>
      </c>
      <c r="O83" s="26" t="str">
        <f t="shared" ref="O83:O104" si="46">IF(AND(P83="",Q83&gt;0),"?",IF(P83="","◄",IF(Q83&gt;=1,"►","")))</f>
        <v>◄</v>
      </c>
      <c r="P83" s="25"/>
      <c r="Q83" s="24"/>
      <c r="R83" s="26" t="str">
        <f t="shared" ref="R83:R104" si="47">IF(S83="?","?","")</f>
        <v/>
      </c>
      <c r="S83" s="26" t="str">
        <f t="shared" ref="S83:S104" si="48">IF(AND(T83="",U83&gt;0),"?",IF(T83="","◄",IF(U83&gt;=1,"►","")))</f>
        <v>◄</v>
      </c>
      <c r="T83" s="25"/>
      <c r="U83" s="24"/>
      <c r="V83" s="23"/>
      <c r="W83" s="22"/>
      <c r="X83" s="21">
        <f t="shared" ref="X83:X104" si="49">(P83*W83)</f>
        <v>0</v>
      </c>
      <c r="Y83" s="20">
        <f t="shared" ref="Y83:Y104" si="50">(Q83*X83)</f>
        <v>0</v>
      </c>
      <c r="Z83" s="19"/>
      <c r="AA83" s="18">
        <f t="shared" ref="AA83:AA104" si="51">(T83*Z83)</f>
        <v>0</v>
      </c>
      <c r="AB83" s="17">
        <f t="shared" ref="AB83:AB104" si="52">(U83*AA83)</f>
        <v>0</v>
      </c>
      <c r="AC83" s="5" t="s">
        <v>0</v>
      </c>
      <c r="AD83" s="41"/>
    </row>
    <row r="84" spans="1:30" ht="16.2" customHeight="1" x14ac:dyDescent="0.25">
      <c r="A84" s="40"/>
      <c r="B84" s="39" t="str">
        <f t="shared" si="44"/>
        <v/>
      </c>
      <c r="C84" s="23"/>
      <c r="D84" s="122"/>
      <c r="E84" s="179" t="s">
        <v>596</v>
      </c>
      <c r="F84" s="178" t="s">
        <v>560</v>
      </c>
      <c r="G84" s="120" t="s">
        <v>1804</v>
      </c>
      <c r="H84" s="62" t="s">
        <v>552</v>
      </c>
      <c r="I84" s="119" t="s">
        <v>1806</v>
      </c>
      <c r="J84" s="258" t="s">
        <v>543</v>
      </c>
      <c r="K84" s="256" t="s">
        <v>69</v>
      </c>
      <c r="L84" s="256" t="s">
        <v>549</v>
      </c>
      <c r="M84" s="256"/>
      <c r="N84" s="26" t="str">
        <f t="shared" si="45"/>
        <v/>
      </c>
      <c r="O84" s="26" t="str">
        <f t="shared" si="46"/>
        <v>◄</v>
      </c>
      <c r="P84" s="25"/>
      <c r="Q84" s="24"/>
      <c r="R84" s="26" t="str">
        <f t="shared" si="47"/>
        <v/>
      </c>
      <c r="S84" s="26" t="str">
        <f t="shared" si="48"/>
        <v>◄</v>
      </c>
      <c r="T84" s="25"/>
      <c r="U84" s="24"/>
      <c r="V84" s="23"/>
      <c r="W84" s="22"/>
      <c r="X84" s="21">
        <f t="shared" si="49"/>
        <v>0</v>
      </c>
      <c r="Y84" s="20">
        <f t="shared" si="50"/>
        <v>0</v>
      </c>
      <c r="Z84" s="19"/>
      <c r="AA84" s="18">
        <f t="shared" si="51"/>
        <v>0</v>
      </c>
      <c r="AB84" s="17">
        <f t="shared" si="52"/>
        <v>0</v>
      </c>
      <c r="AC84" s="5" t="s">
        <v>0</v>
      </c>
      <c r="AD84" s="41"/>
    </row>
    <row r="85" spans="1:30" ht="16.2" customHeight="1" x14ac:dyDescent="0.25">
      <c r="A85" s="40"/>
      <c r="B85" s="39" t="str">
        <f t="shared" si="44"/>
        <v/>
      </c>
      <c r="C85" s="23"/>
      <c r="D85" s="122"/>
      <c r="E85" s="145" t="s">
        <v>596</v>
      </c>
      <c r="F85" s="144">
        <v>48</v>
      </c>
      <c r="G85" s="120" t="s">
        <v>1804</v>
      </c>
      <c r="H85" s="62" t="s">
        <v>559</v>
      </c>
      <c r="I85" s="119" t="s">
        <v>1807</v>
      </c>
      <c r="J85" s="258" t="s">
        <v>543</v>
      </c>
      <c r="K85" s="256" t="s">
        <v>69</v>
      </c>
      <c r="L85" s="256" t="s">
        <v>549</v>
      </c>
      <c r="M85" s="256"/>
      <c r="N85" s="26" t="str">
        <f t="shared" si="45"/>
        <v/>
      </c>
      <c r="O85" s="26" t="str">
        <f t="shared" si="46"/>
        <v>◄</v>
      </c>
      <c r="P85" s="25"/>
      <c r="Q85" s="24"/>
      <c r="R85" s="26" t="str">
        <f t="shared" si="47"/>
        <v/>
      </c>
      <c r="S85" s="26" t="str">
        <f t="shared" si="48"/>
        <v>◄</v>
      </c>
      <c r="T85" s="25"/>
      <c r="U85" s="24"/>
      <c r="V85" s="23"/>
      <c r="W85" s="22"/>
      <c r="X85" s="21">
        <f t="shared" si="49"/>
        <v>0</v>
      </c>
      <c r="Y85" s="20">
        <f t="shared" si="50"/>
        <v>0</v>
      </c>
      <c r="Z85" s="19"/>
      <c r="AA85" s="18">
        <f t="shared" si="51"/>
        <v>0</v>
      </c>
      <c r="AB85" s="17">
        <f t="shared" si="52"/>
        <v>0</v>
      </c>
      <c r="AC85" s="5" t="s">
        <v>0</v>
      </c>
      <c r="AD85" s="41"/>
    </row>
    <row r="86" spans="1:30" ht="16.2" customHeight="1" x14ac:dyDescent="0.25">
      <c r="A86" s="40"/>
      <c r="B86" s="39" t="str">
        <f t="shared" si="44"/>
        <v/>
      </c>
      <c r="C86" s="23"/>
      <c r="D86" s="122"/>
      <c r="E86" s="145" t="s">
        <v>596</v>
      </c>
      <c r="F86" s="144">
        <v>49</v>
      </c>
      <c r="G86" s="120" t="s">
        <v>1804</v>
      </c>
      <c r="H86" s="62" t="s">
        <v>558</v>
      </c>
      <c r="I86" s="119" t="s">
        <v>1808</v>
      </c>
      <c r="J86" s="257" t="s">
        <v>532</v>
      </c>
      <c r="K86" s="256" t="s">
        <v>69</v>
      </c>
      <c r="L86" s="256" t="s">
        <v>549</v>
      </c>
      <c r="M86" s="256"/>
      <c r="N86" s="26" t="str">
        <f t="shared" si="45"/>
        <v/>
      </c>
      <c r="O86" s="26" t="str">
        <f t="shared" si="46"/>
        <v>◄</v>
      </c>
      <c r="P86" s="25"/>
      <c r="Q86" s="24"/>
      <c r="R86" s="26" t="str">
        <f t="shared" si="47"/>
        <v/>
      </c>
      <c r="S86" s="26" t="str">
        <f t="shared" si="48"/>
        <v>◄</v>
      </c>
      <c r="T86" s="25"/>
      <c r="U86" s="24"/>
      <c r="V86" s="23"/>
      <c r="W86" s="22"/>
      <c r="X86" s="21">
        <f t="shared" si="49"/>
        <v>0</v>
      </c>
      <c r="Y86" s="20">
        <f t="shared" si="50"/>
        <v>0</v>
      </c>
      <c r="Z86" s="19"/>
      <c r="AA86" s="18">
        <f t="shared" si="51"/>
        <v>0</v>
      </c>
      <c r="AB86" s="17">
        <f t="shared" si="52"/>
        <v>0</v>
      </c>
      <c r="AC86" s="5" t="s">
        <v>0</v>
      </c>
      <c r="AD86" s="41"/>
    </row>
    <row r="87" spans="1:30" ht="16.2" customHeight="1" x14ac:dyDescent="0.25">
      <c r="A87" s="40"/>
      <c r="B87" s="39" t="str">
        <f t="shared" si="44"/>
        <v/>
      </c>
      <c r="C87" s="23"/>
      <c r="D87" s="122"/>
      <c r="E87" s="145" t="s">
        <v>596</v>
      </c>
      <c r="F87" s="144">
        <v>50</v>
      </c>
      <c r="G87" s="120" t="s">
        <v>1804</v>
      </c>
      <c r="H87" s="62" t="s">
        <v>556</v>
      </c>
      <c r="I87" s="119" t="s">
        <v>1032</v>
      </c>
      <c r="J87" s="258" t="s">
        <v>543</v>
      </c>
      <c r="K87" s="256" t="s">
        <v>69</v>
      </c>
      <c r="L87" s="256" t="s">
        <v>549</v>
      </c>
      <c r="M87" s="256"/>
      <c r="N87" s="26" t="str">
        <f t="shared" si="45"/>
        <v/>
      </c>
      <c r="O87" s="26" t="str">
        <f t="shared" si="46"/>
        <v>◄</v>
      </c>
      <c r="P87" s="25"/>
      <c r="Q87" s="24"/>
      <c r="R87" s="26" t="str">
        <f t="shared" si="47"/>
        <v/>
      </c>
      <c r="S87" s="26" t="str">
        <f t="shared" si="48"/>
        <v>◄</v>
      </c>
      <c r="T87" s="25"/>
      <c r="U87" s="24"/>
      <c r="V87" s="23"/>
      <c r="W87" s="22"/>
      <c r="X87" s="21">
        <f t="shared" si="49"/>
        <v>0</v>
      </c>
      <c r="Y87" s="20">
        <f t="shared" si="50"/>
        <v>0</v>
      </c>
      <c r="Z87" s="19"/>
      <c r="AA87" s="18">
        <f t="shared" si="51"/>
        <v>0</v>
      </c>
      <c r="AB87" s="17">
        <f t="shared" si="52"/>
        <v>0</v>
      </c>
      <c r="AC87" s="5" t="s">
        <v>0</v>
      </c>
      <c r="AD87" s="41"/>
    </row>
    <row r="88" spans="1:30" ht="16.2" customHeight="1" x14ac:dyDescent="0.25">
      <c r="A88" s="40"/>
      <c r="B88" s="39" t="str">
        <f t="shared" si="44"/>
        <v/>
      </c>
      <c r="C88" s="23"/>
      <c r="D88" s="122"/>
      <c r="E88" s="179" t="s">
        <v>596</v>
      </c>
      <c r="F88" s="178" t="s">
        <v>557</v>
      </c>
      <c r="G88" s="120" t="s">
        <v>1804</v>
      </c>
      <c r="H88" s="62" t="s">
        <v>556</v>
      </c>
      <c r="I88" s="119" t="s">
        <v>1809</v>
      </c>
      <c r="J88" s="258" t="s">
        <v>543</v>
      </c>
      <c r="K88" s="256" t="s">
        <v>69</v>
      </c>
      <c r="L88" s="256" t="s">
        <v>549</v>
      </c>
      <c r="M88" s="256"/>
      <c r="N88" s="26" t="str">
        <f t="shared" si="45"/>
        <v/>
      </c>
      <c r="O88" s="26" t="str">
        <f t="shared" si="46"/>
        <v>◄</v>
      </c>
      <c r="P88" s="25"/>
      <c r="Q88" s="24"/>
      <c r="R88" s="26" t="str">
        <f t="shared" si="47"/>
        <v/>
      </c>
      <c r="S88" s="26" t="str">
        <f t="shared" si="48"/>
        <v>◄</v>
      </c>
      <c r="T88" s="25"/>
      <c r="U88" s="24"/>
      <c r="V88" s="23"/>
      <c r="W88" s="22"/>
      <c r="X88" s="21">
        <f t="shared" si="49"/>
        <v>0</v>
      </c>
      <c r="Y88" s="20">
        <f t="shared" si="50"/>
        <v>0</v>
      </c>
      <c r="Z88" s="19"/>
      <c r="AA88" s="18">
        <f t="shared" si="51"/>
        <v>0</v>
      </c>
      <c r="AB88" s="17">
        <f t="shared" si="52"/>
        <v>0</v>
      </c>
      <c r="AC88" s="5" t="s">
        <v>0</v>
      </c>
      <c r="AD88" s="41"/>
    </row>
    <row r="89" spans="1:30" ht="16.2" customHeight="1" x14ac:dyDescent="0.25">
      <c r="A89" s="40"/>
      <c r="B89" s="39" t="str">
        <f t="shared" si="44"/>
        <v/>
      </c>
      <c r="C89" s="23"/>
      <c r="D89" s="122"/>
      <c r="E89" s="145" t="s">
        <v>596</v>
      </c>
      <c r="F89" s="144">
        <v>51</v>
      </c>
      <c r="G89" s="120" t="s">
        <v>1804</v>
      </c>
      <c r="H89" s="62" t="s">
        <v>494</v>
      </c>
      <c r="I89" s="119" t="s">
        <v>1810</v>
      </c>
      <c r="J89" s="258" t="s">
        <v>543</v>
      </c>
      <c r="K89" s="256" t="s">
        <v>69</v>
      </c>
      <c r="L89" s="256" t="s">
        <v>549</v>
      </c>
      <c r="M89" s="256"/>
      <c r="N89" s="26" t="str">
        <f t="shared" si="45"/>
        <v/>
      </c>
      <c r="O89" s="26" t="str">
        <f t="shared" si="46"/>
        <v>◄</v>
      </c>
      <c r="P89" s="25"/>
      <c r="Q89" s="24"/>
      <c r="R89" s="26" t="str">
        <f t="shared" si="47"/>
        <v/>
      </c>
      <c r="S89" s="26" t="str">
        <f t="shared" si="48"/>
        <v>◄</v>
      </c>
      <c r="T89" s="25"/>
      <c r="U89" s="24"/>
      <c r="V89" s="23"/>
      <c r="W89" s="22"/>
      <c r="X89" s="21">
        <f t="shared" si="49"/>
        <v>0</v>
      </c>
      <c r="Y89" s="20">
        <f t="shared" si="50"/>
        <v>0</v>
      </c>
      <c r="Z89" s="19"/>
      <c r="AA89" s="18">
        <f t="shared" si="51"/>
        <v>0</v>
      </c>
      <c r="AB89" s="17">
        <f t="shared" si="52"/>
        <v>0</v>
      </c>
      <c r="AC89" s="5" t="s">
        <v>0</v>
      </c>
      <c r="AD89" s="41"/>
    </row>
    <row r="90" spans="1:30" ht="16.2" customHeight="1" x14ac:dyDescent="0.25">
      <c r="A90" s="40"/>
      <c r="B90" s="39" t="str">
        <f t="shared" si="44"/>
        <v/>
      </c>
      <c r="C90" s="23"/>
      <c r="D90" s="122"/>
      <c r="E90" s="179" t="s">
        <v>596</v>
      </c>
      <c r="F90" s="178" t="s">
        <v>555</v>
      </c>
      <c r="G90" s="120" t="s">
        <v>1804</v>
      </c>
      <c r="H90" s="62" t="s">
        <v>494</v>
      </c>
      <c r="I90" s="119" t="s">
        <v>1811</v>
      </c>
      <c r="J90" s="258" t="s">
        <v>543</v>
      </c>
      <c r="K90" s="256" t="s">
        <v>69</v>
      </c>
      <c r="L90" s="256" t="s">
        <v>549</v>
      </c>
      <c r="M90" s="256"/>
      <c r="N90" s="26" t="str">
        <f t="shared" si="45"/>
        <v/>
      </c>
      <c r="O90" s="26" t="str">
        <f t="shared" si="46"/>
        <v>◄</v>
      </c>
      <c r="P90" s="25"/>
      <c r="Q90" s="24"/>
      <c r="R90" s="26" t="str">
        <f t="shared" si="47"/>
        <v/>
      </c>
      <c r="S90" s="26" t="str">
        <f t="shared" si="48"/>
        <v>◄</v>
      </c>
      <c r="T90" s="25"/>
      <c r="U90" s="24"/>
      <c r="V90" s="23"/>
      <c r="W90" s="22"/>
      <c r="X90" s="21">
        <f t="shared" si="49"/>
        <v>0</v>
      </c>
      <c r="Y90" s="20">
        <f t="shared" si="50"/>
        <v>0</v>
      </c>
      <c r="Z90" s="19"/>
      <c r="AA90" s="18">
        <f t="shared" si="51"/>
        <v>0</v>
      </c>
      <c r="AB90" s="17">
        <f t="shared" si="52"/>
        <v>0</v>
      </c>
      <c r="AC90" s="5" t="s">
        <v>0</v>
      </c>
      <c r="AD90" s="41"/>
    </row>
    <row r="91" spans="1:30" ht="16.2" customHeight="1" x14ac:dyDescent="0.25">
      <c r="A91" s="40"/>
      <c r="B91" s="39" t="str">
        <f t="shared" si="44"/>
        <v/>
      </c>
      <c r="C91" s="23"/>
      <c r="D91" s="122"/>
      <c r="E91" s="145" t="s">
        <v>596</v>
      </c>
      <c r="F91" s="144">
        <v>52</v>
      </c>
      <c r="G91" s="120" t="s">
        <v>1804</v>
      </c>
      <c r="H91" s="62" t="s">
        <v>554</v>
      </c>
      <c r="I91" s="119" t="s">
        <v>1812</v>
      </c>
      <c r="J91" s="258" t="s">
        <v>543</v>
      </c>
      <c r="K91" s="256" t="s">
        <v>69</v>
      </c>
      <c r="L91" s="256" t="s">
        <v>549</v>
      </c>
      <c r="M91" s="256"/>
      <c r="N91" s="26" t="str">
        <f t="shared" si="45"/>
        <v/>
      </c>
      <c r="O91" s="26" t="str">
        <f t="shared" si="46"/>
        <v>◄</v>
      </c>
      <c r="P91" s="25"/>
      <c r="Q91" s="24"/>
      <c r="R91" s="26" t="str">
        <f t="shared" si="47"/>
        <v/>
      </c>
      <c r="S91" s="26" t="str">
        <f t="shared" si="48"/>
        <v>◄</v>
      </c>
      <c r="T91" s="25"/>
      <c r="U91" s="24"/>
      <c r="V91" s="23"/>
      <c r="W91" s="22"/>
      <c r="X91" s="21">
        <f t="shared" si="49"/>
        <v>0</v>
      </c>
      <c r="Y91" s="20">
        <f t="shared" si="50"/>
        <v>0</v>
      </c>
      <c r="Z91" s="19"/>
      <c r="AA91" s="18">
        <f t="shared" si="51"/>
        <v>0</v>
      </c>
      <c r="AB91" s="17">
        <f t="shared" si="52"/>
        <v>0</v>
      </c>
      <c r="AC91" s="5" t="s">
        <v>0</v>
      </c>
      <c r="AD91" s="41"/>
    </row>
    <row r="92" spans="1:30" ht="16.2" customHeight="1" x14ac:dyDescent="0.25">
      <c r="A92" s="40"/>
      <c r="B92" s="39" t="str">
        <f t="shared" si="44"/>
        <v/>
      </c>
      <c r="C92" s="23"/>
      <c r="D92" s="122"/>
      <c r="E92" s="179" t="s">
        <v>596</v>
      </c>
      <c r="F92" s="178" t="s">
        <v>324</v>
      </c>
      <c r="G92" s="120" t="s">
        <v>1804</v>
      </c>
      <c r="H92" s="62" t="s">
        <v>554</v>
      </c>
      <c r="I92" s="119" t="s">
        <v>1813</v>
      </c>
      <c r="J92" s="258" t="s">
        <v>543</v>
      </c>
      <c r="K92" s="256" t="s">
        <v>69</v>
      </c>
      <c r="L92" s="256" t="s">
        <v>549</v>
      </c>
      <c r="M92" s="256"/>
      <c r="N92" s="26" t="str">
        <f t="shared" si="45"/>
        <v/>
      </c>
      <c r="O92" s="26" t="str">
        <f t="shared" si="46"/>
        <v>◄</v>
      </c>
      <c r="P92" s="25"/>
      <c r="Q92" s="24"/>
      <c r="R92" s="26" t="str">
        <f t="shared" si="47"/>
        <v/>
      </c>
      <c r="S92" s="26" t="str">
        <f t="shared" si="48"/>
        <v>◄</v>
      </c>
      <c r="T92" s="25"/>
      <c r="U92" s="24"/>
      <c r="V92" s="23"/>
      <c r="W92" s="22"/>
      <c r="X92" s="21">
        <f t="shared" si="49"/>
        <v>0</v>
      </c>
      <c r="Y92" s="20">
        <f t="shared" si="50"/>
        <v>0</v>
      </c>
      <c r="Z92" s="19"/>
      <c r="AA92" s="18">
        <f t="shared" si="51"/>
        <v>0</v>
      </c>
      <c r="AB92" s="17">
        <f t="shared" si="52"/>
        <v>0</v>
      </c>
      <c r="AC92" s="5" t="s">
        <v>0</v>
      </c>
      <c r="AD92" s="41"/>
    </row>
    <row r="93" spans="1:30" ht="16.2" customHeight="1" x14ac:dyDescent="0.25">
      <c r="A93" s="40"/>
      <c r="B93" s="39" t="str">
        <f t="shared" si="44"/>
        <v/>
      </c>
      <c r="C93" s="23"/>
      <c r="D93" s="122"/>
      <c r="E93" s="145" t="s">
        <v>596</v>
      </c>
      <c r="F93" s="144">
        <v>53</v>
      </c>
      <c r="G93" s="120" t="s">
        <v>1804</v>
      </c>
      <c r="H93" s="62" t="s">
        <v>553</v>
      </c>
      <c r="I93" s="119" t="s">
        <v>1814</v>
      </c>
      <c r="J93" s="258" t="s">
        <v>543</v>
      </c>
      <c r="K93" s="256" t="s">
        <v>69</v>
      </c>
      <c r="L93" s="256" t="s">
        <v>549</v>
      </c>
      <c r="M93" s="256"/>
      <c r="N93" s="26" t="str">
        <f t="shared" si="45"/>
        <v/>
      </c>
      <c r="O93" s="26" t="str">
        <f t="shared" si="46"/>
        <v>◄</v>
      </c>
      <c r="P93" s="25"/>
      <c r="Q93" s="24"/>
      <c r="R93" s="26" t="str">
        <f t="shared" si="47"/>
        <v/>
      </c>
      <c r="S93" s="26" t="str">
        <f t="shared" si="48"/>
        <v>◄</v>
      </c>
      <c r="T93" s="25"/>
      <c r="U93" s="24"/>
      <c r="V93" s="23"/>
      <c r="W93" s="22"/>
      <c r="X93" s="21">
        <f t="shared" si="49"/>
        <v>0</v>
      </c>
      <c r="Y93" s="20">
        <f t="shared" si="50"/>
        <v>0</v>
      </c>
      <c r="Z93" s="19"/>
      <c r="AA93" s="18">
        <f t="shared" si="51"/>
        <v>0</v>
      </c>
      <c r="AB93" s="17">
        <f t="shared" si="52"/>
        <v>0</v>
      </c>
      <c r="AC93" s="5" t="s">
        <v>0</v>
      </c>
      <c r="AD93" s="41"/>
    </row>
    <row r="94" spans="1:30" ht="16.2" customHeight="1" x14ac:dyDescent="0.25">
      <c r="A94" s="40"/>
      <c r="B94" s="39" t="str">
        <f t="shared" si="44"/>
        <v/>
      </c>
      <c r="C94" s="23"/>
      <c r="D94" s="122"/>
      <c r="E94" s="145" t="s">
        <v>596</v>
      </c>
      <c r="F94" s="144">
        <v>54</v>
      </c>
      <c r="G94" s="120" t="s">
        <v>1804</v>
      </c>
      <c r="H94" s="62" t="s">
        <v>552</v>
      </c>
      <c r="I94" s="119" t="s">
        <v>1815</v>
      </c>
      <c r="J94" s="258" t="s">
        <v>543</v>
      </c>
      <c r="K94" s="256" t="s">
        <v>69</v>
      </c>
      <c r="L94" s="256" t="s">
        <v>549</v>
      </c>
      <c r="M94" s="256"/>
      <c r="N94" s="26" t="str">
        <f t="shared" si="45"/>
        <v/>
      </c>
      <c r="O94" s="26" t="str">
        <f t="shared" si="46"/>
        <v>◄</v>
      </c>
      <c r="P94" s="25"/>
      <c r="Q94" s="24"/>
      <c r="R94" s="26" t="str">
        <f t="shared" si="47"/>
        <v/>
      </c>
      <c r="S94" s="26" t="str">
        <f t="shared" si="48"/>
        <v>◄</v>
      </c>
      <c r="T94" s="25"/>
      <c r="U94" s="24"/>
      <c r="V94" s="23"/>
      <c r="W94" s="22"/>
      <c r="X94" s="21">
        <f t="shared" si="49"/>
        <v>0</v>
      </c>
      <c r="Y94" s="20">
        <f t="shared" si="50"/>
        <v>0</v>
      </c>
      <c r="Z94" s="19"/>
      <c r="AA94" s="18">
        <f t="shared" si="51"/>
        <v>0</v>
      </c>
      <c r="AB94" s="17">
        <f t="shared" si="52"/>
        <v>0</v>
      </c>
      <c r="AC94" s="5" t="s">
        <v>0</v>
      </c>
      <c r="AD94" s="41"/>
    </row>
    <row r="95" spans="1:30" ht="16.2" customHeight="1" x14ac:dyDescent="0.25">
      <c r="A95" s="40"/>
      <c r="B95" s="39" t="str">
        <f t="shared" si="44"/>
        <v/>
      </c>
      <c r="C95" s="23"/>
      <c r="D95" s="122"/>
      <c r="E95" s="179" t="s">
        <v>596</v>
      </c>
      <c r="F95" s="178" t="s">
        <v>322</v>
      </c>
      <c r="G95" s="120" t="s">
        <v>1804</v>
      </c>
      <c r="H95" s="62" t="s">
        <v>551</v>
      </c>
      <c r="I95" s="119" t="s">
        <v>1816</v>
      </c>
      <c r="J95" s="258" t="s">
        <v>543</v>
      </c>
      <c r="K95" s="256" t="s">
        <v>69</v>
      </c>
      <c r="L95" s="256" t="s">
        <v>549</v>
      </c>
      <c r="M95" s="256"/>
      <c r="N95" s="26" t="str">
        <f t="shared" si="45"/>
        <v/>
      </c>
      <c r="O95" s="26" t="str">
        <f t="shared" si="46"/>
        <v>◄</v>
      </c>
      <c r="P95" s="25"/>
      <c r="Q95" s="24"/>
      <c r="R95" s="26" t="str">
        <f t="shared" si="47"/>
        <v/>
      </c>
      <c r="S95" s="26" t="str">
        <f t="shared" si="48"/>
        <v>◄</v>
      </c>
      <c r="T95" s="25"/>
      <c r="U95" s="24"/>
      <c r="V95" s="23"/>
      <c r="W95" s="22"/>
      <c r="X95" s="21">
        <f t="shared" si="49"/>
        <v>0</v>
      </c>
      <c r="Y95" s="20">
        <f t="shared" si="50"/>
        <v>0</v>
      </c>
      <c r="Z95" s="19"/>
      <c r="AA95" s="18">
        <f t="shared" si="51"/>
        <v>0</v>
      </c>
      <c r="AB95" s="17">
        <f t="shared" si="52"/>
        <v>0</v>
      </c>
      <c r="AC95" s="5" t="s">
        <v>0</v>
      </c>
      <c r="AD95" s="41"/>
    </row>
    <row r="96" spans="1:30" ht="16.2" customHeight="1" x14ac:dyDescent="0.25">
      <c r="A96" s="40"/>
      <c r="B96" s="39" t="str">
        <f t="shared" si="44"/>
        <v/>
      </c>
      <c r="C96" s="23"/>
      <c r="D96" s="122"/>
      <c r="E96" s="145" t="s">
        <v>596</v>
      </c>
      <c r="F96" s="144">
        <v>55</v>
      </c>
      <c r="G96" s="120" t="s">
        <v>1804</v>
      </c>
      <c r="H96" s="62" t="s">
        <v>550</v>
      </c>
      <c r="I96" s="119" t="s">
        <v>1817</v>
      </c>
      <c r="J96" s="258" t="s">
        <v>543</v>
      </c>
      <c r="K96" s="256" t="s">
        <v>69</v>
      </c>
      <c r="L96" s="256" t="s">
        <v>549</v>
      </c>
      <c r="M96" s="256"/>
      <c r="N96" s="26" t="str">
        <f t="shared" si="45"/>
        <v/>
      </c>
      <c r="O96" s="26" t="str">
        <f t="shared" si="46"/>
        <v>◄</v>
      </c>
      <c r="P96" s="25"/>
      <c r="Q96" s="24"/>
      <c r="R96" s="26" t="str">
        <f t="shared" si="47"/>
        <v/>
      </c>
      <c r="S96" s="26" t="str">
        <f t="shared" si="48"/>
        <v>◄</v>
      </c>
      <c r="T96" s="25"/>
      <c r="U96" s="24"/>
      <c r="V96" s="23"/>
      <c r="W96" s="22"/>
      <c r="X96" s="21">
        <f t="shared" si="49"/>
        <v>0</v>
      </c>
      <c r="Y96" s="20">
        <f t="shared" si="50"/>
        <v>0</v>
      </c>
      <c r="Z96" s="19"/>
      <c r="AA96" s="18">
        <f t="shared" si="51"/>
        <v>0</v>
      </c>
      <c r="AB96" s="17">
        <f t="shared" si="52"/>
        <v>0</v>
      </c>
      <c r="AC96" s="5" t="s">
        <v>0</v>
      </c>
      <c r="AD96" s="41"/>
    </row>
    <row r="97" spans="1:30" ht="16.2" customHeight="1" x14ac:dyDescent="0.25">
      <c r="A97" s="40"/>
      <c r="B97" s="39" t="str">
        <f t="shared" si="44"/>
        <v/>
      </c>
      <c r="C97" s="23"/>
      <c r="D97" s="122"/>
      <c r="E97" s="145" t="s">
        <v>596</v>
      </c>
      <c r="F97" s="144">
        <v>56</v>
      </c>
      <c r="G97" s="120" t="s">
        <v>1804</v>
      </c>
      <c r="H97" s="62" t="s">
        <v>200</v>
      </c>
      <c r="I97" s="119" t="s">
        <v>1818</v>
      </c>
      <c r="J97" s="258" t="s">
        <v>543</v>
      </c>
      <c r="K97" s="256" t="s">
        <v>69</v>
      </c>
      <c r="L97" s="256" t="s">
        <v>549</v>
      </c>
      <c r="M97" s="256"/>
      <c r="N97" s="26" t="str">
        <f t="shared" si="45"/>
        <v/>
      </c>
      <c r="O97" s="26" t="str">
        <f t="shared" si="46"/>
        <v>◄</v>
      </c>
      <c r="P97" s="25"/>
      <c r="Q97" s="24"/>
      <c r="R97" s="26" t="str">
        <f t="shared" si="47"/>
        <v/>
      </c>
      <c r="S97" s="26" t="str">
        <f t="shared" si="48"/>
        <v>◄</v>
      </c>
      <c r="T97" s="25"/>
      <c r="U97" s="24"/>
      <c r="V97" s="23"/>
      <c r="W97" s="22"/>
      <c r="X97" s="21">
        <f t="shared" si="49"/>
        <v>0</v>
      </c>
      <c r="Y97" s="20">
        <f t="shared" si="50"/>
        <v>0</v>
      </c>
      <c r="Z97" s="19"/>
      <c r="AA97" s="18">
        <f t="shared" si="51"/>
        <v>0</v>
      </c>
      <c r="AB97" s="17">
        <f t="shared" si="52"/>
        <v>0</v>
      </c>
      <c r="AC97" s="5" t="s">
        <v>0</v>
      </c>
      <c r="AD97" s="41"/>
    </row>
    <row r="98" spans="1:30" ht="16.2" customHeight="1" x14ac:dyDescent="0.25">
      <c r="A98" s="40"/>
      <c r="B98" s="39" t="str">
        <f t="shared" si="44"/>
        <v/>
      </c>
      <c r="C98" s="23"/>
      <c r="D98" s="122"/>
      <c r="E98" s="179" t="s">
        <v>596</v>
      </c>
      <c r="F98" s="178" t="s">
        <v>281</v>
      </c>
      <c r="G98" s="120" t="s">
        <v>1804</v>
      </c>
      <c r="H98" s="62" t="s">
        <v>200</v>
      </c>
      <c r="I98" s="119" t="s">
        <v>1819</v>
      </c>
      <c r="J98" s="258" t="s">
        <v>543</v>
      </c>
      <c r="K98" s="256" t="s">
        <v>69</v>
      </c>
      <c r="L98" s="256" t="s">
        <v>549</v>
      </c>
      <c r="M98" s="256"/>
      <c r="N98" s="26" t="str">
        <f t="shared" si="45"/>
        <v/>
      </c>
      <c r="O98" s="26" t="str">
        <f t="shared" si="46"/>
        <v>◄</v>
      </c>
      <c r="P98" s="25"/>
      <c r="Q98" s="24"/>
      <c r="R98" s="26" t="str">
        <f t="shared" si="47"/>
        <v/>
      </c>
      <c r="S98" s="26" t="str">
        <f t="shared" si="48"/>
        <v>◄</v>
      </c>
      <c r="T98" s="25"/>
      <c r="U98" s="24"/>
      <c r="V98" s="23"/>
      <c r="W98" s="22"/>
      <c r="X98" s="21">
        <f t="shared" si="49"/>
        <v>0</v>
      </c>
      <c r="Y98" s="20">
        <f t="shared" si="50"/>
        <v>0</v>
      </c>
      <c r="Z98" s="19"/>
      <c r="AA98" s="18">
        <f t="shared" si="51"/>
        <v>0</v>
      </c>
      <c r="AB98" s="17">
        <f t="shared" si="52"/>
        <v>0</v>
      </c>
      <c r="AC98" s="5" t="s">
        <v>0</v>
      </c>
      <c r="AD98" s="41"/>
    </row>
    <row r="99" spans="1:30" ht="16.2" customHeight="1" x14ac:dyDescent="0.25">
      <c r="A99" s="40"/>
      <c r="B99" s="39" t="str">
        <f t="shared" si="44"/>
        <v/>
      </c>
      <c r="C99" s="23"/>
      <c r="D99" s="122"/>
      <c r="E99" s="145" t="s">
        <v>596</v>
      </c>
      <c r="F99" s="259" t="s">
        <v>548</v>
      </c>
      <c r="G99" s="120" t="s">
        <v>1804</v>
      </c>
      <c r="H99" s="62" t="s">
        <v>200</v>
      </c>
      <c r="I99" s="119" t="s">
        <v>1820</v>
      </c>
      <c r="J99" s="257" t="s">
        <v>1821</v>
      </c>
      <c r="K99" s="256" t="s">
        <v>69</v>
      </c>
      <c r="L99" s="260" t="s">
        <v>547</v>
      </c>
      <c r="M99" s="256"/>
      <c r="N99" s="26" t="str">
        <f t="shared" si="45"/>
        <v/>
      </c>
      <c r="O99" s="26" t="str">
        <f t="shared" si="46"/>
        <v>◄</v>
      </c>
      <c r="P99" s="25"/>
      <c r="Q99" s="24"/>
      <c r="R99" s="26" t="str">
        <f t="shared" si="47"/>
        <v/>
      </c>
      <c r="S99" s="26" t="str">
        <f t="shared" si="48"/>
        <v>◄</v>
      </c>
      <c r="T99" s="25"/>
      <c r="U99" s="24"/>
      <c r="V99" s="23"/>
      <c r="W99" s="22"/>
      <c r="X99" s="21">
        <f t="shared" si="49"/>
        <v>0</v>
      </c>
      <c r="Y99" s="20">
        <f t="shared" si="50"/>
        <v>0</v>
      </c>
      <c r="Z99" s="19"/>
      <c r="AA99" s="18">
        <f t="shared" si="51"/>
        <v>0</v>
      </c>
      <c r="AB99" s="17">
        <f t="shared" si="52"/>
        <v>0</v>
      </c>
      <c r="AC99" s="5" t="s">
        <v>0</v>
      </c>
      <c r="AD99" s="41"/>
    </row>
    <row r="100" spans="1:30" ht="16.2" customHeight="1" x14ac:dyDescent="0.25">
      <c r="A100" s="40"/>
      <c r="B100" s="39" t="str">
        <f t="shared" si="44"/>
        <v/>
      </c>
      <c r="C100" s="23"/>
      <c r="D100" s="122"/>
      <c r="E100" s="145" t="s">
        <v>596</v>
      </c>
      <c r="F100" s="259" t="s">
        <v>546</v>
      </c>
      <c r="G100" s="120" t="s">
        <v>1804</v>
      </c>
      <c r="H100" s="62" t="s">
        <v>494</v>
      </c>
      <c r="I100" s="119" t="s">
        <v>1822</v>
      </c>
      <c r="J100" s="258" t="s">
        <v>543</v>
      </c>
      <c r="K100" s="256"/>
      <c r="L100" s="256" t="s">
        <v>542</v>
      </c>
      <c r="M100" s="256"/>
      <c r="N100" s="26" t="str">
        <f t="shared" si="45"/>
        <v/>
      </c>
      <c r="O100" s="26" t="str">
        <f t="shared" si="46"/>
        <v>◄</v>
      </c>
      <c r="P100" s="25"/>
      <c r="Q100" s="24"/>
      <c r="R100" s="26" t="str">
        <f t="shared" si="47"/>
        <v/>
      </c>
      <c r="S100" s="26" t="str">
        <f t="shared" si="48"/>
        <v>◄</v>
      </c>
      <c r="T100" s="25"/>
      <c r="U100" s="24"/>
      <c r="V100" s="23"/>
      <c r="W100" s="22"/>
      <c r="X100" s="21">
        <f t="shared" si="49"/>
        <v>0</v>
      </c>
      <c r="Y100" s="20">
        <f t="shared" si="50"/>
        <v>0</v>
      </c>
      <c r="Z100" s="19"/>
      <c r="AA100" s="18">
        <f t="shared" si="51"/>
        <v>0</v>
      </c>
      <c r="AB100" s="17">
        <f t="shared" si="52"/>
        <v>0</v>
      </c>
      <c r="AC100" s="5" t="s">
        <v>0</v>
      </c>
      <c r="AD100" s="41"/>
    </row>
    <row r="101" spans="1:30" ht="16.2" customHeight="1" x14ac:dyDescent="0.25">
      <c r="A101" s="40"/>
      <c r="B101" s="39" t="str">
        <f t="shared" si="44"/>
        <v/>
      </c>
      <c r="C101" s="23"/>
      <c r="D101" s="122"/>
      <c r="E101" s="145" t="s">
        <v>596</v>
      </c>
      <c r="F101" s="259" t="s">
        <v>545</v>
      </c>
      <c r="G101" s="120" t="s">
        <v>1804</v>
      </c>
      <c r="H101" s="62" t="s">
        <v>200</v>
      </c>
      <c r="I101" s="119" t="s">
        <v>1818</v>
      </c>
      <c r="J101" s="258" t="s">
        <v>543</v>
      </c>
      <c r="K101" s="256"/>
      <c r="L101" s="256" t="s">
        <v>542</v>
      </c>
      <c r="M101" s="256"/>
      <c r="N101" s="26" t="str">
        <f t="shared" si="45"/>
        <v/>
      </c>
      <c r="O101" s="26" t="str">
        <f t="shared" si="46"/>
        <v>◄</v>
      </c>
      <c r="P101" s="25"/>
      <c r="Q101" s="24"/>
      <c r="R101" s="26" t="str">
        <f t="shared" si="47"/>
        <v/>
      </c>
      <c r="S101" s="26" t="str">
        <f t="shared" si="48"/>
        <v>◄</v>
      </c>
      <c r="T101" s="25"/>
      <c r="U101" s="24"/>
      <c r="V101" s="23"/>
      <c r="W101" s="22"/>
      <c r="X101" s="21">
        <f t="shared" si="49"/>
        <v>0</v>
      </c>
      <c r="Y101" s="20">
        <f t="shared" si="50"/>
        <v>0</v>
      </c>
      <c r="Z101" s="19"/>
      <c r="AA101" s="18">
        <f t="shared" si="51"/>
        <v>0</v>
      </c>
      <c r="AB101" s="17">
        <f t="shared" si="52"/>
        <v>0</v>
      </c>
      <c r="AC101" s="5" t="s">
        <v>0</v>
      </c>
      <c r="AD101" s="41"/>
    </row>
    <row r="102" spans="1:30" ht="16.2" customHeight="1" x14ac:dyDescent="0.25">
      <c r="A102" s="40"/>
      <c r="B102" s="39" t="str">
        <f t="shared" si="44"/>
        <v/>
      </c>
      <c r="C102" s="23"/>
      <c r="D102" s="122"/>
      <c r="E102" s="145" t="s">
        <v>596</v>
      </c>
      <c r="F102" s="259" t="s">
        <v>544</v>
      </c>
      <c r="G102" s="120" t="s">
        <v>1804</v>
      </c>
      <c r="H102" s="62" t="s">
        <v>534</v>
      </c>
      <c r="I102" s="119" t="s">
        <v>1823</v>
      </c>
      <c r="J102" s="258" t="s">
        <v>543</v>
      </c>
      <c r="K102" s="256"/>
      <c r="L102" s="256" t="s">
        <v>542</v>
      </c>
      <c r="M102" s="256"/>
      <c r="N102" s="26" t="str">
        <f t="shared" si="45"/>
        <v/>
      </c>
      <c r="O102" s="26" t="str">
        <f t="shared" si="46"/>
        <v>◄</v>
      </c>
      <c r="P102" s="25"/>
      <c r="Q102" s="24"/>
      <c r="R102" s="26" t="str">
        <f t="shared" si="47"/>
        <v/>
      </c>
      <c r="S102" s="26" t="str">
        <f t="shared" si="48"/>
        <v>◄</v>
      </c>
      <c r="T102" s="25"/>
      <c r="U102" s="24"/>
      <c r="V102" s="23"/>
      <c r="W102" s="22"/>
      <c r="X102" s="21">
        <f t="shared" si="49"/>
        <v>0</v>
      </c>
      <c r="Y102" s="20">
        <f t="shared" si="50"/>
        <v>0</v>
      </c>
      <c r="Z102" s="19"/>
      <c r="AA102" s="18">
        <f t="shared" si="51"/>
        <v>0</v>
      </c>
      <c r="AB102" s="17">
        <f t="shared" si="52"/>
        <v>0</v>
      </c>
      <c r="AC102" s="5" t="s">
        <v>0</v>
      </c>
      <c r="AD102" s="41"/>
    </row>
    <row r="103" spans="1:30" ht="16.2" customHeight="1" x14ac:dyDescent="0.25">
      <c r="A103" s="40"/>
      <c r="B103" s="39" t="str">
        <f t="shared" si="44"/>
        <v/>
      </c>
      <c r="C103" s="23"/>
      <c r="D103" s="122"/>
      <c r="E103" s="145" t="s">
        <v>596</v>
      </c>
      <c r="F103" s="259" t="s">
        <v>541</v>
      </c>
      <c r="G103" s="120" t="s">
        <v>1804</v>
      </c>
      <c r="H103" s="62" t="s">
        <v>534</v>
      </c>
      <c r="I103" s="119" t="s">
        <v>1823</v>
      </c>
      <c r="J103" s="257" t="s">
        <v>1824</v>
      </c>
      <c r="K103" s="256"/>
      <c r="L103" s="256" t="s">
        <v>540</v>
      </c>
      <c r="M103" s="256"/>
      <c r="N103" s="26" t="str">
        <f t="shared" si="45"/>
        <v/>
      </c>
      <c r="O103" s="26" t="str">
        <f t="shared" si="46"/>
        <v>◄</v>
      </c>
      <c r="P103" s="25"/>
      <c r="Q103" s="24"/>
      <c r="R103" s="26" t="str">
        <f t="shared" si="47"/>
        <v/>
      </c>
      <c r="S103" s="26" t="str">
        <f t="shared" si="48"/>
        <v>◄</v>
      </c>
      <c r="T103" s="25"/>
      <c r="U103" s="24"/>
      <c r="V103" s="23"/>
      <c r="W103" s="22"/>
      <c r="X103" s="21">
        <f t="shared" si="49"/>
        <v>0</v>
      </c>
      <c r="Y103" s="20">
        <f t="shared" si="50"/>
        <v>0</v>
      </c>
      <c r="Z103" s="19"/>
      <c r="AA103" s="18">
        <f t="shared" si="51"/>
        <v>0</v>
      </c>
      <c r="AB103" s="17">
        <f t="shared" si="52"/>
        <v>0</v>
      </c>
      <c r="AC103" s="5" t="s">
        <v>0</v>
      </c>
      <c r="AD103" s="41"/>
    </row>
    <row r="104" spans="1:30" ht="16.2" customHeight="1" thickBot="1" x14ac:dyDescent="0.3">
      <c r="A104" s="40"/>
      <c r="B104" s="39" t="str">
        <f t="shared" si="44"/>
        <v/>
      </c>
      <c r="C104" s="23"/>
      <c r="D104" s="122"/>
      <c r="E104" s="145" t="s">
        <v>596</v>
      </c>
      <c r="F104" s="259" t="s">
        <v>539</v>
      </c>
      <c r="G104" s="120" t="s">
        <v>1804</v>
      </c>
      <c r="H104" s="62" t="s">
        <v>534</v>
      </c>
      <c r="I104" s="119" t="s">
        <v>1823</v>
      </c>
      <c r="J104" s="257" t="s">
        <v>1825</v>
      </c>
      <c r="K104" s="256"/>
      <c r="L104" s="256" t="s">
        <v>538</v>
      </c>
      <c r="M104" s="256"/>
      <c r="N104" s="26" t="str">
        <f t="shared" si="45"/>
        <v/>
      </c>
      <c r="O104" s="26" t="str">
        <f t="shared" si="46"/>
        <v>◄</v>
      </c>
      <c r="P104" s="25"/>
      <c r="Q104" s="24"/>
      <c r="R104" s="26" t="str">
        <f t="shared" si="47"/>
        <v/>
      </c>
      <c r="S104" s="26" t="str">
        <f t="shared" si="48"/>
        <v>◄</v>
      </c>
      <c r="T104" s="25"/>
      <c r="U104" s="24"/>
      <c r="V104" s="23"/>
      <c r="W104" s="22"/>
      <c r="X104" s="21">
        <f t="shared" si="49"/>
        <v>0</v>
      </c>
      <c r="Y104" s="20">
        <f t="shared" si="50"/>
        <v>0</v>
      </c>
      <c r="Z104" s="19"/>
      <c r="AA104" s="18">
        <f t="shared" si="51"/>
        <v>0</v>
      </c>
      <c r="AB104" s="17">
        <f t="shared" si="52"/>
        <v>0</v>
      </c>
      <c r="AC104" s="5" t="s">
        <v>0</v>
      </c>
      <c r="AD104" s="41"/>
    </row>
    <row r="105" spans="1:30" ht="29.4" customHeight="1" thickTop="1" thickBot="1" x14ac:dyDescent="0.3">
      <c r="A105" s="51"/>
      <c r="B105" s="50"/>
      <c r="C105" s="14">
        <f>ROWS(C106:C123)-1</f>
        <v>17</v>
      </c>
      <c r="D105" s="569" t="s">
        <v>1826</v>
      </c>
      <c r="E105" s="504"/>
      <c r="F105" s="504"/>
      <c r="G105" s="504"/>
      <c r="H105" s="504"/>
      <c r="I105" s="504"/>
      <c r="J105" s="9" t="s">
        <v>1827</v>
      </c>
      <c r="K105" s="114"/>
      <c r="L105" s="182"/>
      <c r="M105" s="182"/>
      <c r="N105" s="49"/>
      <c r="O105" s="68" t="str">
        <f>IF(COUNTIF(N106:N123,"?")&gt;0,"?",IF(AND(P105="◄",Q105="►"),"◄►",IF(P105="◄","◄",IF(Q105="►","►",""))))</f>
        <v>◄</v>
      </c>
      <c r="P105" s="46" t="str">
        <f>IF(SUM(P106:P123)+1=ROWS(P106:P123)-COUNTIF(P106:P123,"-"),"","◄")</f>
        <v>◄</v>
      </c>
      <c r="Q105" s="45" t="str">
        <f>IF(SUM(Q106:Q123)&gt;0,"►","")</f>
        <v/>
      </c>
      <c r="R105" s="48"/>
      <c r="S105" s="68" t="str">
        <f>IF(COUNTIF(R106:R123,"?")&gt;0,"?",IF(AND(T105="◄",U105="►"),"◄►",IF(T105="◄","◄",IF(U105="►","►",""))))</f>
        <v>◄</v>
      </c>
      <c r="T105" s="46" t="str">
        <f>IF(SUM(T106:T123)+1=ROWS(T106:T123)-COUNTIF(T106:T123,"-"),"","◄")</f>
        <v>◄</v>
      </c>
      <c r="U105" s="45" t="str">
        <f>IF(SUM(U106:U123)&gt;0,"►","")</f>
        <v/>
      </c>
      <c r="V105" s="67">
        <f>ROWS(V106:V123)-1</f>
        <v>17</v>
      </c>
      <c r="W105" s="44">
        <f>SUM(W106:W123)-W123</f>
        <v>0</v>
      </c>
      <c r="X105" s="43" t="s">
        <v>2</v>
      </c>
      <c r="Y105" s="42"/>
      <c r="Z105" s="44">
        <f>SUM(Z106:Z123)-Z123</f>
        <v>0</v>
      </c>
      <c r="AA105" s="43" t="s">
        <v>2</v>
      </c>
      <c r="AB105" s="42"/>
      <c r="AC105" s="5" t="s">
        <v>0</v>
      </c>
      <c r="AD105" s="41"/>
    </row>
    <row r="106" spans="1:30" ht="17.399999999999999" customHeight="1" x14ac:dyDescent="0.25">
      <c r="A106" s="40"/>
      <c r="B106" s="39" t="str">
        <f t="shared" ref="B106:B122" si="53">IF(A106=1,"x","")</f>
        <v/>
      </c>
      <c r="C106" s="23"/>
      <c r="D106" s="122"/>
      <c r="E106" s="145" t="s">
        <v>596</v>
      </c>
      <c r="F106" s="144">
        <v>57</v>
      </c>
      <c r="G106" s="120" t="s">
        <v>1827</v>
      </c>
      <c r="H106" s="62" t="s">
        <v>537</v>
      </c>
      <c r="I106" s="119" t="s">
        <v>1828</v>
      </c>
      <c r="J106" s="257" t="s">
        <v>528</v>
      </c>
      <c r="K106" s="256" t="s">
        <v>69</v>
      </c>
      <c r="L106" s="255" t="s">
        <v>506</v>
      </c>
      <c r="M106" s="255"/>
      <c r="N106" s="26" t="str">
        <f t="shared" ref="N106:N122" si="54">IF(O106="?","?","")</f>
        <v/>
      </c>
      <c r="O106" s="26" t="str">
        <f t="shared" ref="O106:O122" si="55">IF(AND(P106="",Q106&gt;0),"?",IF(P106="","◄",IF(Q106&gt;=1,"►","")))</f>
        <v>◄</v>
      </c>
      <c r="P106" s="25"/>
      <c r="Q106" s="24"/>
      <c r="R106" s="26" t="str">
        <f t="shared" ref="R106:R122" si="56">IF(S106="?","?","")</f>
        <v/>
      </c>
      <c r="S106" s="26" t="str">
        <f t="shared" ref="S106:S122" si="57">IF(AND(T106="",U106&gt;0),"?",IF(T106="","◄",IF(U106&gt;=1,"►","")))</f>
        <v>◄</v>
      </c>
      <c r="T106" s="25"/>
      <c r="U106" s="24"/>
      <c r="V106" s="23"/>
      <c r="W106" s="22"/>
      <c r="X106" s="21">
        <f t="shared" ref="X106:X122" si="58">(P106*W106)</f>
        <v>0</v>
      </c>
      <c r="Y106" s="20">
        <f t="shared" ref="Y106:Y122" si="59">(Q106*X106)</f>
        <v>0</v>
      </c>
      <c r="Z106" s="19"/>
      <c r="AA106" s="18">
        <f t="shared" ref="AA106:AA122" si="60">(T106*Z106)</f>
        <v>0</v>
      </c>
      <c r="AB106" s="17">
        <f t="shared" ref="AB106:AB122" si="61">(U106*AA106)</f>
        <v>0</v>
      </c>
      <c r="AC106" s="5" t="s">
        <v>0</v>
      </c>
      <c r="AD106" s="41"/>
    </row>
    <row r="107" spans="1:30" ht="17.399999999999999" customHeight="1" x14ac:dyDescent="0.25">
      <c r="A107" s="40"/>
      <c r="B107" s="39" t="str">
        <f t="shared" si="53"/>
        <v/>
      </c>
      <c r="C107" s="23"/>
      <c r="D107" s="122"/>
      <c r="E107" s="179" t="s">
        <v>596</v>
      </c>
      <c r="F107" s="178" t="s">
        <v>280</v>
      </c>
      <c r="G107" s="120" t="s">
        <v>1827</v>
      </c>
      <c r="H107" s="62" t="s">
        <v>537</v>
      </c>
      <c r="I107" s="119" t="s">
        <v>1829</v>
      </c>
      <c r="J107" s="257" t="s">
        <v>1830</v>
      </c>
      <c r="K107" s="256" t="s">
        <v>69</v>
      </c>
      <c r="L107" s="255" t="s">
        <v>520</v>
      </c>
      <c r="M107" s="255"/>
      <c r="N107" s="26" t="str">
        <f t="shared" si="54"/>
        <v/>
      </c>
      <c r="O107" s="26" t="str">
        <f t="shared" si="55"/>
        <v>◄</v>
      </c>
      <c r="P107" s="25"/>
      <c r="Q107" s="24"/>
      <c r="R107" s="26" t="str">
        <f t="shared" si="56"/>
        <v/>
      </c>
      <c r="S107" s="26" t="str">
        <f t="shared" si="57"/>
        <v>◄</v>
      </c>
      <c r="T107" s="25"/>
      <c r="U107" s="24"/>
      <c r="V107" s="23"/>
      <c r="W107" s="22"/>
      <c r="X107" s="21">
        <f t="shared" si="58"/>
        <v>0</v>
      </c>
      <c r="Y107" s="20">
        <f t="shared" si="59"/>
        <v>0</v>
      </c>
      <c r="Z107" s="19"/>
      <c r="AA107" s="18">
        <f t="shared" si="60"/>
        <v>0</v>
      </c>
      <c r="AB107" s="17">
        <f t="shared" si="61"/>
        <v>0</v>
      </c>
      <c r="AC107" s="5" t="s">
        <v>0</v>
      </c>
      <c r="AD107" s="41"/>
    </row>
    <row r="108" spans="1:30" ht="17.399999999999999" customHeight="1" x14ac:dyDescent="0.25">
      <c r="A108" s="40"/>
      <c r="B108" s="39" t="str">
        <f t="shared" si="53"/>
        <v/>
      </c>
      <c r="C108" s="23"/>
      <c r="D108" s="122"/>
      <c r="E108" s="145" t="s">
        <v>596</v>
      </c>
      <c r="F108" s="144">
        <v>58</v>
      </c>
      <c r="G108" s="120" t="s">
        <v>1827</v>
      </c>
      <c r="H108" s="62" t="s">
        <v>197</v>
      </c>
      <c r="I108" s="119" t="s">
        <v>1831</v>
      </c>
      <c r="J108" s="257" t="s">
        <v>1830</v>
      </c>
      <c r="K108" s="256" t="s">
        <v>69</v>
      </c>
      <c r="L108" s="255" t="s">
        <v>520</v>
      </c>
      <c r="M108" s="255"/>
      <c r="N108" s="26" t="str">
        <f t="shared" si="54"/>
        <v/>
      </c>
      <c r="O108" s="26" t="str">
        <f t="shared" si="55"/>
        <v>◄</v>
      </c>
      <c r="P108" s="25"/>
      <c r="Q108" s="24"/>
      <c r="R108" s="26" t="str">
        <f t="shared" si="56"/>
        <v/>
      </c>
      <c r="S108" s="26" t="str">
        <f t="shared" si="57"/>
        <v>◄</v>
      </c>
      <c r="T108" s="25"/>
      <c r="U108" s="24"/>
      <c r="V108" s="23"/>
      <c r="W108" s="22"/>
      <c r="X108" s="21">
        <f t="shared" si="58"/>
        <v>0</v>
      </c>
      <c r="Y108" s="20">
        <f t="shared" si="59"/>
        <v>0</v>
      </c>
      <c r="Z108" s="19"/>
      <c r="AA108" s="18">
        <f t="shared" si="60"/>
        <v>0</v>
      </c>
      <c r="AB108" s="17">
        <f t="shared" si="61"/>
        <v>0</v>
      </c>
      <c r="AC108" s="5" t="s">
        <v>0</v>
      </c>
      <c r="AD108" s="41"/>
    </row>
    <row r="109" spans="1:30" ht="17.399999999999999" customHeight="1" x14ac:dyDescent="0.25">
      <c r="A109" s="40"/>
      <c r="B109" s="39" t="str">
        <f t="shared" si="53"/>
        <v/>
      </c>
      <c r="C109" s="23"/>
      <c r="D109" s="122"/>
      <c r="E109" s="145" t="s">
        <v>596</v>
      </c>
      <c r="F109" s="144">
        <v>59</v>
      </c>
      <c r="G109" s="120" t="s">
        <v>1827</v>
      </c>
      <c r="H109" s="62" t="s">
        <v>197</v>
      </c>
      <c r="I109" s="119" t="s">
        <v>1832</v>
      </c>
      <c r="J109" s="257" t="s">
        <v>1833</v>
      </c>
      <c r="K109" s="256" t="s">
        <v>69</v>
      </c>
      <c r="L109" s="255" t="s">
        <v>506</v>
      </c>
      <c r="M109" s="255"/>
      <c r="N109" s="26" t="str">
        <f t="shared" si="54"/>
        <v/>
      </c>
      <c r="O109" s="26" t="str">
        <f t="shared" si="55"/>
        <v>◄</v>
      </c>
      <c r="P109" s="25"/>
      <c r="Q109" s="24"/>
      <c r="R109" s="26" t="str">
        <f t="shared" si="56"/>
        <v/>
      </c>
      <c r="S109" s="26" t="str">
        <f t="shared" si="57"/>
        <v>◄</v>
      </c>
      <c r="T109" s="25"/>
      <c r="U109" s="24"/>
      <c r="V109" s="23"/>
      <c r="W109" s="22"/>
      <c r="X109" s="21">
        <f t="shared" si="58"/>
        <v>0</v>
      </c>
      <c r="Y109" s="20">
        <f t="shared" si="59"/>
        <v>0</v>
      </c>
      <c r="Z109" s="19"/>
      <c r="AA109" s="18">
        <f t="shared" si="60"/>
        <v>0</v>
      </c>
      <c r="AB109" s="17">
        <f t="shared" si="61"/>
        <v>0</v>
      </c>
      <c r="AC109" s="5" t="s">
        <v>0</v>
      </c>
      <c r="AD109" s="41"/>
    </row>
    <row r="110" spans="1:30" ht="17.399999999999999" customHeight="1" x14ac:dyDescent="0.25">
      <c r="A110" s="40"/>
      <c r="B110" s="39" t="str">
        <f t="shared" si="53"/>
        <v/>
      </c>
      <c r="C110" s="23"/>
      <c r="D110" s="122"/>
      <c r="E110" s="179" t="s">
        <v>596</v>
      </c>
      <c r="F110" s="178" t="s">
        <v>277</v>
      </c>
      <c r="G110" s="120" t="s">
        <v>1827</v>
      </c>
      <c r="H110" s="62" t="s">
        <v>197</v>
      </c>
      <c r="I110" s="119" t="s">
        <v>1834</v>
      </c>
      <c r="J110" s="257" t="s">
        <v>528</v>
      </c>
      <c r="K110" s="256" t="s">
        <v>69</v>
      </c>
      <c r="L110" s="255" t="s">
        <v>520</v>
      </c>
      <c r="M110" s="255"/>
      <c r="N110" s="26" t="str">
        <f t="shared" si="54"/>
        <v/>
      </c>
      <c r="O110" s="26" t="str">
        <f t="shared" si="55"/>
        <v>◄</v>
      </c>
      <c r="P110" s="25"/>
      <c r="Q110" s="24"/>
      <c r="R110" s="26" t="str">
        <f t="shared" si="56"/>
        <v/>
      </c>
      <c r="S110" s="26" t="str">
        <f t="shared" si="57"/>
        <v>◄</v>
      </c>
      <c r="T110" s="25"/>
      <c r="U110" s="24"/>
      <c r="V110" s="23"/>
      <c r="W110" s="22"/>
      <c r="X110" s="21">
        <f t="shared" si="58"/>
        <v>0</v>
      </c>
      <c r="Y110" s="20">
        <f t="shared" si="59"/>
        <v>0</v>
      </c>
      <c r="Z110" s="19"/>
      <c r="AA110" s="18">
        <f t="shared" si="60"/>
        <v>0</v>
      </c>
      <c r="AB110" s="17">
        <f t="shared" si="61"/>
        <v>0</v>
      </c>
      <c r="AC110" s="5" t="s">
        <v>0</v>
      </c>
      <c r="AD110" s="41"/>
    </row>
    <row r="111" spans="1:30" ht="17.399999999999999" customHeight="1" x14ac:dyDescent="0.25">
      <c r="A111" s="40"/>
      <c r="B111" s="39" t="str">
        <f t="shared" si="53"/>
        <v/>
      </c>
      <c r="C111" s="23"/>
      <c r="D111" s="122"/>
      <c r="E111" s="179" t="s">
        <v>596</v>
      </c>
      <c r="F111" s="178" t="s">
        <v>536</v>
      </c>
      <c r="G111" s="120" t="s">
        <v>1827</v>
      </c>
      <c r="H111" s="62" t="s">
        <v>197</v>
      </c>
      <c r="I111" s="119" t="s">
        <v>1835</v>
      </c>
      <c r="J111" s="257" t="s">
        <v>1836</v>
      </c>
      <c r="K111" s="256" t="s">
        <v>69</v>
      </c>
      <c r="L111" s="255" t="s">
        <v>520</v>
      </c>
      <c r="M111" s="255"/>
      <c r="N111" s="26" t="str">
        <f t="shared" si="54"/>
        <v/>
      </c>
      <c r="O111" s="26" t="str">
        <f t="shared" si="55"/>
        <v>◄</v>
      </c>
      <c r="P111" s="25"/>
      <c r="Q111" s="24"/>
      <c r="R111" s="26" t="str">
        <f t="shared" si="56"/>
        <v/>
      </c>
      <c r="S111" s="26" t="str">
        <f t="shared" si="57"/>
        <v>◄</v>
      </c>
      <c r="T111" s="25"/>
      <c r="U111" s="24"/>
      <c r="V111" s="23"/>
      <c r="W111" s="22"/>
      <c r="X111" s="21">
        <f t="shared" si="58"/>
        <v>0</v>
      </c>
      <c r="Y111" s="20">
        <f t="shared" si="59"/>
        <v>0</v>
      </c>
      <c r="Z111" s="19"/>
      <c r="AA111" s="18">
        <f t="shared" si="60"/>
        <v>0</v>
      </c>
      <c r="AB111" s="17">
        <f t="shared" si="61"/>
        <v>0</v>
      </c>
      <c r="AC111" s="5" t="s">
        <v>0</v>
      </c>
      <c r="AD111" s="41"/>
    </row>
    <row r="112" spans="1:30" ht="17.399999999999999" customHeight="1" x14ac:dyDescent="0.25">
      <c r="A112" s="40"/>
      <c r="B112" s="39" t="str">
        <f t="shared" si="53"/>
        <v/>
      </c>
      <c r="C112" s="23"/>
      <c r="D112" s="122"/>
      <c r="E112" s="145" t="s">
        <v>596</v>
      </c>
      <c r="F112" s="144">
        <v>60</v>
      </c>
      <c r="G112" s="120" t="s">
        <v>1827</v>
      </c>
      <c r="H112" s="62" t="s">
        <v>197</v>
      </c>
      <c r="I112" s="119" t="s">
        <v>1835</v>
      </c>
      <c r="J112" s="257" t="s">
        <v>532</v>
      </c>
      <c r="K112" s="256" t="s">
        <v>69</v>
      </c>
      <c r="L112" s="255" t="s">
        <v>520</v>
      </c>
      <c r="M112" s="255"/>
      <c r="N112" s="26" t="str">
        <f t="shared" si="54"/>
        <v/>
      </c>
      <c r="O112" s="26" t="str">
        <f t="shared" si="55"/>
        <v>◄</v>
      </c>
      <c r="P112" s="25"/>
      <c r="Q112" s="24"/>
      <c r="R112" s="26" t="str">
        <f t="shared" si="56"/>
        <v/>
      </c>
      <c r="S112" s="26" t="str">
        <f t="shared" si="57"/>
        <v>◄</v>
      </c>
      <c r="T112" s="25"/>
      <c r="U112" s="24"/>
      <c r="V112" s="23"/>
      <c r="W112" s="22"/>
      <c r="X112" s="21">
        <f t="shared" si="58"/>
        <v>0</v>
      </c>
      <c r="Y112" s="20">
        <f t="shared" si="59"/>
        <v>0</v>
      </c>
      <c r="Z112" s="19"/>
      <c r="AA112" s="18">
        <f t="shared" si="60"/>
        <v>0</v>
      </c>
      <c r="AB112" s="17">
        <f t="shared" si="61"/>
        <v>0</v>
      </c>
      <c r="AC112" s="5" t="s">
        <v>0</v>
      </c>
      <c r="AD112" s="41"/>
    </row>
    <row r="113" spans="1:30" ht="17.399999999999999" customHeight="1" x14ac:dyDescent="0.25">
      <c r="A113" s="40"/>
      <c r="B113" s="39" t="str">
        <f t="shared" si="53"/>
        <v/>
      </c>
      <c r="C113" s="23"/>
      <c r="D113" s="122"/>
      <c r="E113" s="179" t="s">
        <v>596</v>
      </c>
      <c r="F113" s="178" t="s">
        <v>535</v>
      </c>
      <c r="G113" s="120" t="s">
        <v>1827</v>
      </c>
      <c r="H113" s="62" t="s">
        <v>534</v>
      </c>
      <c r="I113" s="119" t="s">
        <v>1837</v>
      </c>
      <c r="J113" s="257" t="s">
        <v>1838</v>
      </c>
      <c r="K113" s="256" t="s">
        <v>69</v>
      </c>
      <c r="L113" s="255" t="s">
        <v>506</v>
      </c>
      <c r="M113" s="255"/>
      <c r="N113" s="26" t="str">
        <f t="shared" si="54"/>
        <v/>
      </c>
      <c r="O113" s="26" t="str">
        <f t="shared" si="55"/>
        <v>◄</v>
      </c>
      <c r="P113" s="25"/>
      <c r="Q113" s="24"/>
      <c r="R113" s="26" t="str">
        <f t="shared" si="56"/>
        <v/>
      </c>
      <c r="S113" s="26" t="str">
        <f t="shared" si="57"/>
        <v>◄</v>
      </c>
      <c r="T113" s="25"/>
      <c r="U113" s="24"/>
      <c r="V113" s="23"/>
      <c r="W113" s="22"/>
      <c r="X113" s="21">
        <f t="shared" si="58"/>
        <v>0</v>
      </c>
      <c r="Y113" s="20">
        <f t="shared" si="59"/>
        <v>0</v>
      </c>
      <c r="Z113" s="19"/>
      <c r="AA113" s="18">
        <f t="shared" si="60"/>
        <v>0</v>
      </c>
      <c r="AB113" s="17">
        <f t="shared" si="61"/>
        <v>0</v>
      </c>
      <c r="AC113" s="5" t="s">
        <v>0</v>
      </c>
      <c r="AD113" s="41"/>
    </row>
    <row r="114" spans="1:30" ht="17.399999999999999" customHeight="1" x14ac:dyDescent="0.25">
      <c r="A114" s="40"/>
      <c r="B114" s="39" t="str">
        <f t="shared" si="53"/>
        <v/>
      </c>
      <c r="C114" s="23"/>
      <c r="D114" s="122"/>
      <c r="E114" s="145" t="s">
        <v>596</v>
      </c>
      <c r="F114" s="144">
        <v>61</v>
      </c>
      <c r="G114" s="120" t="s">
        <v>1827</v>
      </c>
      <c r="H114" s="62" t="s">
        <v>511</v>
      </c>
      <c r="I114" s="119" t="s">
        <v>1839</v>
      </c>
      <c r="J114" s="257" t="s">
        <v>528</v>
      </c>
      <c r="K114" s="256" t="s">
        <v>69</v>
      </c>
      <c r="L114" s="255" t="s">
        <v>520</v>
      </c>
      <c r="M114" s="255"/>
      <c r="N114" s="26" t="str">
        <f t="shared" si="54"/>
        <v/>
      </c>
      <c r="O114" s="26" t="str">
        <f t="shared" si="55"/>
        <v>◄</v>
      </c>
      <c r="P114" s="25"/>
      <c r="Q114" s="24"/>
      <c r="R114" s="26" t="str">
        <f t="shared" si="56"/>
        <v/>
      </c>
      <c r="S114" s="26" t="str">
        <f t="shared" si="57"/>
        <v>◄</v>
      </c>
      <c r="T114" s="25"/>
      <c r="U114" s="24"/>
      <c r="V114" s="23"/>
      <c r="W114" s="22"/>
      <c r="X114" s="21">
        <f t="shared" si="58"/>
        <v>0</v>
      </c>
      <c r="Y114" s="20">
        <f t="shared" si="59"/>
        <v>0</v>
      </c>
      <c r="Z114" s="19"/>
      <c r="AA114" s="18">
        <f t="shared" si="60"/>
        <v>0</v>
      </c>
      <c r="AB114" s="17">
        <f t="shared" si="61"/>
        <v>0</v>
      </c>
      <c r="AC114" s="5" t="s">
        <v>0</v>
      </c>
      <c r="AD114" s="41"/>
    </row>
    <row r="115" spans="1:30" ht="17.399999999999999" customHeight="1" x14ac:dyDescent="0.25">
      <c r="A115" s="40"/>
      <c r="B115" s="39" t="str">
        <f t="shared" si="53"/>
        <v/>
      </c>
      <c r="C115" s="23"/>
      <c r="D115" s="122"/>
      <c r="E115" s="179" t="s">
        <v>596</v>
      </c>
      <c r="F115" s="178" t="s">
        <v>533</v>
      </c>
      <c r="G115" s="120" t="s">
        <v>1827</v>
      </c>
      <c r="H115" s="62" t="s">
        <v>511</v>
      </c>
      <c r="I115" s="119" t="s">
        <v>1840</v>
      </c>
      <c r="J115" s="257" t="s">
        <v>532</v>
      </c>
      <c r="K115" s="256" t="s">
        <v>69</v>
      </c>
      <c r="L115" s="255" t="s">
        <v>520</v>
      </c>
      <c r="M115" s="255"/>
      <c r="N115" s="26" t="str">
        <f t="shared" si="54"/>
        <v/>
      </c>
      <c r="O115" s="26" t="str">
        <f t="shared" si="55"/>
        <v>◄</v>
      </c>
      <c r="P115" s="25"/>
      <c r="Q115" s="24"/>
      <c r="R115" s="26" t="str">
        <f t="shared" si="56"/>
        <v/>
      </c>
      <c r="S115" s="26" t="str">
        <f t="shared" si="57"/>
        <v>◄</v>
      </c>
      <c r="T115" s="25"/>
      <c r="U115" s="24"/>
      <c r="V115" s="23"/>
      <c r="W115" s="22"/>
      <c r="X115" s="21">
        <f t="shared" si="58"/>
        <v>0</v>
      </c>
      <c r="Y115" s="20">
        <f t="shared" si="59"/>
        <v>0</v>
      </c>
      <c r="Z115" s="19"/>
      <c r="AA115" s="18">
        <f t="shared" si="60"/>
        <v>0</v>
      </c>
      <c r="AB115" s="17">
        <f t="shared" si="61"/>
        <v>0</v>
      </c>
      <c r="AC115" s="5" t="s">
        <v>0</v>
      </c>
      <c r="AD115" s="41"/>
    </row>
    <row r="116" spans="1:30" ht="17.399999999999999" customHeight="1" x14ac:dyDescent="0.25">
      <c r="A116" s="40"/>
      <c r="B116" s="39" t="str">
        <f t="shared" si="53"/>
        <v/>
      </c>
      <c r="C116" s="23"/>
      <c r="D116" s="122"/>
      <c r="E116" s="145" t="s">
        <v>596</v>
      </c>
      <c r="F116" s="144" t="s">
        <v>531</v>
      </c>
      <c r="G116" s="120" t="s">
        <v>1827</v>
      </c>
      <c r="H116" s="62" t="s">
        <v>525</v>
      </c>
      <c r="I116" s="119" t="s">
        <v>1841</v>
      </c>
      <c r="J116" s="257" t="s">
        <v>528</v>
      </c>
      <c r="K116" s="256" t="s">
        <v>69</v>
      </c>
      <c r="L116" s="255" t="s">
        <v>506</v>
      </c>
      <c r="M116" s="255"/>
      <c r="N116" s="26" t="str">
        <f t="shared" si="54"/>
        <v/>
      </c>
      <c r="O116" s="26" t="str">
        <f t="shared" si="55"/>
        <v>◄</v>
      </c>
      <c r="P116" s="25"/>
      <c r="Q116" s="24"/>
      <c r="R116" s="26" t="str">
        <f t="shared" si="56"/>
        <v/>
      </c>
      <c r="S116" s="26" t="str">
        <f t="shared" si="57"/>
        <v>◄</v>
      </c>
      <c r="T116" s="25"/>
      <c r="U116" s="24"/>
      <c r="V116" s="23"/>
      <c r="W116" s="22"/>
      <c r="X116" s="21">
        <f t="shared" si="58"/>
        <v>0</v>
      </c>
      <c r="Y116" s="20">
        <f t="shared" si="59"/>
        <v>0</v>
      </c>
      <c r="Z116" s="19"/>
      <c r="AA116" s="18">
        <f t="shared" si="60"/>
        <v>0</v>
      </c>
      <c r="AB116" s="17">
        <f t="shared" si="61"/>
        <v>0</v>
      </c>
      <c r="AC116" s="5" t="s">
        <v>0</v>
      </c>
      <c r="AD116" s="41"/>
    </row>
    <row r="117" spans="1:30" ht="17.399999999999999" customHeight="1" x14ac:dyDescent="0.25">
      <c r="A117" s="40"/>
      <c r="B117" s="39" t="str">
        <f t="shared" si="53"/>
        <v/>
      </c>
      <c r="C117" s="23"/>
      <c r="D117" s="122"/>
      <c r="E117" s="145" t="s">
        <v>596</v>
      </c>
      <c r="F117" s="144">
        <v>62</v>
      </c>
      <c r="G117" s="120" t="s">
        <v>1827</v>
      </c>
      <c r="H117" s="62" t="s">
        <v>507</v>
      </c>
      <c r="I117" s="119" t="s">
        <v>1842</v>
      </c>
      <c r="J117" s="257" t="s">
        <v>528</v>
      </c>
      <c r="K117" s="256"/>
      <c r="L117" s="255" t="s">
        <v>506</v>
      </c>
      <c r="M117" s="255"/>
      <c r="N117" s="26" t="str">
        <f t="shared" si="54"/>
        <v/>
      </c>
      <c r="O117" s="26" t="str">
        <f t="shared" si="55"/>
        <v>◄</v>
      </c>
      <c r="P117" s="25"/>
      <c r="Q117" s="24"/>
      <c r="R117" s="26" t="str">
        <f t="shared" si="56"/>
        <v/>
      </c>
      <c r="S117" s="26" t="str">
        <f t="shared" si="57"/>
        <v>◄</v>
      </c>
      <c r="T117" s="25"/>
      <c r="U117" s="24"/>
      <c r="V117" s="23"/>
      <c r="W117" s="22"/>
      <c r="X117" s="21">
        <f t="shared" si="58"/>
        <v>0</v>
      </c>
      <c r="Y117" s="20">
        <f t="shared" si="59"/>
        <v>0</v>
      </c>
      <c r="Z117" s="19"/>
      <c r="AA117" s="18">
        <f t="shared" si="60"/>
        <v>0</v>
      </c>
      <c r="AB117" s="17">
        <f t="shared" si="61"/>
        <v>0</v>
      </c>
      <c r="AC117" s="5" t="s">
        <v>0</v>
      </c>
      <c r="AD117" s="41"/>
    </row>
    <row r="118" spans="1:30" ht="17.399999999999999" customHeight="1" x14ac:dyDescent="0.25">
      <c r="A118" s="40"/>
      <c r="B118" s="39" t="str">
        <f t="shared" si="53"/>
        <v/>
      </c>
      <c r="C118" s="23"/>
      <c r="D118" s="122"/>
      <c r="E118" s="179" t="s">
        <v>596</v>
      </c>
      <c r="F118" s="178" t="s">
        <v>265</v>
      </c>
      <c r="G118" s="120" t="s">
        <v>1827</v>
      </c>
      <c r="H118" s="62" t="s">
        <v>507</v>
      </c>
      <c r="I118" s="119" t="s">
        <v>1802</v>
      </c>
      <c r="J118" s="257" t="s">
        <v>528</v>
      </c>
      <c r="K118" s="256"/>
      <c r="L118" s="255" t="s">
        <v>520</v>
      </c>
      <c r="M118" s="255"/>
      <c r="N118" s="26" t="str">
        <f t="shared" si="54"/>
        <v/>
      </c>
      <c r="O118" s="26" t="str">
        <f t="shared" si="55"/>
        <v>◄</v>
      </c>
      <c r="P118" s="25"/>
      <c r="Q118" s="24"/>
      <c r="R118" s="26" t="str">
        <f t="shared" si="56"/>
        <v/>
      </c>
      <c r="S118" s="26" t="str">
        <f t="shared" si="57"/>
        <v>◄</v>
      </c>
      <c r="T118" s="25"/>
      <c r="U118" s="24"/>
      <c r="V118" s="23"/>
      <c r="W118" s="22"/>
      <c r="X118" s="21">
        <f t="shared" si="58"/>
        <v>0</v>
      </c>
      <c r="Y118" s="20">
        <f t="shared" si="59"/>
        <v>0</v>
      </c>
      <c r="Z118" s="19"/>
      <c r="AA118" s="18">
        <f t="shared" si="60"/>
        <v>0</v>
      </c>
      <c r="AB118" s="17">
        <f t="shared" si="61"/>
        <v>0</v>
      </c>
      <c r="AC118" s="5" t="s">
        <v>0</v>
      </c>
      <c r="AD118" s="41"/>
    </row>
    <row r="119" spans="1:30" ht="17.399999999999999" customHeight="1" x14ac:dyDescent="0.25">
      <c r="A119" s="40">
        <v>1</v>
      </c>
      <c r="B119" s="39" t="str">
        <f t="shared" si="53"/>
        <v>x</v>
      </c>
      <c r="C119" s="23"/>
      <c r="D119" s="122"/>
      <c r="E119" s="145" t="s">
        <v>596</v>
      </c>
      <c r="F119" s="144" t="s">
        <v>530</v>
      </c>
      <c r="G119" s="120" t="s">
        <v>1827</v>
      </c>
      <c r="H119" s="62" t="s">
        <v>507</v>
      </c>
      <c r="I119" s="119" t="s">
        <v>1802</v>
      </c>
      <c r="J119" s="257" t="s">
        <v>528</v>
      </c>
      <c r="K119" s="256"/>
      <c r="L119" s="255" t="s">
        <v>506</v>
      </c>
      <c r="M119" s="256" t="s">
        <v>1843</v>
      </c>
      <c r="N119" s="26" t="str">
        <f t="shared" si="54"/>
        <v/>
      </c>
      <c r="O119" s="26" t="str">
        <f t="shared" si="55"/>
        <v>◄</v>
      </c>
      <c r="P119" s="25"/>
      <c r="Q119" s="24"/>
      <c r="R119" s="26" t="str">
        <f t="shared" si="56"/>
        <v/>
      </c>
      <c r="S119" s="26" t="str">
        <f t="shared" si="57"/>
        <v>◄</v>
      </c>
      <c r="T119" s="25"/>
      <c r="U119" s="24"/>
      <c r="V119" s="23"/>
      <c r="W119" s="22"/>
      <c r="X119" s="21">
        <f t="shared" si="58"/>
        <v>0</v>
      </c>
      <c r="Y119" s="20">
        <f t="shared" si="59"/>
        <v>0</v>
      </c>
      <c r="Z119" s="19"/>
      <c r="AA119" s="18">
        <f t="shared" si="60"/>
        <v>0</v>
      </c>
      <c r="AB119" s="17">
        <f t="shared" si="61"/>
        <v>0</v>
      </c>
      <c r="AC119" s="5" t="s">
        <v>0</v>
      </c>
      <c r="AD119" s="41"/>
    </row>
    <row r="120" spans="1:30" ht="17.399999999999999" customHeight="1" x14ac:dyDescent="0.25">
      <c r="A120" s="40"/>
      <c r="B120" s="39" t="str">
        <f t="shared" si="53"/>
        <v/>
      </c>
      <c r="C120" s="23"/>
      <c r="D120" s="122"/>
      <c r="E120" s="145" t="s">
        <v>596</v>
      </c>
      <c r="F120" s="144">
        <v>63</v>
      </c>
      <c r="G120" s="120" t="s">
        <v>1827</v>
      </c>
      <c r="H120" s="62" t="s">
        <v>502</v>
      </c>
      <c r="I120" s="119" t="s">
        <v>1844</v>
      </c>
      <c r="J120" s="257" t="s">
        <v>528</v>
      </c>
      <c r="K120" s="256"/>
      <c r="L120" s="255" t="s">
        <v>506</v>
      </c>
      <c r="M120" s="255"/>
      <c r="N120" s="26" t="str">
        <f t="shared" si="54"/>
        <v/>
      </c>
      <c r="O120" s="26" t="str">
        <f t="shared" si="55"/>
        <v>◄</v>
      </c>
      <c r="P120" s="25"/>
      <c r="Q120" s="24"/>
      <c r="R120" s="26" t="str">
        <f t="shared" si="56"/>
        <v/>
      </c>
      <c r="S120" s="26" t="str">
        <f t="shared" si="57"/>
        <v>◄</v>
      </c>
      <c r="T120" s="25"/>
      <c r="U120" s="24"/>
      <c r="V120" s="23"/>
      <c r="W120" s="22"/>
      <c r="X120" s="21">
        <f t="shared" si="58"/>
        <v>0</v>
      </c>
      <c r="Y120" s="20">
        <f t="shared" si="59"/>
        <v>0</v>
      </c>
      <c r="Z120" s="19"/>
      <c r="AA120" s="18">
        <f t="shared" si="60"/>
        <v>0</v>
      </c>
      <c r="AB120" s="17">
        <f t="shared" si="61"/>
        <v>0</v>
      </c>
      <c r="AC120" s="5" t="s">
        <v>0</v>
      </c>
      <c r="AD120" s="41"/>
    </row>
    <row r="121" spans="1:30" ht="17.399999999999999" customHeight="1" x14ac:dyDescent="0.25">
      <c r="A121" s="40"/>
      <c r="B121" s="39" t="str">
        <f t="shared" si="53"/>
        <v/>
      </c>
      <c r="C121" s="23"/>
      <c r="D121" s="122"/>
      <c r="E121" s="179" t="s">
        <v>596</v>
      </c>
      <c r="F121" s="178" t="s">
        <v>264</v>
      </c>
      <c r="G121" s="120" t="s">
        <v>1827</v>
      </c>
      <c r="H121" s="62" t="s">
        <v>502</v>
      </c>
      <c r="I121" s="119" t="s">
        <v>1844</v>
      </c>
      <c r="J121" s="257" t="s">
        <v>532</v>
      </c>
      <c r="K121" s="256" t="s">
        <v>69</v>
      </c>
      <c r="L121" s="255" t="s">
        <v>520</v>
      </c>
      <c r="M121" s="255"/>
      <c r="N121" s="26" t="str">
        <f t="shared" si="54"/>
        <v/>
      </c>
      <c r="O121" s="26" t="str">
        <f t="shared" si="55"/>
        <v>◄</v>
      </c>
      <c r="P121" s="25"/>
      <c r="Q121" s="24"/>
      <c r="R121" s="26" t="str">
        <f t="shared" si="56"/>
        <v/>
      </c>
      <c r="S121" s="26" t="str">
        <f t="shared" si="57"/>
        <v>◄</v>
      </c>
      <c r="T121" s="25"/>
      <c r="U121" s="24"/>
      <c r="V121" s="23"/>
      <c r="W121" s="22"/>
      <c r="X121" s="21">
        <f t="shared" si="58"/>
        <v>0</v>
      </c>
      <c r="Y121" s="20">
        <f t="shared" si="59"/>
        <v>0</v>
      </c>
      <c r="Z121" s="19"/>
      <c r="AA121" s="18">
        <f t="shared" si="60"/>
        <v>0</v>
      </c>
      <c r="AB121" s="17">
        <f t="shared" si="61"/>
        <v>0</v>
      </c>
      <c r="AC121" s="5" t="s">
        <v>0</v>
      </c>
      <c r="AD121" s="41"/>
    </row>
    <row r="122" spans="1:30" ht="17.399999999999999" customHeight="1" thickBot="1" x14ac:dyDescent="0.3">
      <c r="A122" s="40"/>
      <c r="B122" s="39" t="str">
        <f t="shared" si="53"/>
        <v/>
      </c>
      <c r="C122" s="23"/>
      <c r="D122" s="122"/>
      <c r="E122" s="179" t="s">
        <v>596</v>
      </c>
      <c r="F122" s="178" t="s">
        <v>529</v>
      </c>
      <c r="G122" s="120" t="s">
        <v>1827</v>
      </c>
      <c r="H122" s="62" t="s">
        <v>502</v>
      </c>
      <c r="I122" s="119" t="s">
        <v>1845</v>
      </c>
      <c r="J122" s="257" t="s">
        <v>528</v>
      </c>
      <c r="K122" s="256" t="s">
        <v>69</v>
      </c>
      <c r="L122" s="255" t="s">
        <v>520</v>
      </c>
      <c r="M122" s="255"/>
      <c r="N122" s="26" t="str">
        <f t="shared" si="54"/>
        <v/>
      </c>
      <c r="O122" s="26" t="str">
        <f t="shared" si="55"/>
        <v>◄</v>
      </c>
      <c r="P122" s="25"/>
      <c r="Q122" s="24"/>
      <c r="R122" s="26" t="str">
        <f t="shared" si="56"/>
        <v/>
      </c>
      <c r="S122" s="26" t="str">
        <f t="shared" si="57"/>
        <v>◄</v>
      </c>
      <c r="T122" s="25"/>
      <c r="U122" s="24"/>
      <c r="V122" s="23"/>
      <c r="W122" s="22"/>
      <c r="X122" s="21">
        <f t="shared" si="58"/>
        <v>0</v>
      </c>
      <c r="Y122" s="20">
        <f t="shared" si="59"/>
        <v>0</v>
      </c>
      <c r="Z122" s="19"/>
      <c r="AA122" s="18">
        <f t="shared" si="60"/>
        <v>0</v>
      </c>
      <c r="AB122" s="17">
        <f t="shared" si="61"/>
        <v>0</v>
      </c>
      <c r="AC122" s="5" t="s">
        <v>0</v>
      </c>
      <c r="AD122" s="41"/>
    </row>
    <row r="123" spans="1:30" ht="29.4" customHeight="1" thickTop="1" thickBot="1" x14ac:dyDescent="0.3">
      <c r="A123" s="51"/>
      <c r="B123" s="50"/>
      <c r="C123" s="14">
        <f>ROWS(C124:C132)-1</f>
        <v>8</v>
      </c>
      <c r="D123" s="569" t="s">
        <v>1846</v>
      </c>
      <c r="E123" s="504"/>
      <c r="F123" s="504"/>
      <c r="G123" s="504"/>
      <c r="H123" s="504"/>
      <c r="I123" s="504"/>
      <c r="J123" s="9" t="s">
        <v>1847</v>
      </c>
      <c r="K123" s="114"/>
      <c r="L123" s="182"/>
      <c r="M123" s="182"/>
      <c r="N123" s="49"/>
      <c r="O123" s="68" t="str">
        <f>IF(COUNTIF(N124:N132,"?")&gt;0,"?",IF(AND(P123="◄",Q123="►"),"◄►",IF(P123="◄","◄",IF(Q123="►","►",""))))</f>
        <v>◄</v>
      </c>
      <c r="P123" s="46" t="str">
        <f>IF(SUM(P124:P132)+1=ROWS(P124:P132)-COUNTIF(P124:P132,"-"),"","◄")</f>
        <v>◄</v>
      </c>
      <c r="Q123" s="45" t="str">
        <f>IF(SUM(Q124:Q132)&gt;0,"►","")</f>
        <v/>
      </c>
      <c r="R123" s="48"/>
      <c r="S123" s="68" t="str">
        <f>IF(COUNTIF(R124:R132,"?")&gt;0,"?",IF(AND(T123="◄",U123="►"),"◄►",IF(T123="◄","◄",IF(U123="►","►",""))))</f>
        <v>◄</v>
      </c>
      <c r="T123" s="46" t="str">
        <f>IF(SUM(T124:T132)+1=ROWS(T124:T132)-COUNTIF(T124:T132,"-"),"","◄")</f>
        <v>◄</v>
      </c>
      <c r="U123" s="45" t="str">
        <f>IF(SUM(U124:U132)&gt;0,"►","")</f>
        <v/>
      </c>
      <c r="V123" s="67">
        <f>ROWS(V124:V132)-1</f>
        <v>8</v>
      </c>
      <c r="W123" s="44">
        <f>SUM(W124:W132)-W132</f>
        <v>0</v>
      </c>
      <c r="X123" s="43" t="s">
        <v>2</v>
      </c>
      <c r="Y123" s="42"/>
      <c r="Z123" s="44">
        <f>SUM(Z124:Z132)-Z132</f>
        <v>0</v>
      </c>
      <c r="AA123" s="43" t="s">
        <v>2</v>
      </c>
      <c r="AB123" s="42"/>
      <c r="AC123" s="5" t="s">
        <v>0</v>
      </c>
      <c r="AD123" s="41"/>
    </row>
    <row r="124" spans="1:30" ht="16.8" customHeight="1" x14ac:dyDescent="0.25">
      <c r="A124" s="40"/>
      <c r="B124" s="39" t="str">
        <f t="shared" ref="B124:B131" si="62">IF(A124=1,"x","")</f>
        <v/>
      </c>
      <c r="C124" s="23"/>
      <c r="D124" s="122"/>
      <c r="E124" s="145" t="s">
        <v>596</v>
      </c>
      <c r="F124" s="144">
        <v>64</v>
      </c>
      <c r="G124" s="120" t="s">
        <v>1847</v>
      </c>
      <c r="H124" s="62" t="s">
        <v>525</v>
      </c>
      <c r="I124" s="119" t="s">
        <v>1848</v>
      </c>
      <c r="J124" s="257" t="s">
        <v>1849</v>
      </c>
      <c r="K124" s="256"/>
      <c r="L124" s="255" t="s">
        <v>519</v>
      </c>
      <c r="M124" s="255"/>
      <c r="N124" s="26" t="str">
        <f t="shared" ref="N124:N131" si="63">IF(O124="?","?","")</f>
        <v/>
      </c>
      <c r="O124" s="26" t="str">
        <f t="shared" ref="O124:O131" si="64">IF(AND(P124="",Q124&gt;0),"?",IF(P124="","◄",IF(Q124&gt;=1,"►","")))</f>
        <v>◄</v>
      </c>
      <c r="P124" s="25"/>
      <c r="Q124" s="24"/>
      <c r="R124" s="26" t="str">
        <f t="shared" ref="R124:R131" si="65">IF(S124="?","?","")</f>
        <v/>
      </c>
      <c r="S124" s="26" t="str">
        <f t="shared" ref="S124:S131" si="66">IF(AND(T124="",U124&gt;0),"?",IF(T124="","◄",IF(U124&gt;=1,"►","")))</f>
        <v>◄</v>
      </c>
      <c r="T124" s="25"/>
      <c r="U124" s="24"/>
      <c r="V124" s="23"/>
      <c r="W124" s="22"/>
      <c r="X124" s="21">
        <f t="shared" ref="X124:Y131" si="67">(P124*W124)</f>
        <v>0</v>
      </c>
      <c r="Y124" s="20">
        <f t="shared" si="67"/>
        <v>0</v>
      </c>
      <c r="Z124" s="19"/>
      <c r="AA124" s="18">
        <f t="shared" ref="AA124:AB131" si="68">(T124*Z124)</f>
        <v>0</v>
      </c>
      <c r="AB124" s="17">
        <f t="shared" si="68"/>
        <v>0</v>
      </c>
      <c r="AC124" s="5" t="s">
        <v>0</v>
      </c>
      <c r="AD124" s="41"/>
    </row>
    <row r="125" spans="1:30" ht="16.8" customHeight="1" x14ac:dyDescent="0.25">
      <c r="A125" s="40"/>
      <c r="B125" s="39" t="str">
        <f t="shared" si="62"/>
        <v/>
      </c>
      <c r="C125" s="23"/>
      <c r="D125" s="122"/>
      <c r="E125" s="145" t="s">
        <v>596</v>
      </c>
      <c r="F125" s="144">
        <v>65</v>
      </c>
      <c r="G125" s="120" t="s">
        <v>1847</v>
      </c>
      <c r="H125" s="62" t="s">
        <v>512</v>
      </c>
      <c r="I125" s="119" t="s">
        <v>1850</v>
      </c>
      <c r="J125" s="257" t="s">
        <v>1849</v>
      </c>
      <c r="K125" s="256"/>
      <c r="L125" s="255" t="s">
        <v>519</v>
      </c>
      <c r="M125" s="255"/>
      <c r="N125" s="26" t="str">
        <f t="shared" si="63"/>
        <v/>
      </c>
      <c r="O125" s="26" t="str">
        <f t="shared" si="64"/>
        <v>◄</v>
      </c>
      <c r="P125" s="25"/>
      <c r="Q125" s="24"/>
      <c r="R125" s="26" t="str">
        <f t="shared" si="65"/>
        <v/>
      </c>
      <c r="S125" s="26" t="str">
        <f t="shared" si="66"/>
        <v>◄</v>
      </c>
      <c r="T125" s="25"/>
      <c r="U125" s="24"/>
      <c r="V125" s="23"/>
      <c r="W125" s="22"/>
      <c r="X125" s="21">
        <f t="shared" si="67"/>
        <v>0</v>
      </c>
      <c r="Y125" s="20">
        <f t="shared" si="67"/>
        <v>0</v>
      </c>
      <c r="Z125" s="19"/>
      <c r="AA125" s="18">
        <f t="shared" si="68"/>
        <v>0</v>
      </c>
      <c r="AB125" s="17">
        <f t="shared" si="68"/>
        <v>0</v>
      </c>
      <c r="AC125" s="5" t="s">
        <v>0</v>
      </c>
      <c r="AD125" s="41"/>
    </row>
    <row r="126" spans="1:30" ht="16.8" customHeight="1" x14ac:dyDescent="0.25">
      <c r="A126" s="40"/>
      <c r="B126" s="39" t="str">
        <f t="shared" si="62"/>
        <v/>
      </c>
      <c r="C126" s="23"/>
      <c r="D126" s="122"/>
      <c r="E126" s="145" t="s">
        <v>596</v>
      </c>
      <c r="F126" s="144">
        <v>66</v>
      </c>
      <c r="G126" s="120" t="s">
        <v>1847</v>
      </c>
      <c r="H126" s="62" t="s">
        <v>523</v>
      </c>
      <c r="I126" s="119" t="s">
        <v>1851</v>
      </c>
      <c r="J126" s="258" t="s">
        <v>527</v>
      </c>
      <c r="K126" s="256"/>
      <c r="L126" s="255" t="s">
        <v>519</v>
      </c>
      <c r="M126" s="255"/>
      <c r="N126" s="26" t="str">
        <f t="shared" si="63"/>
        <v/>
      </c>
      <c r="O126" s="26" t="str">
        <f t="shared" si="64"/>
        <v>◄</v>
      </c>
      <c r="P126" s="25"/>
      <c r="Q126" s="24"/>
      <c r="R126" s="26" t="str">
        <f t="shared" si="65"/>
        <v/>
      </c>
      <c r="S126" s="26" t="str">
        <f t="shared" si="66"/>
        <v>◄</v>
      </c>
      <c r="T126" s="25"/>
      <c r="U126" s="24"/>
      <c r="V126" s="23"/>
      <c r="W126" s="22"/>
      <c r="X126" s="21">
        <f t="shared" si="67"/>
        <v>0</v>
      </c>
      <c r="Y126" s="20">
        <f t="shared" si="67"/>
        <v>0</v>
      </c>
      <c r="Z126" s="19"/>
      <c r="AA126" s="18">
        <f t="shared" si="68"/>
        <v>0</v>
      </c>
      <c r="AB126" s="17">
        <f t="shared" si="68"/>
        <v>0</v>
      </c>
      <c r="AC126" s="5" t="s">
        <v>0</v>
      </c>
      <c r="AD126" s="41"/>
    </row>
    <row r="127" spans="1:30" ht="16.8" customHeight="1" x14ac:dyDescent="0.25">
      <c r="A127" s="40"/>
      <c r="B127" s="39" t="str">
        <f t="shared" si="62"/>
        <v/>
      </c>
      <c r="C127" s="23"/>
      <c r="D127" s="122"/>
      <c r="E127" s="145" t="s">
        <v>596</v>
      </c>
      <c r="F127" s="144">
        <v>67</v>
      </c>
      <c r="G127" s="120" t="s">
        <v>1847</v>
      </c>
      <c r="H127" s="62" t="s">
        <v>521</v>
      </c>
      <c r="I127" s="119" t="s">
        <v>1852</v>
      </c>
      <c r="J127" s="258" t="s">
        <v>527</v>
      </c>
      <c r="K127" s="256" t="s">
        <v>69</v>
      </c>
      <c r="L127" s="255" t="s">
        <v>519</v>
      </c>
      <c r="M127" s="255"/>
      <c r="N127" s="26" t="str">
        <f t="shared" si="63"/>
        <v/>
      </c>
      <c r="O127" s="26" t="str">
        <f t="shared" si="64"/>
        <v>◄</v>
      </c>
      <c r="P127" s="25"/>
      <c r="Q127" s="24"/>
      <c r="R127" s="26" t="str">
        <f t="shared" si="65"/>
        <v/>
      </c>
      <c r="S127" s="26" t="str">
        <f t="shared" si="66"/>
        <v>◄</v>
      </c>
      <c r="T127" s="25"/>
      <c r="U127" s="24"/>
      <c r="V127" s="23"/>
      <c r="W127" s="22"/>
      <c r="X127" s="21">
        <f t="shared" si="67"/>
        <v>0</v>
      </c>
      <c r="Y127" s="20">
        <f t="shared" si="67"/>
        <v>0</v>
      </c>
      <c r="Z127" s="19"/>
      <c r="AA127" s="18">
        <f t="shared" si="68"/>
        <v>0</v>
      </c>
      <c r="AB127" s="17">
        <f t="shared" si="68"/>
        <v>0</v>
      </c>
      <c r="AC127" s="5" t="s">
        <v>0</v>
      </c>
      <c r="AD127" s="41"/>
    </row>
    <row r="128" spans="1:30" ht="16.8" customHeight="1" x14ac:dyDescent="0.25">
      <c r="A128" s="40"/>
      <c r="B128" s="39" t="str">
        <f t="shared" si="62"/>
        <v/>
      </c>
      <c r="C128" s="23"/>
      <c r="D128" s="122"/>
      <c r="E128" s="179" t="s">
        <v>596</v>
      </c>
      <c r="F128" s="178" t="s">
        <v>261</v>
      </c>
      <c r="G128" s="120" t="s">
        <v>1847</v>
      </c>
      <c r="H128" s="62" t="s">
        <v>521</v>
      </c>
      <c r="I128" s="119" t="s">
        <v>1853</v>
      </c>
      <c r="J128" s="258" t="s">
        <v>527</v>
      </c>
      <c r="K128" s="256" t="s">
        <v>69</v>
      </c>
      <c r="L128" s="255" t="s">
        <v>519</v>
      </c>
      <c r="M128" s="255"/>
      <c r="N128" s="26" t="str">
        <f t="shared" si="63"/>
        <v/>
      </c>
      <c r="O128" s="26" t="str">
        <f t="shared" si="64"/>
        <v>◄</v>
      </c>
      <c r="P128" s="25"/>
      <c r="Q128" s="24"/>
      <c r="R128" s="26" t="str">
        <f t="shared" si="65"/>
        <v/>
      </c>
      <c r="S128" s="26" t="str">
        <f t="shared" si="66"/>
        <v>◄</v>
      </c>
      <c r="T128" s="25"/>
      <c r="U128" s="24"/>
      <c r="V128" s="23"/>
      <c r="W128" s="22"/>
      <c r="X128" s="21">
        <f t="shared" si="67"/>
        <v>0</v>
      </c>
      <c r="Y128" s="20">
        <f t="shared" si="67"/>
        <v>0</v>
      </c>
      <c r="Z128" s="19"/>
      <c r="AA128" s="18">
        <f t="shared" si="68"/>
        <v>0</v>
      </c>
      <c r="AB128" s="17">
        <f t="shared" si="68"/>
        <v>0</v>
      </c>
      <c r="AC128" s="5" t="s">
        <v>0</v>
      </c>
      <c r="AD128" s="41"/>
    </row>
    <row r="129" spans="1:30" ht="16.8" customHeight="1" x14ac:dyDescent="0.25">
      <c r="A129" s="40"/>
      <c r="B129" s="39" t="str">
        <f t="shared" si="62"/>
        <v/>
      </c>
      <c r="C129" s="23"/>
      <c r="D129" s="122"/>
      <c r="E129" s="145" t="s">
        <v>596</v>
      </c>
      <c r="F129" s="144" t="s">
        <v>526</v>
      </c>
      <c r="G129" s="120" t="s">
        <v>1847</v>
      </c>
      <c r="H129" s="62" t="s">
        <v>525</v>
      </c>
      <c r="I129" s="119" t="s">
        <v>1848</v>
      </c>
      <c r="J129" s="257" t="s">
        <v>1854</v>
      </c>
      <c r="K129" s="256" t="s">
        <v>69</v>
      </c>
      <c r="L129" s="255" t="s">
        <v>506</v>
      </c>
      <c r="M129" s="255"/>
      <c r="N129" s="26" t="str">
        <f t="shared" si="63"/>
        <v/>
      </c>
      <c r="O129" s="26" t="str">
        <f t="shared" si="64"/>
        <v>◄</v>
      </c>
      <c r="P129" s="25"/>
      <c r="Q129" s="24"/>
      <c r="R129" s="26" t="str">
        <f t="shared" si="65"/>
        <v/>
      </c>
      <c r="S129" s="26" t="str">
        <f t="shared" si="66"/>
        <v>◄</v>
      </c>
      <c r="T129" s="25"/>
      <c r="U129" s="24"/>
      <c r="V129" s="23"/>
      <c r="W129" s="22"/>
      <c r="X129" s="21">
        <f t="shared" si="67"/>
        <v>0</v>
      </c>
      <c r="Y129" s="20">
        <f t="shared" si="67"/>
        <v>0</v>
      </c>
      <c r="Z129" s="19"/>
      <c r="AA129" s="18">
        <f t="shared" si="68"/>
        <v>0</v>
      </c>
      <c r="AB129" s="17">
        <f t="shared" si="68"/>
        <v>0</v>
      </c>
      <c r="AC129" s="5" t="s">
        <v>0</v>
      </c>
      <c r="AD129" s="41"/>
    </row>
    <row r="130" spans="1:30" ht="16.8" customHeight="1" x14ac:dyDescent="0.25">
      <c r="A130" s="40"/>
      <c r="B130" s="39" t="str">
        <f t="shared" si="62"/>
        <v/>
      </c>
      <c r="C130" s="23"/>
      <c r="D130" s="122"/>
      <c r="E130" s="145" t="s">
        <v>596</v>
      </c>
      <c r="F130" s="144" t="s">
        <v>524</v>
      </c>
      <c r="G130" s="120" t="s">
        <v>1847</v>
      </c>
      <c r="H130" s="62" t="s">
        <v>523</v>
      </c>
      <c r="I130" s="119" t="s">
        <v>1851</v>
      </c>
      <c r="J130" s="257" t="s">
        <v>1855</v>
      </c>
      <c r="K130" s="256" t="s">
        <v>69</v>
      </c>
      <c r="L130" s="255" t="s">
        <v>516</v>
      </c>
      <c r="M130" s="255"/>
      <c r="N130" s="26" t="str">
        <f t="shared" si="63"/>
        <v/>
      </c>
      <c r="O130" s="26" t="str">
        <f t="shared" si="64"/>
        <v>◄</v>
      </c>
      <c r="P130" s="25"/>
      <c r="Q130" s="24"/>
      <c r="R130" s="26" t="str">
        <f t="shared" si="65"/>
        <v/>
      </c>
      <c r="S130" s="26" t="str">
        <f t="shared" si="66"/>
        <v>◄</v>
      </c>
      <c r="T130" s="25"/>
      <c r="U130" s="24"/>
      <c r="V130" s="23"/>
      <c r="W130" s="22"/>
      <c r="X130" s="21">
        <f t="shared" si="67"/>
        <v>0</v>
      </c>
      <c r="Y130" s="20">
        <f t="shared" si="67"/>
        <v>0</v>
      </c>
      <c r="Z130" s="19"/>
      <c r="AA130" s="18">
        <f t="shared" si="68"/>
        <v>0</v>
      </c>
      <c r="AB130" s="17">
        <f t="shared" si="68"/>
        <v>0</v>
      </c>
      <c r="AC130" s="5" t="s">
        <v>0</v>
      </c>
      <c r="AD130" s="41"/>
    </row>
    <row r="131" spans="1:30" ht="16.8" customHeight="1" thickBot="1" x14ac:dyDescent="0.3">
      <c r="A131" s="40"/>
      <c r="B131" s="39" t="str">
        <f t="shared" si="62"/>
        <v/>
      </c>
      <c r="C131" s="23"/>
      <c r="D131" s="122"/>
      <c r="E131" s="145" t="s">
        <v>596</v>
      </c>
      <c r="F131" s="144" t="s">
        <v>522</v>
      </c>
      <c r="G131" s="120" t="s">
        <v>1847</v>
      </c>
      <c r="H131" s="62" t="s">
        <v>521</v>
      </c>
      <c r="I131" s="119" t="s">
        <v>1852</v>
      </c>
      <c r="J131" s="257" t="s">
        <v>1856</v>
      </c>
      <c r="K131" s="256" t="s">
        <v>69</v>
      </c>
      <c r="L131" s="255" t="s">
        <v>516</v>
      </c>
      <c r="M131" s="255"/>
      <c r="N131" s="26" t="str">
        <f t="shared" si="63"/>
        <v/>
      </c>
      <c r="O131" s="26" t="str">
        <f t="shared" si="64"/>
        <v>◄</v>
      </c>
      <c r="P131" s="25"/>
      <c r="Q131" s="24"/>
      <c r="R131" s="26" t="str">
        <f t="shared" si="65"/>
        <v/>
      </c>
      <c r="S131" s="26" t="str">
        <f t="shared" si="66"/>
        <v>◄</v>
      </c>
      <c r="T131" s="25"/>
      <c r="U131" s="24"/>
      <c r="V131" s="23"/>
      <c r="W131" s="22"/>
      <c r="X131" s="21">
        <f t="shared" si="67"/>
        <v>0</v>
      </c>
      <c r="Y131" s="20">
        <f t="shared" si="67"/>
        <v>0</v>
      </c>
      <c r="Z131" s="19"/>
      <c r="AA131" s="18">
        <f t="shared" si="68"/>
        <v>0</v>
      </c>
      <c r="AB131" s="17">
        <f t="shared" si="68"/>
        <v>0</v>
      </c>
      <c r="AC131" s="5" t="s">
        <v>0</v>
      </c>
      <c r="AD131" s="41"/>
    </row>
    <row r="132" spans="1:30" ht="29.4" customHeight="1" thickTop="1" thickBot="1" x14ac:dyDescent="0.3">
      <c r="A132" s="51"/>
      <c r="B132" s="50"/>
      <c r="C132" s="14">
        <f>ROWS(C133:C141)-1</f>
        <v>8</v>
      </c>
      <c r="D132" s="569" t="s">
        <v>1857</v>
      </c>
      <c r="E132" s="504"/>
      <c r="F132" s="504"/>
      <c r="G132" s="504"/>
      <c r="H132" s="504"/>
      <c r="I132" s="504"/>
      <c r="J132" s="9" t="s">
        <v>1858</v>
      </c>
      <c r="K132" s="114"/>
      <c r="L132" s="182"/>
      <c r="M132" s="182"/>
      <c r="N132" s="49"/>
      <c r="O132" s="68" t="str">
        <f>IF(COUNTIF(N133:N141,"?")&gt;0,"?",IF(AND(P132="◄",Q132="►"),"◄►",IF(P132="◄","◄",IF(Q132="►","►",""))))</f>
        <v>◄</v>
      </c>
      <c r="P132" s="46" t="str">
        <f>IF(SUM(P133:P141)+1=ROWS(P133:P141)-COUNTIF(P133:P141,"-"),"","◄")</f>
        <v>◄</v>
      </c>
      <c r="Q132" s="45" t="str">
        <f>IF(SUM(Q133:Q141)&gt;0,"►","")</f>
        <v/>
      </c>
      <c r="R132" s="48"/>
      <c r="S132" s="68" t="str">
        <f>IF(COUNTIF(R133:R141,"?")&gt;0,"?",IF(AND(T132="◄",U132="►"),"◄►",IF(T132="◄","◄",IF(U132="►","►",""))))</f>
        <v>◄</v>
      </c>
      <c r="T132" s="46" t="str">
        <f>IF(SUM(T133:T141)+1=ROWS(T133:T141)-COUNTIF(T133:T141,"-"),"","◄")</f>
        <v>◄</v>
      </c>
      <c r="U132" s="45" t="str">
        <f>IF(SUM(U133:U141)&gt;0,"►","")</f>
        <v/>
      </c>
      <c r="V132" s="67">
        <f>ROWS(V133:V141)-1</f>
        <v>8</v>
      </c>
      <c r="W132" s="44">
        <f>SUM(W133:W141)-W141</f>
        <v>0</v>
      </c>
      <c r="X132" s="43" t="s">
        <v>2</v>
      </c>
      <c r="Y132" s="42"/>
      <c r="Z132" s="44">
        <f>SUM(Z133:Z141)-Z141</f>
        <v>0</v>
      </c>
      <c r="AA132" s="43" t="s">
        <v>2</v>
      </c>
      <c r="AB132" s="42"/>
      <c r="AC132" s="5" t="s">
        <v>0</v>
      </c>
      <c r="AD132" s="41"/>
    </row>
    <row r="133" spans="1:30" ht="17.399999999999999" customHeight="1" x14ac:dyDescent="0.25">
      <c r="A133" s="40"/>
      <c r="B133" s="39" t="str">
        <f t="shared" ref="B133:B140" si="69">IF(A133=1,"x","")</f>
        <v/>
      </c>
      <c r="C133" s="23"/>
      <c r="D133" s="122"/>
      <c r="E133" s="145" t="s">
        <v>596</v>
      </c>
      <c r="F133" s="144">
        <v>68</v>
      </c>
      <c r="G133" s="120" t="s">
        <v>1858</v>
      </c>
      <c r="H133" s="62" t="s">
        <v>511</v>
      </c>
      <c r="I133" s="119" t="s">
        <v>1859</v>
      </c>
      <c r="J133" s="257" t="s">
        <v>1860</v>
      </c>
      <c r="K133" s="256" t="s">
        <v>69</v>
      </c>
      <c r="L133" s="255" t="s">
        <v>520</v>
      </c>
      <c r="M133" s="255"/>
      <c r="N133" s="26" t="str">
        <f t="shared" ref="N133:N140" si="70">IF(O133="?","?","")</f>
        <v/>
      </c>
      <c r="O133" s="26" t="str">
        <f t="shared" ref="O133:O140" si="71">IF(AND(P133="",Q133&gt;0),"?",IF(P133="","◄",IF(Q133&gt;=1,"►","")))</f>
        <v>◄</v>
      </c>
      <c r="P133" s="25"/>
      <c r="Q133" s="24"/>
      <c r="R133" s="26" t="str">
        <f t="shared" ref="R133:R140" si="72">IF(S133="?","?","")</f>
        <v/>
      </c>
      <c r="S133" s="26" t="str">
        <f t="shared" ref="S133:S140" si="73">IF(AND(T133="",U133&gt;0),"?",IF(T133="","◄",IF(U133&gt;=1,"►","")))</f>
        <v>◄</v>
      </c>
      <c r="T133" s="25"/>
      <c r="U133" s="24"/>
      <c r="V133" s="23"/>
      <c r="W133" s="22"/>
      <c r="X133" s="21">
        <f t="shared" ref="X133:Y140" si="74">(P133*W133)</f>
        <v>0</v>
      </c>
      <c r="Y133" s="20">
        <f t="shared" si="74"/>
        <v>0</v>
      </c>
      <c r="Z133" s="19"/>
      <c r="AA133" s="18">
        <f t="shared" ref="AA133:AB140" si="75">(T133*Z133)</f>
        <v>0</v>
      </c>
      <c r="AB133" s="17">
        <f t="shared" si="75"/>
        <v>0</v>
      </c>
      <c r="AC133" s="5" t="s">
        <v>0</v>
      </c>
      <c r="AD133" s="41"/>
    </row>
    <row r="134" spans="1:30" ht="17.399999999999999" customHeight="1" x14ac:dyDescent="0.25">
      <c r="A134" s="40"/>
      <c r="B134" s="39" t="str">
        <f t="shared" si="69"/>
        <v/>
      </c>
      <c r="C134" s="23"/>
      <c r="D134" s="122"/>
      <c r="E134" s="179" t="s">
        <v>596</v>
      </c>
      <c r="F134" s="178" t="s">
        <v>260</v>
      </c>
      <c r="G134" s="120" t="s">
        <v>1858</v>
      </c>
      <c r="H134" s="62" t="s">
        <v>511</v>
      </c>
      <c r="I134" s="119" t="s">
        <v>1859</v>
      </c>
      <c r="J134" s="257" t="s">
        <v>1861</v>
      </c>
      <c r="K134" s="256" t="s">
        <v>69</v>
      </c>
      <c r="L134" s="255" t="s">
        <v>506</v>
      </c>
      <c r="M134" s="255"/>
      <c r="N134" s="26" t="str">
        <f t="shared" si="70"/>
        <v/>
      </c>
      <c r="O134" s="26" t="str">
        <f t="shared" si="71"/>
        <v>◄</v>
      </c>
      <c r="P134" s="25"/>
      <c r="Q134" s="24"/>
      <c r="R134" s="26" t="str">
        <f t="shared" si="72"/>
        <v/>
      </c>
      <c r="S134" s="26" t="str">
        <f t="shared" si="73"/>
        <v>◄</v>
      </c>
      <c r="T134" s="25"/>
      <c r="U134" s="24"/>
      <c r="V134" s="23"/>
      <c r="W134" s="22"/>
      <c r="X134" s="21">
        <f t="shared" si="74"/>
        <v>0</v>
      </c>
      <c r="Y134" s="20">
        <f t="shared" si="74"/>
        <v>0</v>
      </c>
      <c r="Z134" s="19"/>
      <c r="AA134" s="18">
        <f t="shared" si="75"/>
        <v>0</v>
      </c>
      <c r="AB134" s="17">
        <f t="shared" si="75"/>
        <v>0</v>
      </c>
      <c r="AC134" s="5" t="s">
        <v>0</v>
      </c>
      <c r="AD134" s="41"/>
    </row>
    <row r="135" spans="1:30" ht="17.399999999999999" customHeight="1" x14ac:dyDescent="0.25">
      <c r="A135" s="40"/>
      <c r="B135" s="39" t="str">
        <f t="shared" si="69"/>
        <v/>
      </c>
      <c r="C135" s="23"/>
      <c r="D135" s="122"/>
      <c r="E135" s="145" t="s">
        <v>596</v>
      </c>
      <c r="F135" s="144">
        <v>69</v>
      </c>
      <c r="G135" s="120" t="s">
        <v>1858</v>
      </c>
      <c r="H135" s="62" t="s">
        <v>507</v>
      </c>
      <c r="I135" s="119" t="s">
        <v>1802</v>
      </c>
      <c r="J135" s="257" t="s">
        <v>1862</v>
      </c>
      <c r="K135" s="256" t="s">
        <v>69</v>
      </c>
      <c r="L135" s="255" t="s">
        <v>519</v>
      </c>
      <c r="M135" s="255"/>
      <c r="N135" s="26" t="str">
        <f t="shared" si="70"/>
        <v/>
      </c>
      <c r="O135" s="26" t="str">
        <f t="shared" si="71"/>
        <v>◄</v>
      </c>
      <c r="P135" s="25"/>
      <c r="Q135" s="24"/>
      <c r="R135" s="26" t="str">
        <f t="shared" si="72"/>
        <v/>
      </c>
      <c r="S135" s="26" t="str">
        <f t="shared" si="73"/>
        <v>◄</v>
      </c>
      <c r="T135" s="25"/>
      <c r="U135" s="24"/>
      <c r="V135" s="23"/>
      <c r="W135" s="22"/>
      <c r="X135" s="21">
        <f t="shared" si="74"/>
        <v>0</v>
      </c>
      <c r="Y135" s="20">
        <f t="shared" si="74"/>
        <v>0</v>
      </c>
      <c r="Z135" s="19"/>
      <c r="AA135" s="18">
        <f t="shared" si="75"/>
        <v>0</v>
      </c>
      <c r="AB135" s="17">
        <f t="shared" si="75"/>
        <v>0</v>
      </c>
      <c r="AC135" s="5" t="s">
        <v>0</v>
      </c>
      <c r="AD135" s="41"/>
    </row>
    <row r="136" spans="1:30" ht="17.399999999999999" customHeight="1" x14ac:dyDescent="0.25">
      <c r="A136" s="40"/>
      <c r="B136" s="39" t="str">
        <f t="shared" si="69"/>
        <v/>
      </c>
      <c r="C136" s="23"/>
      <c r="D136" s="122"/>
      <c r="E136" s="145" t="s">
        <v>596</v>
      </c>
      <c r="F136" s="144">
        <v>70</v>
      </c>
      <c r="G136" s="120" t="s">
        <v>1858</v>
      </c>
      <c r="H136" s="62" t="s">
        <v>194</v>
      </c>
      <c r="I136" s="119" t="s">
        <v>1863</v>
      </c>
      <c r="J136" s="257" t="s">
        <v>1864</v>
      </c>
      <c r="K136" s="256" t="s">
        <v>69</v>
      </c>
      <c r="L136" s="255" t="s">
        <v>519</v>
      </c>
      <c r="M136" s="255"/>
      <c r="N136" s="26" t="str">
        <f t="shared" si="70"/>
        <v/>
      </c>
      <c r="O136" s="26" t="str">
        <f t="shared" si="71"/>
        <v>◄</v>
      </c>
      <c r="P136" s="25"/>
      <c r="Q136" s="24"/>
      <c r="R136" s="26" t="str">
        <f t="shared" si="72"/>
        <v/>
      </c>
      <c r="S136" s="26" t="str">
        <f t="shared" si="73"/>
        <v>◄</v>
      </c>
      <c r="T136" s="25"/>
      <c r="U136" s="24"/>
      <c r="V136" s="23"/>
      <c r="W136" s="22"/>
      <c r="X136" s="21">
        <f t="shared" si="74"/>
        <v>0</v>
      </c>
      <c r="Y136" s="20">
        <f t="shared" si="74"/>
        <v>0</v>
      </c>
      <c r="Z136" s="19"/>
      <c r="AA136" s="18">
        <f t="shared" si="75"/>
        <v>0</v>
      </c>
      <c r="AB136" s="17">
        <f t="shared" si="75"/>
        <v>0</v>
      </c>
      <c r="AC136" s="5" t="s">
        <v>0</v>
      </c>
      <c r="AD136" s="41"/>
    </row>
    <row r="137" spans="1:30" ht="17.399999999999999" customHeight="1" x14ac:dyDescent="0.25">
      <c r="A137" s="40"/>
      <c r="B137" s="39" t="str">
        <f t="shared" si="69"/>
        <v/>
      </c>
      <c r="C137" s="23"/>
      <c r="D137" s="122"/>
      <c r="E137" s="145" t="s">
        <v>596</v>
      </c>
      <c r="F137" s="144">
        <v>71</v>
      </c>
      <c r="G137" s="120" t="s">
        <v>1858</v>
      </c>
      <c r="H137" s="62" t="s">
        <v>209</v>
      </c>
      <c r="I137" s="119" t="s">
        <v>1865</v>
      </c>
      <c r="J137" s="257" t="s">
        <v>1864</v>
      </c>
      <c r="K137" s="256" t="s">
        <v>69</v>
      </c>
      <c r="L137" s="255" t="s">
        <v>519</v>
      </c>
      <c r="M137" s="255"/>
      <c r="N137" s="26" t="str">
        <f t="shared" si="70"/>
        <v/>
      </c>
      <c r="O137" s="26" t="str">
        <f t="shared" si="71"/>
        <v>◄</v>
      </c>
      <c r="P137" s="25"/>
      <c r="Q137" s="24"/>
      <c r="R137" s="26" t="str">
        <f t="shared" si="72"/>
        <v/>
      </c>
      <c r="S137" s="26" t="str">
        <f t="shared" si="73"/>
        <v>◄</v>
      </c>
      <c r="T137" s="25"/>
      <c r="U137" s="24"/>
      <c r="V137" s="23"/>
      <c r="W137" s="22"/>
      <c r="X137" s="21">
        <f t="shared" si="74"/>
        <v>0</v>
      </c>
      <c r="Y137" s="20">
        <f t="shared" si="74"/>
        <v>0</v>
      </c>
      <c r="Z137" s="19"/>
      <c r="AA137" s="18">
        <f t="shared" si="75"/>
        <v>0</v>
      </c>
      <c r="AB137" s="17">
        <f t="shared" si="75"/>
        <v>0</v>
      </c>
      <c r="AC137" s="5" t="s">
        <v>0</v>
      </c>
      <c r="AD137" s="41"/>
    </row>
    <row r="138" spans="1:30" ht="17.399999999999999" customHeight="1" x14ac:dyDescent="0.25">
      <c r="A138" s="40"/>
      <c r="B138" s="39" t="str">
        <f t="shared" si="69"/>
        <v/>
      </c>
      <c r="C138" s="23"/>
      <c r="D138" s="122"/>
      <c r="E138" s="145" t="s">
        <v>596</v>
      </c>
      <c r="F138" s="144" t="s">
        <v>518</v>
      </c>
      <c r="G138" s="120" t="s">
        <v>1858</v>
      </c>
      <c r="H138" s="62" t="s">
        <v>194</v>
      </c>
      <c r="I138" s="119" t="s">
        <v>1863</v>
      </c>
      <c r="J138" s="257" t="s">
        <v>1866</v>
      </c>
      <c r="K138" s="256" t="s">
        <v>69</v>
      </c>
      <c r="L138" s="255" t="s">
        <v>516</v>
      </c>
      <c r="M138" s="255"/>
      <c r="N138" s="26" t="str">
        <f t="shared" si="70"/>
        <v/>
      </c>
      <c r="O138" s="26" t="str">
        <f t="shared" si="71"/>
        <v>◄</v>
      </c>
      <c r="P138" s="25"/>
      <c r="Q138" s="24"/>
      <c r="R138" s="26" t="str">
        <f t="shared" si="72"/>
        <v/>
      </c>
      <c r="S138" s="26" t="str">
        <f t="shared" si="73"/>
        <v>◄</v>
      </c>
      <c r="T138" s="25"/>
      <c r="U138" s="24"/>
      <c r="V138" s="23"/>
      <c r="W138" s="22"/>
      <c r="X138" s="21">
        <f t="shared" si="74"/>
        <v>0</v>
      </c>
      <c r="Y138" s="20">
        <f t="shared" si="74"/>
        <v>0</v>
      </c>
      <c r="Z138" s="19"/>
      <c r="AA138" s="18">
        <f t="shared" si="75"/>
        <v>0</v>
      </c>
      <c r="AB138" s="17">
        <f t="shared" si="75"/>
        <v>0</v>
      </c>
      <c r="AC138" s="5" t="s">
        <v>0</v>
      </c>
      <c r="AD138" s="41"/>
    </row>
    <row r="139" spans="1:30" ht="17.399999999999999" customHeight="1" x14ac:dyDescent="0.25">
      <c r="A139" s="40"/>
      <c r="B139" s="39" t="str">
        <f t="shared" si="69"/>
        <v/>
      </c>
      <c r="C139" s="23"/>
      <c r="D139" s="122"/>
      <c r="E139" s="145" t="s">
        <v>596</v>
      </c>
      <c r="F139" s="144" t="s">
        <v>517</v>
      </c>
      <c r="G139" s="120" t="s">
        <v>1858</v>
      </c>
      <c r="H139" s="62" t="s">
        <v>209</v>
      </c>
      <c r="I139" s="119" t="s">
        <v>1865</v>
      </c>
      <c r="J139" s="118" t="s">
        <v>1867</v>
      </c>
      <c r="K139" s="256" t="s">
        <v>69</v>
      </c>
      <c r="L139" s="255" t="s">
        <v>516</v>
      </c>
      <c r="M139" s="255"/>
      <c r="N139" s="26" t="str">
        <f t="shared" si="70"/>
        <v/>
      </c>
      <c r="O139" s="26" t="str">
        <f t="shared" si="71"/>
        <v>◄</v>
      </c>
      <c r="P139" s="25"/>
      <c r="Q139" s="24"/>
      <c r="R139" s="26" t="str">
        <f t="shared" si="72"/>
        <v/>
      </c>
      <c r="S139" s="26" t="str">
        <f t="shared" si="73"/>
        <v>◄</v>
      </c>
      <c r="T139" s="25"/>
      <c r="U139" s="24"/>
      <c r="V139" s="23"/>
      <c r="W139" s="22"/>
      <c r="X139" s="21">
        <f t="shared" si="74"/>
        <v>0</v>
      </c>
      <c r="Y139" s="20">
        <f t="shared" si="74"/>
        <v>0</v>
      </c>
      <c r="Z139" s="19"/>
      <c r="AA139" s="18">
        <f t="shared" si="75"/>
        <v>0</v>
      </c>
      <c r="AB139" s="17">
        <f t="shared" si="75"/>
        <v>0</v>
      </c>
      <c r="AC139" s="5" t="s">
        <v>0</v>
      </c>
      <c r="AD139" s="41"/>
    </row>
    <row r="140" spans="1:30" ht="17.399999999999999" customHeight="1" thickBot="1" x14ac:dyDescent="0.3">
      <c r="A140" s="40"/>
      <c r="B140" s="39" t="str">
        <f t="shared" si="69"/>
        <v/>
      </c>
      <c r="C140" s="23"/>
      <c r="D140" s="122"/>
      <c r="E140" s="145" t="s">
        <v>596</v>
      </c>
      <c r="F140" s="144" t="s">
        <v>515</v>
      </c>
      <c r="G140" s="120" t="s">
        <v>1858</v>
      </c>
      <c r="H140" s="62" t="s">
        <v>209</v>
      </c>
      <c r="I140" s="119" t="s">
        <v>1865</v>
      </c>
      <c r="J140" s="118" t="s">
        <v>1868</v>
      </c>
      <c r="K140" s="256" t="s">
        <v>69</v>
      </c>
      <c r="L140" s="255" t="s">
        <v>514</v>
      </c>
      <c r="M140" s="255"/>
      <c r="N140" s="26" t="str">
        <f t="shared" si="70"/>
        <v/>
      </c>
      <c r="O140" s="26" t="str">
        <f t="shared" si="71"/>
        <v>◄</v>
      </c>
      <c r="P140" s="25"/>
      <c r="Q140" s="24"/>
      <c r="R140" s="26" t="str">
        <f t="shared" si="72"/>
        <v/>
      </c>
      <c r="S140" s="26" t="str">
        <f t="shared" si="73"/>
        <v>◄</v>
      </c>
      <c r="T140" s="25"/>
      <c r="U140" s="24"/>
      <c r="V140" s="23"/>
      <c r="W140" s="22"/>
      <c r="X140" s="21">
        <f t="shared" si="74"/>
        <v>0</v>
      </c>
      <c r="Y140" s="20">
        <f t="shared" si="74"/>
        <v>0</v>
      </c>
      <c r="Z140" s="19"/>
      <c r="AA140" s="18">
        <f t="shared" si="75"/>
        <v>0</v>
      </c>
      <c r="AB140" s="17">
        <f t="shared" si="75"/>
        <v>0</v>
      </c>
      <c r="AC140" s="5" t="s">
        <v>0</v>
      </c>
      <c r="AD140" s="41"/>
    </row>
    <row r="141" spans="1:30" ht="19.2" customHeight="1" thickTop="1" thickBot="1" x14ac:dyDescent="0.3">
      <c r="A141" s="51"/>
      <c r="B141" s="50"/>
      <c r="C141" s="14">
        <f>ROWS(C142:C143)-1</f>
        <v>1</v>
      </c>
      <c r="D141" s="569" t="s">
        <v>1869</v>
      </c>
      <c r="E141" s="504"/>
      <c r="F141" s="504"/>
      <c r="G141" s="504"/>
      <c r="H141" s="504"/>
      <c r="I141" s="504"/>
      <c r="J141" s="9">
        <v>1975</v>
      </c>
      <c r="K141" s="114"/>
      <c r="L141" s="182"/>
      <c r="M141" s="182"/>
      <c r="N141" s="49"/>
      <c r="O141" s="68" t="str">
        <f>IF(COUNTIF(N142:N143,"?")&gt;0,"?",IF(AND(P141="◄",Q141="►"),"◄►",IF(P141="◄","◄",IF(Q141="►","►",""))))</f>
        <v>◄</v>
      </c>
      <c r="P141" s="46" t="str">
        <f>IF(SUM(P142:P143)+1=ROWS(P142:P143)-COUNTIF(P142:P143,"-"),"","◄")</f>
        <v>◄</v>
      </c>
      <c r="Q141" s="45" t="str">
        <f>IF(SUM(Q142:Q143)&gt;0,"►","")</f>
        <v/>
      </c>
      <c r="R141" s="48"/>
      <c r="S141" s="68" t="str">
        <f>IF(COUNTIF(R142:R143,"?")&gt;0,"?",IF(AND(T141="◄",U141="►"),"◄►",IF(T141="◄","◄",IF(U141="►","►",""))))</f>
        <v>◄</v>
      </c>
      <c r="T141" s="46" t="str">
        <f>IF(SUM(T142:T143)+1=ROWS(T142:T143)-COUNTIF(T142:T143,"-"),"","◄")</f>
        <v>◄</v>
      </c>
      <c r="U141" s="45" t="str">
        <f>IF(SUM(U142:U143)&gt;0,"►","")</f>
        <v/>
      </c>
      <c r="V141" s="67">
        <f>ROWS(V142:V143)-1</f>
        <v>1</v>
      </c>
      <c r="W141" s="44">
        <f>SUM(W142:W143)-W143</f>
        <v>0</v>
      </c>
      <c r="X141" s="43" t="s">
        <v>2</v>
      </c>
      <c r="Y141" s="42"/>
      <c r="Z141" s="44">
        <f>SUM(Z142:Z143)-Z143</f>
        <v>0</v>
      </c>
      <c r="AA141" s="43" t="s">
        <v>2</v>
      </c>
      <c r="AB141" s="42"/>
      <c r="AC141" s="5" t="s">
        <v>0</v>
      </c>
      <c r="AD141" s="41"/>
    </row>
    <row r="142" spans="1:30" ht="15" thickBot="1" x14ac:dyDescent="0.3">
      <c r="A142" s="40"/>
      <c r="B142" s="39" t="str">
        <f>IF(A142=1,"x","")</f>
        <v/>
      </c>
      <c r="C142" s="23"/>
      <c r="D142" s="122"/>
      <c r="E142" s="145" t="s">
        <v>596</v>
      </c>
      <c r="F142" s="144">
        <v>72</v>
      </c>
      <c r="G142" s="154">
        <v>1975</v>
      </c>
      <c r="H142" s="62" t="s">
        <v>511</v>
      </c>
      <c r="I142" s="119" t="s">
        <v>1828</v>
      </c>
      <c r="J142" s="258" t="s">
        <v>513</v>
      </c>
      <c r="K142" s="256"/>
      <c r="L142" s="255" t="s">
        <v>1870</v>
      </c>
      <c r="M142" s="255"/>
      <c r="N142" s="26" t="str">
        <f>IF(O142="?","?","")</f>
        <v/>
      </c>
      <c r="O142" s="26" t="str">
        <f>IF(AND(P142="",Q142&gt;0),"?",IF(P142="","◄",IF(Q142&gt;=1,"►","")))</f>
        <v>◄</v>
      </c>
      <c r="P142" s="25"/>
      <c r="Q142" s="24"/>
      <c r="R142" s="26" t="str">
        <f>IF(S142="?","?","")</f>
        <v/>
      </c>
      <c r="S142" s="26" t="str">
        <f>IF(AND(T142="",U142&gt;0),"?",IF(T142="","◄",IF(U142&gt;=1,"►","")))</f>
        <v>◄</v>
      </c>
      <c r="T142" s="25"/>
      <c r="U142" s="24"/>
      <c r="V142" s="23"/>
      <c r="W142" s="22"/>
      <c r="X142" s="21">
        <f>(P142*W142)</f>
        <v>0</v>
      </c>
      <c r="Y142" s="20">
        <f>(Q142*X142)</f>
        <v>0</v>
      </c>
      <c r="Z142" s="19"/>
      <c r="AA142" s="18">
        <f>(T142*Z142)</f>
        <v>0</v>
      </c>
      <c r="AB142" s="17">
        <f>(U142*AA142)</f>
        <v>0</v>
      </c>
      <c r="AC142" s="5" t="s">
        <v>0</v>
      </c>
      <c r="AD142" s="41"/>
    </row>
    <row r="143" spans="1:30" ht="29.4" customHeight="1" thickTop="1" thickBot="1" x14ac:dyDescent="0.3">
      <c r="A143" s="51"/>
      <c r="B143" s="50"/>
      <c r="C143" s="14">
        <f>ROWS(C144:C145)-1</f>
        <v>1</v>
      </c>
      <c r="D143" s="569" t="s">
        <v>1871</v>
      </c>
      <c r="E143" s="504"/>
      <c r="F143" s="504"/>
      <c r="G143" s="504"/>
      <c r="H143" s="504"/>
      <c r="I143" s="504"/>
      <c r="J143" s="9">
        <v>1975</v>
      </c>
      <c r="K143" s="114"/>
      <c r="L143" s="182"/>
      <c r="M143" s="182"/>
      <c r="N143" s="49"/>
      <c r="O143" s="68" t="str">
        <f>IF(COUNTIF(N144:N145,"?")&gt;0,"?",IF(AND(P143="◄",Q143="►"),"◄►",IF(P143="◄","◄",IF(Q143="►","►",""))))</f>
        <v>◄</v>
      </c>
      <c r="P143" s="46" t="str">
        <f>IF(SUM(P144:P145)+1=ROWS(P144:P145)-COUNTIF(P144:P145,"-"),"","◄")</f>
        <v>◄</v>
      </c>
      <c r="Q143" s="45" t="str">
        <f>IF(SUM(Q144:Q145)&gt;0,"►","")</f>
        <v/>
      </c>
      <c r="R143" s="48"/>
      <c r="S143" s="68" t="str">
        <f>IF(COUNTIF(R144:R145,"?")&gt;0,"?",IF(AND(T143="◄",U143="►"),"◄►",IF(T143="◄","◄",IF(U143="►","►",""))))</f>
        <v>◄</v>
      </c>
      <c r="T143" s="46" t="str">
        <f>IF(SUM(T144:T145)+1=ROWS(T144:T145)-COUNTIF(T144:T145,"-"),"","◄")</f>
        <v>◄</v>
      </c>
      <c r="U143" s="45" t="str">
        <f>IF(SUM(U144:U145)&gt;0,"►","")</f>
        <v/>
      </c>
      <c r="V143" s="67">
        <f>ROWS(V144:V145)-1</f>
        <v>1</v>
      </c>
      <c r="W143" s="44">
        <f>SUM(W144:W145)-W145</f>
        <v>0</v>
      </c>
      <c r="X143" s="43" t="s">
        <v>2</v>
      </c>
      <c r="Y143" s="42"/>
      <c r="Z143" s="44">
        <f>SUM(Z144:Z145)-Z145</f>
        <v>0</v>
      </c>
      <c r="AA143" s="43" t="s">
        <v>2</v>
      </c>
      <c r="AB143" s="42"/>
      <c r="AC143" s="5" t="s">
        <v>0</v>
      </c>
      <c r="AD143" s="41"/>
    </row>
    <row r="144" spans="1:30" ht="15" thickBot="1" x14ac:dyDescent="0.3">
      <c r="A144" s="40"/>
      <c r="B144" s="39" t="str">
        <f>IF(A144=1,"x","")</f>
        <v/>
      </c>
      <c r="C144" s="23"/>
      <c r="D144" s="122"/>
      <c r="E144" s="145" t="s">
        <v>596</v>
      </c>
      <c r="F144" s="144">
        <v>73</v>
      </c>
      <c r="G144" s="154">
        <v>1975</v>
      </c>
      <c r="H144" s="62" t="s">
        <v>512</v>
      </c>
      <c r="I144" s="119" t="s">
        <v>1872</v>
      </c>
      <c r="J144" s="258" t="s">
        <v>513</v>
      </c>
      <c r="K144" s="256" t="s">
        <v>69</v>
      </c>
      <c r="L144" s="255" t="s">
        <v>1870</v>
      </c>
      <c r="M144" s="255"/>
      <c r="N144" s="26" t="str">
        <f>IF(O144="?","?","")</f>
        <v/>
      </c>
      <c r="O144" s="26" t="str">
        <f>IF(AND(P144="",Q144&gt;0),"?",IF(P144="","◄",IF(Q144&gt;=1,"►","")))</f>
        <v>◄</v>
      </c>
      <c r="P144" s="25"/>
      <c r="Q144" s="24"/>
      <c r="R144" s="26" t="str">
        <f>IF(S144="?","?","")</f>
        <v/>
      </c>
      <c r="S144" s="26" t="str">
        <f>IF(AND(T144="",U144&gt;0),"?",IF(T144="","◄",IF(U144&gt;=1,"►","")))</f>
        <v>◄</v>
      </c>
      <c r="T144" s="25"/>
      <c r="U144" s="24"/>
      <c r="V144" s="23"/>
      <c r="W144" s="22"/>
      <c r="X144" s="21">
        <f>(P144*W144)</f>
        <v>0</v>
      </c>
      <c r="Y144" s="20">
        <f>(Q144*X144)</f>
        <v>0</v>
      </c>
      <c r="Z144" s="19"/>
      <c r="AA144" s="18">
        <f>(T144*Z144)</f>
        <v>0</v>
      </c>
      <c r="AB144" s="17">
        <f>(U144*AA144)</f>
        <v>0</v>
      </c>
      <c r="AC144" s="5" t="s">
        <v>0</v>
      </c>
      <c r="AD144" s="41"/>
    </row>
    <row r="145" spans="1:30" ht="29.4" customHeight="1" thickTop="1" thickBot="1" x14ac:dyDescent="0.3">
      <c r="A145" s="51"/>
      <c r="B145" s="50"/>
      <c r="C145" s="14">
        <f>ROWS(C146:C148)-1</f>
        <v>2</v>
      </c>
      <c r="D145" s="569" t="s">
        <v>1873</v>
      </c>
      <c r="E145" s="504"/>
      <c r="F145" s="504"/>
      <c r="G145" s="504"/>
      <c r="H145" s="504"/>
      <c r="I145" s="504"/>
      <c r="J145" s="9">
        <v>1976</v>
      </c>
      <c r="K145" s="114"/>
      <c r="L145" s="182"/>
      <c r="M145" s="182"/>
      <c r="N145" s="49"/>
      <c r="O145" s="68" t="str">
        <f>IF(COUNTIF(N146:N148,"?")&gt;0,"?",IF(AND(P145="◄",Q145="►"),"◄►",IF(P145="◄","◄",IF(Q145="►","►",""))))</f>
        <v>◄</v>
      </c>
      <c r="P145" s="46" t="str">
        <f>IF(SUM(P146:P148)+1=ROWS(P146:P148)-COUNTIF(P146:P148,"-"),"","◄")</f>
        <v>◄</v>
      </c>
      <c r="Q145" s="45" t="str">
        <f>IF(SUM(Q146:Q148)&gt;0,"►","")</f>
        <v/>
      </c>
      <c r="R145" s="48"/>
      <c r="S145" s="68" t="str">
        <f>IF(COUNTIF(R146:R148,"?")&gt;0,"?",IF(AND(T145="◄",U145="►"),"◄►",IF(T145="◄","◄",IF(U145="►","►",""))))</f>
        <v>◄</v>
      </c>
      <c r="T145" s="46" t="str">
        <f>IF(SUM(T146:T148)+1=ROWS(T146:T148)-COUNTIF(T146:T148,"-"),"","◄")</f>
        <v>◄</v>
      </c>
      <c r="U145" s="45" t="str">
        <f>IF(SUM(U146:U148)&gt;0,"►","")</f>
        <v/>
      </c>
      <c r="V145" s="67">
        <f>ROWS(V146:V148)-1</f>
        <v>2</v>
      </c>
      <c r="W145" s="44">
        <f>SUM(W146:W148)-W148</f>
        <v>0</v>
      </c>
      <c r="X145" s="43" t="s">
        <v>2</v>
      </c>
      <c r="Y145" s="42"/>
      <c r="Z145" s="44">
        <f>SUM(Z146:Z148)-Z148</f>
        <v>0</v>
      </c>
      <c r="AA145" s="43" t="s">
        <v>2</v>
      </c>
      <c r="AB145" s="42"/>
      <c r="AC145" s="5" t="s">
        <v>0</v>
      </c>
      <c r="AD145" s="41"/>
    </row>
    <row r="146" spans="1:30" x14ac:dyDescent="0.25">
      <c r="A146" s="40"/>
      <c r="B146" s="39" t="str">
        <f>IF(A146=1,"x","")</f>
        <v/>
      </c>
      <c r="C146" s="23"/>
      <c r="D146" s="122"/>
      <c r="E146" s="145" t="s">
        <v>596</v>
      </c>
      <c r="F146" s="144">
        <v>74</v>
      </c>
      <c r="G146" s="154" t="s">
        <v>510</v>
      </c>
      <c r="H146" s="62" t="s">
        <v>511</v>
      </c>
      <c r="I146" s="119" t="s">
        <v>1874</v>
      </c>
      <c r="J146" s="258" t="s">
        <v>509</v>
      </c>
      <c r="K146" s="256" t="s">
        <v>69</v>
      </c>
      <c r="L146" s="255" t="s">
        <v>1875</v>
      </c>
      <c r="M146" s="255"/>
      <c r="N146" s="26" t="str">
        <f>IF(O146="?","?","")</f>
        <v/>
      </c>
      <c r="O146" s="26" t="str">
        <f>IF(AND(P146="",Q146&gt;0),"?",IF(P146="","◄",IF(Q146&gt;=1,"►","")))</f>
        <v>◄</v>
      </c>
      <c r="P146" s="25"/>
      <c r="Q146" s="24"/>
      <c r="R146" s="26" t="str">
        <f>IF(S146="?","?","")</f>
        <v/>
      </c>
      <c r="S146" s="26" t="str">
        <f>IF(AND(T146="",U146&gt;0),"?",IF(T146="","◄",IF(U146&gt;=1,"►","")))</f>
        <v>◄</v>
      </c>
      <c r="T146" s="25"/>
      <c r="U146" s="24"/>
      <c r="V146" s="23"/>
      <c r="W146" s="22"/>
      <c r="X146" s="21">
        <f>(P146*W146)</f>
        <v>0</v>
      </c>
      <c r="Y146" s="20">
        <f>(Q146*X146)</f>
        <v>0</v>
      </c>
      <c r="Z146" s="19"/>
      <c r="AA146" s="18">
        <f>(T146*Z146)</f>
        <v>0</v>
      </c>
      <c r="AB146" s="17">
        <f>(U146*AA146)</f>
        <v>0</v>
      </c>
      <c r="AC146" s="5" t="s">
        <v>0</v>
      </c>
      <c r="AD146" s="41"/>
    </row>
    <row r="147" spans="1:30" ht="15" thickBot="1" x14ac:dyDescent="0.3">
      <c r="A147" s="40"/>
      <c r="B147" s="39" t="str">
        <f>IF(A147=1,"x","")</f>
        <v/>
      </c>
      <c r="C147" s="23"/>
      <c r="D147" s="122"/>
      <c r="E147" s="145" t="s">
        <v>596</v>
      </c>
      <c r="F147" s="144">
        <v>75</v>
      </c>
      <c r="G147" s="154" t="s">
        <v>510</v>
      </c>
      <c r="H147" s="62" t="s">
        <v>507</v>
      </c>
      <c r="I147" s="119" t="s">
        <v>1876</v>
      </c>
      <c r="J147" s="258" t="s">
        <v>509</v>
      </c>
      <c r="K147" s="256" t="s">
        <v>69</v>
      </c>
      <c r="L147" s="255" t="s">
        <v>1875</v>
      </c>
      <c r="M147" s="255"/>
      <c r="N147" s="26" t="str">
        <f>IF(O147="?","?","")</f>
        <v/>
      </c>
      <c r="O147" s="26" t="str">
        <f>IF(AND(P147="",Q147&gt;0),"?",IF(P147="","◄",IF(Q147&gt;=1,"►","")))</f>
        <v>◄</v>
      </c>
      <c r="P147" s="25"/>
      <c r="Q147" s="24"/>
      <c r="R147" s="26" t="str">
        <f>IF(S147="?","?","")</f>
        <v/>
      </c>
      <c r="S147" s="26" t="str">
        <f>IF(AND(T147="",U147&gt;0),"?",IF(T147="","◄",IF(U147&gt;=1,"►","")))</f>
        <v>◄</v>
      </c>
      <c r="T147" s="25"/>
      <c r="U147" s="24"/>
      <c r="V147" s="23"/>
      <c r="W147" s="22"/>
      <c r="X147" s="21">
        <f>(P147*W147)</f>
        <v>0</v>
      </c>
      <c r="Y147" s="20">
        <f>(Q147*X147)</f>
        <v>0</v>
      </c>
      <c r="Z147" s="19"/>
      <c r="AA147" s="18">
        <f>(T147*Z147)</f>
        <v>0</v>
      </c>
      <c r="AB147" s="17">
        <f>(U147*AA147)</f>
        <v>0</v>
      </c>
      <c r="AC147" s="5" t="s">
        <v>0</v>
      </c>
      <c r="AD147" s="41"/>
    </row>
    <row r="148" spans="1:30" ht="29.4" customHeight="1" thickTop="1" thickBot="1" x14ac:dyDescent="0.3">
      <c r="A148" s="51"/>
      <c r="B148" s="50"/>
      <c r="C148" s="14">
        <f>ROWS(C149:C151)-1</f>
        <v>2</v>
      </c>
      <c r="D148" s="569" t="s">
        <v>1877</v>
      </c>
      <c r="E148" s="504"/>
      <c r="F148" s="504"/>
      <c r="G148" s="504"/>
      <c r="H148" s="504"/>
      <c r="I148" s="504"/>
      <c r="J148" s="9">
        <v>1977</v>
      </c>
      <c r="K148" s="114"/>
      <c r="L148" s="182"/>
      <c r="M148" s="182"/>
      <c r="N148" s="49"/>
      <c r="O148" s="68" t="str">
        <f>IF(COUNTIF(N149:N151,"?")&gt;0,"?",IF(AND(P148="◄",Q148="►"),"◄►",IF(P148="◄","◄",IF(Q148="►","►",""))))</f>
        <v>◄</v>
      </c>
      <c r="P148" s="46" t="str">
        <f>IF(SUM(P149:P151)+1=ROWS(P149:P151)-COUNTIF(P149:P151,"-"),"","◄")</f>
        <v>◄</v>
      </c>
      <c r="Q148" s="45" t="str">
        <f>IF(SUM(Q149:Q151)&gt;0,"►","")</f>
        <v/>
      </c>
      <c r="R148" s="48"/>
      <c r="S148" s="68" t="str">
        <f>IF(COUNTIF(R149:R151,"?")&gt;0,"?",IF(AND(T148="◄",U148="►"),"◄►",IF(T148="◄","◄",IF(U148="►","►",""))))</f>
        <v>◄</v>
      </c>
      <c r="T148" s="46" t="str">
        <f>IF(SUM(T149:T151)+1=ROWS(T149:T151)-COUNTIF(T149:T151,"-"),"","◄")</f>
        <v>◄</v>
      </c>
      <c r="U148" s="45" t="str">
        <f>IF(SUM(U149:U151)&gt;0,"►","")</f>
        <v/>
      </c>
      <c r="V148" s="67">
        <f>ROWS(V149:V151)-1</f>
        <v>2</v>
      </c>
      <c r="W148" s="44">
        <f>SUM(W149:W151)-W151</f>
        <v>0</v>
      </c>
      <c r="X148" s="43" t="s">
        <v>2</v>
      </c>
      <c r="Y148" s="42"/>
      <c r="Z148" s="44">
        <f>SUM(Z149:Z151)-Z151</f>
        <v>0</v>
      </c>
      <c r="AA148" s="43" t="s">
        <v>2</v>
      </c>
      <c r="AB148" s="42"/>
      <c r="AC148" s="5" t="s">
        <v>0</v>
      </c>
      <c r="AD148" s="41"/>
    </row>
    <row r="149" spans="1:30" x14ac:dyDescent="0.25">
      <c r="A149" s="40"/>
      <c r="B149" s="39" t="str">
        <f>IF(A149=1,"x","")</f>
        <v/>
      </c>
      <c r="C149" s="23"/>
      <c r="D149" s="122"/>
      <c r="E149" s="145" t="s">
        <v>596</v>
      </c>
      <c r="F149" s="144">
        <v>76</v>
      </c>
      <c r="G149" s="154" t="s">
        <v>508</v>
      </c>
      <c r="H149" s="62" t="s">
        <v>507</v>
      </c>
      <c r="I149" s="119" t="s">
        <v>1878</v>
      </c>
      <c r="J149" s="258" t="s">
        <v>504</v>
      </c>
      <c r="K149" s="256" t="s">
        <v>69</v>
      </c>
      <c r="L149" s="255" t="s">
        <v>506</v>
      </c>
      <c r="M149" s="255"/>
      <c r="N149" s="26" t="str">
        <f>IF(O149="?","?","")</f>
        <v/>
      </c>
      <c r="O149" s="26" t="str">
        <f>IF(AND(P149="",Q149&gt;0),"?",IF(P149="","◄",IF(Q149&gt;=1,"►","")))</f>
        <v>◄</v>
      </c>
      <c r="P149" s="25"/>
      <c r="Q149" s="24"/>
      <c r="R149" s="26" t="str">
        <f>IF(S149="?","?","")</f>
        <v/>
      </c>
      <c r="S149" s="26" t="str">
        <f>IF(AND(T149="",U149&gt;0),"?",IF(T149="","◄",IF(U149&gt;=1,"►","")))</f>
        <v>◄</v>
      </c>
      <c r="T149" s="25"/>
      <c r="U149" s="24"/>
      <c r="V149" s="23"/>
      <c r="W149" s="22"/>
      <c r="X149" s="21">
        <f>(P149*W149)</f>
        <v>0</v>
      </c>
      <c r="Y149" s="20">
        <f>(Q149*X149)</f>
        <v>0</v>
      </c>
      <c r="Z149" s="19"/>
      <c r="AA149" s="18">
        <f>(T149*Z149)</f>
        <v>0</v>
      </c>
      <c r="AB149" s="17">
        <f>(U149*AA149)</f>
        <v>0</v>
      </c>
      <c r="AC149" s="5" t="s">
        <v>0</v>
      </c>
      <c r="AD149" s="41"/>
    </row>
    <row r="150" spans="1:30" ht="15" thickBot="1" x14ac:dyDescent="0.3">
      <c r="A150" s="40"/>
      <c r="B150" s="39" t="str">
        <f>IF(A150=1,"x","")</f>
        <v/>
      </c>
      <c r="C150" s="23"/>
      <c r="D150" s="122"/>
      <c r="E150" s="145" t="s">
        <v>596</v>
      </c>
      <c r="F150" s="144" t="s">
        <v>505</v>
      </c>
      <c r="G150" s="120" t="s">
        <v>508</v>
      </c>
      <c r="H150" s="62" t="s">
        <v>507</v>
      </c>
      <c r="I150" s="119" t="s">
        <v>1878</v>
      </c>
      <c r="J150" s="258" t="s">
        <v>504</v>
      </c>
      <c r="K150" s="256" t="s">
        <v>69</v>
      </c>
      <c r="L150" s="255" t="s">
        <v>503</v>
      </c>
      <c r="M150" s="255"/>
      <c r="N150" s="26" t="str">
        <f>IF(O150="?","?","")</f>
        <v/>
      </c>
      <c r="O150" s="26" t="str">
        <f>IF(AND(P150="",Q150&gt;0),"?",IF(P150="","◄",IF(Q150&gt;=1,"►","")))</f>
        <v>◄</v>
      </c>
      <c r="P150" s="25"/>
      <c r="Q150" s="24"/>
      <c r="R150" s="26" t="str">
        <f>IF(S150="?","?","")</f>
        <v/>
      </c>
      <c r="S150" s="26" t="str">
        <f>IF(AND(T150="",U150&gt;0),"?",IF(T150="","◄",IF(U150&gt;=1,"►","")))</f>
        <v>◄</v>
      </c>
      <c r="T150" s="25"/>
      <c r="U150" s="24"/>
      <c r="V150" s="23"/>
      <c r="W150" s="22"/>
      <c r="X150" s="21">
        <f>(P150*W150)</f>
        <v>0</v>
      </c>
      <c r="Y150" s="20">
        <f>(Q150*X150)</f>
        <v>0</v>
      </c>
      <c r="Z150" s="19"/>
      <c r="AA150" s="18">
        <f>(T150*Z150)</f>
        <v>0</v>
      </c>
      <c r="AB150" s="17">
        <f>(U150*AA150)</f>
        <v>0</v>
      </c>
      <c r="AC150" s="5" t="s">
        <v>0</v>
      </c>
      <c r="AD150" s="41"/>
    </row>
    <row r="151" spans="1:30" ht="29.4" customHeight="1" thickTop="1" thickBot="1" x14ac:dyDescent="0.3">
      <c r="A151" s="51"/>
      <c r="B151" s="50"/>
      <c r="C151" s="14">
        <f>ROWS(C152:C155)-1</f>
        <v>3</v>
      </c>
      <c r="D151" s="569" t="s">
        <v>1879</v>
      </c>
      <c r="E151" s="504"/>
      <c r="F151" s="504"/>
      <c r="G151" s="504"/>
      <c r="H151" s="504"/>
      <c r="I151" s="504"/>
      <c r="J151" s="9">
        <v>1978</v>
      </c>
      <c r="K151" s="114"/>
      <c r="L151" s="182"/>
      <c r="M151" s="182"/>
      <c r="N151" s="49"/>
      <c r="O151" s="68" t="str">
        <f>IF(COUNTIF(N152:N155,"?")&gt;0,"?",IF(AND(P151="◄",Q151="►"),"◄►",IF(P151="◄","◄",IF(Q151="►","►",""))))</f>
        <v>◄</v>
      </c>
      <c r="P151" s="46" t="str">
        <f>IF(SUM(P152:P155)+1=ROWS(P152:P155)-COUNTIF(P152:P155,"-"),"","◄")</f>
        <v>◄</v>
      </c>
      <c r="Q151" s="45" t="str">
        <f>IF(SUM(Q152:Q155)&gt;0,"►","")</f>
        <v/>
      </c>
      <c r="R151" s="48"/>
      <c r="S151" s="68" t="str">
        <f>IF(COUNTIF(R152:R155,"?")&gt;0,"?",IF(AND(T151="◄",U151="►"),"◄►",IF(T151="◄","◄",IF(U151="►","►",""))))</f>
        <v>◄</v>
      </c>
      <c r="T151" s="46" t="str">
        <f>IF(SUM(T152:T155)+1=ROWS(T152:T155)-COUNTIF(T152:T155,"-"),"","◄")</f>
        <v>◄</v>
      </c>
      <c r="U151" s="45" t="str">
        <f>IF(SUM(U152:U155)&gt;0,"►","")</f>
        <v/>
      </c>
      <c r="V151" s="67">
        <f>ROWS(V152:V155)-1</f>
        <v>3</v>
      </c>
      <c r="W151" s="44">
        <f>SUM(W152:W155)-W155</f>
        <v>0</v>
      </c>
      <c r="X151" s="43" t="s">
        <v>2</v>
      </c>
      <c r="Y151" s="42"/>
      <c r="Z151" s="44">
        <f>SUM(Z152:Z155)-Z155</f>
        <v>0</v>
      </c>
      <c r="AA151" s="43" t="s">
        <v>2</v>
      </c>
      <c r="AB151" s="42"/>
      <c r="AC151" s="5" t="s">
        <v>0</v>
      </c>
      <c r="AD151" s="41"/>
    </row>
    <row r="152" spans="1:30" x14ac:dyDescent="0.25">
      <c r="A152" s="40"/>
      <c r="B152" s="39" t="str">
        <f>IF(A152=1,"x","")</f>
        <v/>
      </c>
      <c r="C152" s="23"/>
      <c r="D152" s="122"/>
      <c r="E152" s="145" t="s">
        <v>596</v>
      </c>
      <c r="F152" s="144">
        <v>77</v>
      </c>
      <c r="G152" s="154" t="s">
        <v>142</v>
      </c>
      <c r="H152" s="62" t="s">
        <v>502</v>
      </c>
      <c r="I152" s="119" t="s">
        <v>1880</v>
      </c>
      <c r="J152" s="258" t="s">
        <v>1881</v>
      </c>
      <c r="K152" s="256" t="s">
        <v>69</v>
      </c>
      <c r="L152" s="255" t="s">
        <v>1875</v>
      </c>
      <c r="M152" s="255"/>
      <c r="N152" s="26" t="str">
        <f>IF(O152="?","?","")</f>
        <v/>
      </c>
      <c r="O152" s="26" t="str">
        <f>IF(AND(P152="",Q152&gt;0),"?",IF(P152="","◄",IF(Q152&gt;=1,"►","")))</f>
        <v>◄</v>
      </c>
      <c r="P152" s="25"/>
      <c r="Q152" s="24"/>
      <c r="R152" s="26" t="str">
        <f>IF(S152="?","?","")</f>
        <v/>
      </c>
      <c r="S152" s="26" t="str">
        <f>IF(AND(T152="",U152&gt;0),"?",IF(T152="","◄",IF(U152&gt;=1,"►","")))</f>
        <v>◄</v>
      </c>
      <c r="T152" s="25"/>
      <c r="U152" s="24"/>
      <c r="V152" s="23"/>
      <c r="W152" s="22"/>
      <c r="X152" s="21">
        <f t="shared" ref="X152:Y154" si="76">(P152*W152)</f>
        <v>0</v>
      </c>
      <c r="Y152" s="20">
        <f t="shared" si="76"/>
        <v>0</v>
      </c>
      <c r="Z152" s="19"/>
      <c r="AA152" s="18">
        <f t="shared" ref="AA152:AB154" si="77">(T152*Z152)</f>
        <v>0</v>
      </c>
      <c r="AB152" s="17">
        <f t="shared" si="77"/>
        <v>0</v>
      </c>
      <c r="AC152" s="5" t="s">
        <v>0</v>
      </c>
      <c r="AD152" s="41"/>
    </row>
    <row r="153" spans="1:30" x14ac:dyDescent="0.25">
      <c r="A153" s="40"/>
      <c r="B153" s="39" t="str">
        <f>IF(A153=1,"x","")</f>
        <v/>
      </c>
      <c r="C153" s="23"/>
      <c r="D153" s="122"/>
      <c r="E153" s="145" t="s">
        <v>596</v>
      </c>
      <c r="F153" s="144">
        <v>78</v>
      </c>
      <c r="G153" s="120" t="s">
        <v>142</v>
      </c>
      <c r="H153" s="62" t="s">
        <v>501</v>
      </c>
      <c r="I153" s="119" t="s">
        <v>1882</v>
      </c>
      <c r="J153" s="258" t="s">
        <v>1881</v>
      </c>
      <c r="K153" s="256" t="s">
        <v>69</v>
      </c>
      <c r="L153" s="255" t="s">
        <v>1875</v>
      </c>
      <c r="M153" s="255"/>
      <c r="N153" s="26" t="str">
        <f>IF(O153="?","?","")</f>
        <v/>
      </c>
      <c r="O153" s="26" t="str">
        <f>IF(AND(P153="",Q153&gt;0),"?",IF(P153="","◄",IF(Q153&gt;=1,"►","")))</f>
        <v>◄</v>
      </c>
      <c r="P153" s="25"/>
      <c r="Q153" s="24"/>
      <c r="R153" s="26" t="str">
        <f>IF(S153="?","?","")</f>
        <v/>
      </c>
      <c r="S153" s="26" t="str">
        <f>IF(AND(T153="",U153&gt;0),"?",IF(T153="","◄",IF(U153&gt;=1,"►","")))</f>
        <v>◄</v>
      </c>
      <c r="T153" s="25"/>
      <c r="U153" s="24"/>
      <c r="V153" s="23"/>
      <c r="W153" s="22"/>
      <c r="X153" s="21">
        <f t="shared" si="76"/>
        <v>0</v>
      </c>
      <c r="Y153" s="20">
        <f t="shared" si="76"/>
        <v>0</v>
      </c>
      <c r="Z153" s="19"/>
      <c r="AA153" s="18">
        <f t="shared" si="77"/>
        <v>0</v>
      </c>
      <c r="AB153" s="17">
        <f t="shared" si="77"/>
        <v>0</v>
      </c>
      <c r="AC153" s="5" t="s">
        <v>0</v>
      </c>
      <c r="AD153" s="41"/>
    </row>
    <row r="154" spans="1:30" ht="15" thickBot="1" x14ac:dyDescent="0.3">
      <c r="A154" s="40"/>
      <c r="B154" s="39" t="str">
        <f>IF(A154=1,"x","")</f>
        <v/>
      </c>
      <c r="C154" s="23"/>
      <c r="D154" s="122"/>
      <c r="E154" s="145" t="s">
        <v>596</v>
      </c>
      <c r="F154" s="144">
        <v>79</v>
      </c>
      <c r="G154" s="120" t="s">
        <v>142</v>
      </c>
      <c r="H154" s="62" t="s">
        <v>500</v>
      </c>
      <c r="I154" s="119" t="s">
        <v>1883</v>
      </c>
      <c r="J154" s="118" t="s">
        <v>1884</v>
      </c>
      <c r="K154" s="256" t="s">
        <v>69</v>
      </c>
      <c r="L154" s="255" t="s">
        <v>1875</v>
      </c>
      <c r="M154" s="255"/>
      <c r="N154" s="26" t="str">
        <f>IF(O154="?","?","")</f>
        <v/>
      </c>
      <c r="O154" s="26" t="str">
        <f>IF(AND(P154="",Q154&gt;0),"?",IF(P154="","◄",IF(Q154&gt;=1,"►","")))</f>
        <v>◄</v>
      </c>
      <c r="P154" s="25"/>
      <c r="Q154" s="24"/>
      <c r="R154" s="26" t="str">
        <f>IF(S154="?","?","")</f>
        <v/>
      </c>
      <c r="S154" s="26" t="str">
        <f>IF(AND(T154="",U154&gt;0),"?",IF(T154="","◄",IF(U154&gt;=1,"►","")))</f>
        <v>◄</v>
      </c>
      <c r="T154" s="25"/>
      <c r="U154" s="24"/>
      <c r="V154" s="23"/>
      <c r="W154" s="22"/>
      <c r="X154" s="21">
        <f t="shared" si="76"/>
        <v>0</v>
      </c>
      <c r="Y154" s="20">
        <f t="shared" si="76"/>
        <v>0</v>
      </c>
      <c r="Z154" s="19"/>
      <c r="AA154" s="18">
        <f t="shared" si="77"/>
        <v>0</v>
      </c>
      <c r="AB154" s="17">
        <f t="shared" si="77"/>
        <v>0</v>
      </c>
      <c r="AC154" s="5" t="s">
        <v>0</v>
      </c>
      <c r="AD154" s="41"/>
    </row>
    <row r="155" spans="1:30" ht="29.4" customHeight="1" thickTop="1" thickBot="1" x14ac:dyDescent="0.3">
      <c r="A155" s="51"/>
      <c r="B155" s="50"/>
      <c r="C155" s="14">
        <f>ROWS(C156:C157)-1</f>
        <v>1</v>
      </c>
      <c r="D155" s="569" t="s">
        <v>1885</v>
      </c>
      <c r="E155" s="504"/>
      <c r="F155" s="504"/>
      <c r="G155" s="504"/>
      <c r="H155" s="504"/>
      <c r="I155" s="504"/>
      <c r="J155" s="9">
        <v>1980</v>
      </c>
      <c r="K155" s="114"/>
      <c r="L155" s="182"/>
      <c r="M155" s="182"/>
      <c r="N155" s="49"/>
      <c r="O155" s="68" t="str">
        <f>IF(COUNTIF(N156:N157,"?")&gt;0,"?",IF(AND(P155="◄",Q155="►"),"◄►",IF(P155="◄","◄",IF(Q155="►","►",""))))</f>
        <v>◄</v>
      </c>
      <c r="P155" s="46" t="str">
        <f>IF(SUM(P156:P157)+1=ROWS(P156:P157)-COUNTIF(P156:P157,"-"),"","◄")</f>
        <v>◄</v>
      </c>
      <c r="Q155" s="45" t="str">
        <f>IF(SUM(Q156:Q157)&gt;0,"►","")</f>
        <v/>
      </c>
      <c r="R155" s="48"/>
      <c r="S155" s="68" t="str">
        <f>IF(COUNTIF(R156:R157,"?")&gt;0,"?",IF(AND(T155="◄",U155="►"),"◄►",IF(T155="◄","◄",IF(U155="►","►",""))))</f>
        <v>◄</v>
      </c>
      <c r="T155" s="46" t="str">
        <f>IF(SUM(T156:T157)+1=ROWS(T156:T157)-COUNTIF(T156:T157,"-"),"","◄")</f>
        <v>◄</v>
      </c>
      <c r="U155" s="45" t="str">
        <f>IF(SUM(U156:U157)&gt;0,"►","")</f>
        <v/>
      </c>
      <c r="V155" s="67">
        <f>ROWS(V156:V157)-1</f>
        <v>1</v>
      </c>
      <c r="W155" s="44">
        <f>SUM(W156:W157)-W157</f>
        <v>0</v>
      </c>
      <c r="X155" s="43" t="s">
        <v>2</v>
      </c>
      <c r="Y155" s="42"/>
      <c r="Z155" s="44">
        <f>SUM(Z156:Z157)-Z157</f>
        <v>0</v>
      </c>
      <c r="AA155" s="43" t="s">
        <v>2</v>
      </c>
      <c r="AB155" s="42"/>
      <c r="AC155" s="5" t="s">
        <v>0</v>
      </c>
      <c r="AD155" s="41"/>
    </row>
    <row r="156" spans="1:30" ht="15" thickBot="1" x14ac:dyDescent="0.3">
      <c r="A156" s="40"/>
      <c r="B156" s="39" t="str">
        <f>IF(A156=1,"x","")</f>
        <v/>
      </c>
      <c r="C156" s="23"/>
      <c r="D156" s="122"/>
      <c r="E156" s="145" t="s">
        <v>596</v>
      </c>
      <c r="F156" s="144">
        <v>80</v>
      </c>
      <c r="G156" s="154" t="s">
        <v>498</v>
      </c>
      <c r="H156" s="62" t="s">
        <v>194</v>
      </c>
      <c r="I156" s="119" t="s">
        <v>1886</v>
      </c>
      <c r="J156" s="258" t="s">
        <v>499</v>
      </c>
      <c r="K156" s="256" t="s">
        <v>69</v>
      </c>
      <c r="L156" s="255" t="s">
        <v>516</v>
      </c>
      <c r="M156" s="255"/>
      <c r="N156" s="26" t="str">
        <f>IF(O156="?","?","")</f>
        <v/>
      </c>
      <c r="O156" s="26" t="str">
        <f>IF(AND(P156="",Q156&gt;0),"?",IF(P156="","◄",IF(Q156&gt;=1,"►","")))</f>
        <v>◄</v>
      </c>
      <c r="P156" s="25"/>
      <c r="Q156" s="24"/>
      <c r="R156" s="26" t="str">
        <f>IF(S156="?","?","")</f>
        <v/>
      </c>
      <c r="S156" s="26" t="str">
        <f>IF(AND(T156="",U156&gt;0),"?",IF(T156="","◄",IF(U156&gt;=1,"►","")))</f>
        <v>◄</v>
      </c>
      <c r="T156" s="25"/>
      <c r="U156" s="24"/>
      <c r="V156" s="23"/>
      <c r="W156" s="22"/>
      <c r="X156" s="21">
        <f>(P156*W156)</f>
        <v>0</v>
      </c>
      <c r="Y156" s="20">
        <f>(Q156*X156)</f>
        <v>0</v>
      </c>
      <c r="Z156" s="19"/>
      <c r="AA156" s="18">
        <f>(T156*Z156)</f>
        <v>0</v>
      </c>
      <c r="AB156" s="17">
        <f>(U156*AA156)</f>
        <v>0</v>
      </c>
      <c r="AC156" s="5" t="s">
        <v>0</v>
      </c>
      <c r="AD156" s="41"/>
    </row>
    <row r="157" spans="1:30" ht="29.4" customHeight="1" thickTop="1" thickBot="1" x14ac:dyDescent="0.3">
      <c r="A157" s="51"/>
      <c r="B157" s="50"/>
      <c r="C157" s="14">
        <f>ROWS(C158:C159)-1</f>
        <v>1</v>
      </c>
      <c r="D157" s="569" t="s">
        <v>1887</v>
      </c>
      <c r="E157" s="504"/>
      <c r="F157" s="504"/>
      <c r="G157" s="504"/>
      <c r="H157" s="504"/>
      <c r="I157" s="504"/>
      <c r="J157" s="9">
        <v>1980</v>
      </c>
      <c r="K157" s="114"/>
      <c r="L157" s="182"/>
      <c r="M157" s="182"/>
      <c r="N157" s="49"/>
      <c r="O157" s="68" t="str">
        <f>IF(COUNTIF(N158:N159,"?")&gt;0,"?",IF(AND(P157="◄",Q157="►"),"◄►",IF(P157="◄","◄",IF(Q157="►","►",""))))</f>
        <v>◄</v>
      </c>
      <c r="P157" s="46" t="str">
        <f>IF(SUM(P158:P159)+1=ROWS(P158:P159)-COUNTIF(P158:P159,"-"),"","◄")</f>
        <v>◄</v>
      </c>
      <c r="Q157" s="45" t="str">
        <f>IF(SUM(Q158:Q159)&gt;0,"►","")</f>
        <v/>
      </c>
      <c r="R157" s="48"/>
      <c r="S157" s="68" t="str">
        <f>IF(COUNTIF(R158:R159,"?")&gt;0,"?",IF(AND(T157="◄",U157="►"),"◄►",IF(T157="◄","◄",IF(U157="►","►",""))))</f>
        <v>◄</v>
      </c>
      <c r="T157" s="46" t="str">
        <f>IF(SUM(T158:T159)+1=ROWS(T158:T159)-COUNTIF(T158:T159,"-"),"","◄")</f>
        <v>◄</v>
      </c>
      <c r="U157" s="45" t="str">
        <f>IF(SUM(U158:U159)&gt;0,"►","")</f>
        <v/>
      </c>
      <c r="V157" s="67">
        <f>ROWS(V158:V159)-1</f>
        <v>1</v>
      </c>
      <c r="W157" s="44">
        <f>SUM(W158:W159)-W159</f>
        <v>0</v>
      </c>
      <c r="X157" s="43" t="s">
        <v>2</v>
      </c>
      <c r="Y157" s="42"/>
      <c r="Z157" s="44">
        <f>SUM(Z158:Z159)-Z159</f>
        <v>0</v>
      </c>
      <c r="AA157" s="43" t="s">
        <v>2</v>
      </c>
      <c r="AB157" s="42"/>
      <c r="AC157" s="5" t="s">
        <v>0</v>
      </c>
      <c r="AD157" s="41"/>
    </row>
    <row r="158" spans="1:30" ht="15" thickBot="1" x14ac:dyDescent="0.3">
      <c r="A158" s="40"/>
      <c r="B158" s="39" t="str">
        <f>IF(A158=1,"x","")</f>
        <v/>
      </c>
      <c r="C158" s="23"/>
      <c r="D158" s="122"/>
      <c r="E158" s="145" t="s">
        <v>596</v>
      </c>
      <c r="F158" s="144">
        <v>81</v>
      </c>
      <c r="G158" s="154" t="s">
        <v>498</v>
      </c>
      <c r="H158" s="62" t="s">
        <v>497</v>
      </c>
      <c r="I158" s="119" t="s">
        <v>1888</v>
      </c>
      <c r="J158" s="257" t="s">
        <v>496</v>
      </c>
      <c r="K158" s="256" t="s">
        <v>69</v>
      </c>
      <c r="L158" s="255" t="s">
        <v>1875</v>
      </c>
      <c r="M158" s="255"/>
      <c r="N158" s="26" t="str">
        <f>IF(O158="?","?","")</f>
        <v/>
      </c>
      <c r="O158" s="26" t="str">
        <f>IF(AND(P158="",Q158&gt;0),"?",IF(P158="","◄",IF(Q158&gt;=1,"►","")))</f>
        <v>◄</v>
      </c>
      <c r="P158" s="25"/>
      <c r="Q158" s="24"/>
      <c r="R158" s="26" t="str">
        <f>IF(S158="?","?","")</f>
        <v/>
      </c>
      <c r="S158" s="26" t="str">
        <f>IF(AND(T158="",U158&gt;0),"?",IF(T158="","◄",IF(U158&gt;=1,"►","")))</f>
        <v>◄</v>
      </c>
      <c r="T158" s="25"/>
      <c r="U158" s="24"/>
      <c r="V158" s="23"/>
      <c r="W158" s="22"/>
      <c r="X158" s="21">
        <f>(P158*W158)</f>
        <v>0</v>
      </c>
      <c r="Y158" s="20">
        <f>(Q158*X158)</f>
        <v>0</v>
      </c>
      <c r="Z158" s="19"/>
      <c r="AA158" s="18">
        <f>(T158*Z158)</f>
        <v>0</v>
      </c>
      <c r="AB158" s="17">
        <f>(U158*AA158)</f>
        <v>0</v>
      </c>
      <c r="AC158" s="5" t="s">
        <v>0</v>
      </c>
      <c r="AD158" s="41"/>
    </row>
    <row r="159" spans="1:30" ht="29.4" customHeight="1" thickTop="1" thickBot="1" x14ac:dyDescent="0.3">
      <c r="A159" s="51"/>
      <c r="B159" s="50"/>
      <c r="C159" s="14">
        <f>ROWS(C160:C164)-1</f>
        <v>4</v>
      </c>
      <c r="D159" s="569" t="s">
        <v>1889</v>
      </c>
      <c r="E159" s="504"/>
      <c r="F159" s="504"/>
      <c r="G159" s="504"/>
      <c r="H159" s="504"/>
      <c r="I159" s="504"/>
      <c r="J159" s="9">
        <v>1982</v>
      </c>
      <c r="K159" s="114"/>
      <c r="L159" s="182"/>
      <c r="M159" s="182"/>
      <c r="N159" s="49"/>
      <c r="O159" s="68" t="str">
        <f>IF(COUNTIF(N160:N164,"?")&gt;0,"?",IF(AND(P159="◄",Q159="►"),"◄►",IF(P159="◄","◄",IF(Q159="►","►",""))))</f>
        <v>◄</v>
      </c>
      <c r="P159" s="46" t="str">
        <f>IF(SUM(P160:P164)+1=ROWS(P160:P164)-COUNTIF(P160:P164,"-"),"","◄")</f>
        <v>◄</v>
      </c>
      <c r="Q159" s="45" t="str">
        <f>IF(SUM(Q160:Q164)&gt;0,"►","")</f>
        <v/>
      </c>
      <c r="R159" s="48"/>
      <c r="S159" s="68" t="str">
        <f>IF(COUNTIF(R160:R164,"?")&gt;0,"?",IF(AND(T159="◄",U159="►"),"◄►",IF(T159="◄","◄",IF(U159="►","►",""))))</f>
        <v>◄</v>
      </c>
      <c r="T159" s="46" t="str">
        <f>IF(SUM(T160:T164)+1=ROWS(T160:T164)-COUNTIF(T160:T164,"-"),"","◄")</f>
        <v>◄</v>
      </c>
      <c r="U159" s="45" t="str">
        <f>IF(SUM(U160:U164)&gt;0,"►","")</f>
        <v/>
      </c>
      <c r="V159" s="67">
        <f>ROWS(V160:V164)-1</f>
        <v>4</v>
      </c>
      <c r="W159" s="44">
        <f>SUM(W160:W164)-W164</f>
        <v>0</v>
      </c>
      <c r="X159" s="43" t="s">
        <v>2</v>
      </c>
      <c r="Y159" s="42"/>
      <c r="Z159" s="44">
        <f>SUM(Z160:Z164)-Z164</f>
        <v>0</v>
      </c>
      <c r="AA159" s="43" t="s">
        <v>2</v>
      </c>
      <c r="AB159" s="42"/>
      <c r="AC159" s="5" t="s">
        <v>0</v>
      </c>
      <c r="AD159" s="41"/>
    </row>
    <row r="160" spans="1:30" x14ac:dyDescent="0.25">
      <c r="A160" s="40"/>
      <c r="B160" s="39" t="str">
        <f>IF(A160=1,"x","")</f>
        <v/>
      </c>
      <c r="C160" s="23"/>
      <c r="D160" s="122"/>
      <c r="E160" s="145" t="s">
        <v>596</v>
      </c>
      <c r="F160" s="144">
        <v>82</v>
      </c>
      <c r="G160" s="154" t="s">
        <v>495</v>
      </c>
      <c r="H160" s="62" t="s">
        <v>494</v>
      </c>
      <c r="I160" s="119" t="s">
        <v>1890</v>
      </c>
      <c r="J160" s="257" t="s">
        <v>492</v>
      </c>
      <c r="K160" s="256" t="s">
        <v>69</v>
      </c>
      <c r="L160" s="255" t="s">
        <v>503</v>
      </c>
      <c r="M160" s="255"/>
      <c r="N160" s="26" t="str">
        <f>IF(O160="?","?","")</f>
        <v/>
      </c>
      <c r="O160" s="26" t="str">
        <f>IF(AND(P160="",Q160&gt;0),"?",IF(P160="","◄",IF(Q160&gt;=1,"►","")))</f>
        <v>◄</v>
      </c>
      <c r="P160" s="25"/>
      <c r="Q160" s="24"/>
      <c r="R160" s="26" t="str">
        <f>IF(S160="?","?","")</f>
        <v/>
      </c>
      <c r="S160" s="26" t="str">
        <f>IF(AND(T160="",U160&gt;0),"?",IF(T160="","◄",IF(U160&gt;=1,"►","")))</f>
        <v>◄</v>
      </c>
      <c r="T160" s="25"/>
      <c r="U160" s="24"/>
      <c r="V160" s="23"/>
      <c r="W160" s="22"/>
      <c r="X160" s="21">
        <f t="shared" ref="X160:Y163" si="78">(P160*W160)</f>
        <v>0</v>
      </c>
      <c r="Y160" s="20">
        <f t="shared" si="78"/>
        <v>0</v>
      </c>
      <c r="Z160" s="19"/>
      <c r="AA160" s="18">
        <f t="shared" ref="AA160:AB163" si="79">(T160*Z160)</f>
        <v>0</v>
      </c>
      <c r="AB160" s="17">
        <f t="shared" si="79"/>
        <v>0</v>
      </c>
      <c r="AC160" s="5" t="s">
        <v>0</v>
      </c>
      <c r="AD160" s="41"/>
    </row>
    <row r="161" spans="1:30" x14ac:dyDescent="0.25">
      <c r="A161" s="40"/>
      <c r="B161" s="39" t="str">
        <f>IF(A161=1,"x","")</f>
        <v/>
      </c>
      <c r="C161" s="23"/>
      <c r="D161" s="122"/>
      <c r="E161" s="145" t="s">
        <v>596</v>
      </c>
      <c r="F161" s="144">
        <v>83</v>
      </c>
      <c r="G161" s="120" t="s">
        <v>495</v>
      </c>
      <c r="H161" s="62" t="s">
        <v>200</v>
      </c>
      <c r="I161" s="119" t="s">
        <v>1891</v>
      </c>
      <c r="J161" s="257" t="s">
        <v>492</v>
      </c>
      <c r="K161" s="256"/>
      <c r="L161" s="255" t="s">
        <v>503</v>
      </c>
      <c r="M161" s="255"/>
      <c r="N161" s="26" t="str">
        <f>IF(O161="?","?","")</f>
        <v/>
      </c>
      <c r="O161" s="26" t="str">
        <f>IF(AND(P161="",Q161&gt;0),"?",IF(P161="","◄",IF(Q161&gt;=1,"►","")))</f>
        <v>◄</v>
      </c>
      <c r="P161" s="25"/>
      <c r="Q161" s="24"/>
      <c r="R161" s="26" t="str">
        <f>IF(S161="?","?","")</f>
        <v/>
      </c>
      <c r="S161" s="26" t="str">
        <f>IF(AND(T161="",U161&gt;0),"?",IF(T161="","◄",IF(U161&gt;=1,"►","")))</f>
        <v>◄</v>
      </c>
      <c r="T161" s="25"/>
      <c r="U161" s="24"/>
      <c r="V161" s="23"/>
      <c r="W161" s="22"/>
      <c r="X161" s="21">
        <f t="shared" si="78"/>
        <v>0</v>
      </c>
      <c r="Y161" s="20">
        <f t="shared" si="78"/>
        <v>0</v>
      </c>
      <c r="Z161" s="19"/>
      <c r="AA161" s="18">
        <f t="shared" si="79"/>
        <v>0</v>
      </c>
      <c r="AB161" s="17">
        <f t="shared" si="79"/>
        <v>0</v>
      </c>
      <c r="AC161" s="5" t="s">
        <v>0</v>
      </c>
      <c r="AD161" s="41"/>
    </row>
    <row r="162" spans="1:30" x14ac:dyDescent="0.25">
      <c r="A162" s="40"/>
      <c r="B162" s="39" t="str">
        <f>IF(A162=1,"x","")</f>
        <v/>
      </c>
      <c r="C162" s="23"/>
      <c r="D162" s="122"/>
      <c r="E162" s="145" t="s">
        <v>596</v>
      </c>
      <c r="F162" s="144">
        <v>84</v>
      </c>
      <c r="G162" s="120" t="s">
        <v>495</v>
      </c>
      <c r="H162" s="62" t="s">
        <v>197</v>
      </c>
      <c r="I162" s="119" t="s">
        <v>1892</v>
      </c>
      <c r="J162" s="257" t="s">
        <v>492</v>
      </c>
      <c r="K162" s="256"/>
      <c r="L162" s="255" t="s">
        <v>503</v>
      </c>
      <c r="M162" s="255"/>
      <c r="N162" s="26" t="str">
        <f>IF(O162="?","?","")</f>
        <v/>
      </c>
      <c r="O162" s="26" t="str">
        <f>IF(AND(P162="",Q162&gt;0),"?",IF(P162="","◄",IF(Q162&gt;=1,"►","")))</f>
        <v>◄</v>
      </c>
      <c r="P162" s="25"/>
      <c r="Q162" s="24"/>
      <c r="R162" s="26" t="str">
        <f>IF(S162="?","?","")</f>
        <v/>
      </c>
      <c r="S162" s="26" t="str">
        <f>IF(AND(T162="",U162&gt;0),"?",IF(T162="","◄",IF(U162&gt;=1,"►","")))</f>
        <v>◄</v>
      </c>
      <c r="T162" s="25"/>
      <c r="U162" s="24"/>
      <c r="V162" s="23"/>
      <c r="W162" s="22"/>
      <c r="X162" s="21">
        <f t="shared" si="78"/>
        <v>0</v>
      </c>
      <c r="Y162" s="20">
        <f t="shared" si="78"/>
        <v>0</v>
      </c>
      <c r="Z162" s="19"/>
      <c r="AA162" s="18">
        <f t="shared" si="79"/>
        <v>0</v>
      </c>
      <c r="AB162" s="17">
        <f t="shared" si="79"/>
        <v>0</v>
      </c>
      <c r="AC162" s="5" t="s">
        <v>0</v>
      </c>
      <c r="AD162" s="41"/>
    </row>
    <row r="163" spans="1:30" ht="15" thickBot="1" x14ac:dyDescent="0.3">
      <c r="A163" s="40">
        <v>1</v>
      </c>
      <c r="B163" s="39" t="str">
        <f>IF(A163=1,"x","")</f>
        <v>x</v>
      </c>
      <c r="C163" s="23"/>
      <c r="D163" s="122"/>
      <c r="E163" s="145" t="s">
        <v>596</v>
      </c>
      <c r="F163" s="144" t="s">
        <v>493</v>
      </c>
      <c r="G163" s="120" t="s">
        <v>495</v>
      </c>
      <c r="H163" s="62" t="s">
        <v>200</v>
      </c>
      <c r="I163" s="119" t="s">
        <v>1891</v>
      </c>
      <c r="J163" s="257" t="s">
        <v>492</v>
      </c>
      <c r="K163" s="256"/>
      <c r="L163" s="255" t="s">
        <v>503</v>
      </c>
      <c r="M163" s="254" t="s">
        <v>1893</v>
      </c>
      <c r="N163" s="26" t="str">
        <f>IF(O163="?","?","")</f>
        <v/>
      </c>
      <c r="O163" s="26" t="str">
        <f>IF(AND(P163="",Q163&gt;0),"?",IF(P163="","◄",IF(Q163&gt;=1,"►","")))</f>
        <v>◄</v>
      </c>
      <c r="P163" s="25"/>
      <c r="Q163" s="24"/>
      <c r="R163" s="26" t="str">
        <f>IF(S163="?","?","")</f>
        <v/>
      </c>
      <c r="S163" s="26" t="str">
        <f>IF(AND(T163="",U163&gt;0),"?",IF(T163="","◄",IF(U163&gt;=1,"►","")))</f>
        <v>◄</v>
      </c>
      <c r="T163" s="25"/>
      <c r="U163" s="24"/>
      <c r="V163" s="23"/>
      <c r="W163" s="22"/>
      <c r="X163" s="21">
        <f t="shared" si="78"/>
        <v>0</v>
      </c>
      <c r="Y163" s="20">
        <f t="shared" si="78"/>
        <v>0</v>
      </c>
      <c r="Z163" s="19"/>
      <c r="AA163" s="18">
        <f t="shared" si="79"/>
        <v>0</v>
      </c>
      <c r="AB163" s="17">
        <f t="shared" si="79"/>
        <v>0</v>
      </c>
      <c r="AC163" s="5" t="s">
        <v>0</v>
      </c>
      <c r="AD163" s="41"/>
    </row>
    <row r="164" spans="1:30" ht="16.2" customHeight="1" thickTop="1" thickBot="1" x14ac:dyDescent="0.35">
      <c r="A164" s="9"/>
      <c r="B164" s="50"/>
      <c r="C164" s="14"/>
      <c r="D164" s="569"/>
      <c r="E164" s="504"/>
      <c r="F164" s="504"/>
      <c r="G164" s="504"/>
      <c r="H164" s="504"/>
      <c r="I164" s="504"/>
      <c r="J164" s="9"/>
      <c r="K164" s="114"/>
      <c r="L164" s="182"/>
      <c r="M164" s="182"/>
      <c r="N164" s="49"/>
      <c r="O164" s="68"/>
      <c r="P164" s="46"/>
      <c r="Q164" s="45"/>
      <c r="R164" s="48"/>
      <c r="S164" s="68"/>
      <c r="T164" s="46"/>
      <c r="U164" s="45"/>
      <c r="V164" s="67"/>
      <c r="W164" s="44"/>
      <c r="X164" s="43"/>
      <c r="Y164" s="42"/>
      <c r="Z164" s="44"/>
      <c r="AA164" s="43"/>
      <c r="AB164" s="42"/>
      <c r="AC164" s="5"/>
      <c r="AD164" s="41"/>
    </row>
  </sheetData>
  <sheetProtection sheet="1" objects="1" scenarios="1"/>
  <autoFilter ref="A1:AC142" xr:uid="{2FA2EC3D-2662-446F-8E94-91FCE93CA6EB}"/>
  <mergeCells count="56">
    <mergeCell ref="D157:I157"/>
    <mergeCell ref="D159:I159"/>
    <mergeCell ref="D164:I164"/>
    <mergeCell ref="D143:I143"/>
    <mergeCell ref="D145:I145"/>
    <mergeCell ref="D148:I148"/>
    <mergeCell ref="D151:I151"/>
    <mergeCell ref="D155:I155"/>
    <mergeCell ref="AC2:AC6"/>
    <mergeCell ref="P3:Q3"/>
    <mergeCell ref="T3:U3"/>
    <mergeCell ref="W3:Y3"/>
    <mergeCell ref="Z3:AB3"/>
    <mergeCell ref="P2:U2"/>
    <mergeCell ref="W2:AB2"/>
    <mergeCell ref="T4:U4"/>
    <mergeCell ref="AA6:AB6"/>
    <mergeCell ref="Z4:AB4"/>
    <mergeCell ref="B2:B4"/>
    <mergeCell ref="A5:B7"/>
    <mergeCell ref="P6:P7"/>
    <mergeCell ref="Q6:Q7"/>
    <mergeCell ref="X7:Y7"/>
    <mergeCell ref="D2:I2"/>
    <mergeCell ref="C2:C6"/>
    <mergeCell ref="D6:H6"/>
    <mergeCell ref="X6:Y6"/>
    <mergeCell ref="V2:V6"/>
    <mergeCell ref="S4:S7"/>
    <mergeCell ref="K5:M5"/>
    <mergeCell ref="J3:M3"/>
    <mergeCell ref="J2:M2"/>
    <mergeCell ref="J4:M4"/>
    <mergeCell ref="W4:Y4"/>
    <mergeCell ref="O4:O6"/>
    <mergeCell ref="P4:Q4"/>
    <mergeCell ref="AA7:AB7"/>
    <mergeCell ref="T6:T7"/>
    <mergeCell ref="U6:U7"/>
    <mergeCell ref="D141:I141"/>
    <mergeCell ref="D66:I66"/>
    <mergeCell ref="D76:I76"/>
    <mergeCell ref="D82:I82"/>
    <mergeCell ref="D105:I105"/>
    <mergeCell ref="D123:I123"/>
    <mergeCell ref="D132:I132"/>
    <mergeCell ref="D8:I8"/>
    <mergeCell ref="D55:I55"/>
    <mergeCell ref="D58:I58"/>
    <mergeCell ref="D64:I64"/>
    <mergeCell ref="D16:I16"/>
    <mergeCell ref="D27:I27"/>
    <mergeCell ref="D33:I33"/>
    <mergeCell ref="D35:I35"/>
    <mergeCell ref="D45:I45"/>
    <mergeCell ref="D51:I51"/>
  </mergeCells>
  <conditionalFormatting sqref="O7:O8">
    <cfRule type="cellIs" dxfId="1109" priority="165" operator="equal">
      <formula>"◄"</formula>
    </cfRule>
    <cfRule type="cellIs" dxfId="1108" priority="166" operator="equal">
      <formula>"•"</formula>
    </cfRule>
    <cfRule type="cellIs" priority="167" operator="equal">
      <formula>"◄"</formula>
    </cfRule>
    <cfRule type="cellIs" dxfId="1107" priority="168" operator="equal">
      <formula>"►"</formula>
    </cfRule>
  </conditionalFormatting>
  <conditionalFormatting sqref="O16 O27 O33">
    <cfRule type="cellIs" priority="175" operator="equal">
      <formula>"◄"</formula>
    </cfRule>
    <cfRule type="cellIs" dxfId="1106" priority="174" operator="equal">
      <formula>"•"</formula>
    </cfRule>
    <cfRule type="cellIs" dxfId="1105" priority="176" operator="equal">
      <formula>"►"</formula>
    </cfRule>
    <cfRule type="cellIs" dxfId="1104" priority="173" operator="equal">
      <formula>"◄"</formula>
    </cfRule>
  </conditionalFormatting>
  <conditionalFormatting sqref="O35">
    <cfRule type="cellIs" dxfId="1103" priority="125" operator="equal">
      <formula>"◄"</formula>
    </cfRule>
    <cfRule type="cellIs" dxfId="1102" priority="126" operator="equal">
      <formula>"•"</formula>
    </cfRule>
    <cfRule type="cellIs" priority="127" operator="equal">
      <formula>"◄"</formula>
    </cfRule>
    <cfRule type="cellIs" dxfId="1101" priority="128" operator="equal">
      <formula>"►"</formula>
    </cfRule>
  </conditionalFormatting>
  <conditionalFormatting sqref="O45">
    <cfRule type="cellIs" dxfId="1100" priority="120" operator="equal">
      <formula>"►"</formula>
    </cfRule>
    <cfRule type="cellIs" priority="119" operator="equal">
      <formula>"◄"</formula>
    </cfRule>
    <cfRule type="cellIs" dxfId="1099" priority="117" operator="equal">
      <formula>"◄"</formula>
    </cfRule>
    <cfRule type="cellIs" dxfId="1098" priority="118" operator="equal">
      <formula>"•"</formula>
    </cfRule>
  </conditionalFormatting>
  <conditionalFormatting sqref="O51">
    <cfRule type="cellIs" priority="111" operator="equal">
      <formula>"◄"</formula>
    </cfRule>
    <cfRule type="cellIs" dxfId="1097" priority="109" operator="equal">
      <formula>"◄"</formula>
    </cfRule>
    <cfRule type="cellIs" dxfId="1096" priority="110" operator="equal">
      <formula>"•"</formula>
    </cfRule>
    <cfRule type="cellIs" dxfId="1095" priority="112" operator="equal">
      <formula>"►"</formula>
    </cfRule>
  </conditionalFormatting>
  <conditionalFormatting sqref="O55">
    <cfRule type="cellIs" dxfId="1094" priority="152" operator="equal">
      <formula>"►"</formula>
    </cfRule>
    <cfRule type="cellIs" priority="151" operator="equal">
      <formula>"◄"</formula>
    </cfRule>
    <cfRule type="cellIs" dxfId="1093" priority="150" operator="equal">
      <formula>"•"</formula>
    </cfRule>
    <cfRule type="cellIs" dxfId="1092" priority="149" operator="equal">
      <formula>"◄"</formula>
    </cfRule>
  </conditionalFormatting>
  <conditionalFormatting sqref="O58">
    <cfRule type="cellIs" priority="143" operator="equal">
      <formula>"◄"</formula>
    </cfRule>
    <cfRule type="cellIs" dxfId="1091" priority="142" operator="equal">
      <formula>"•"</formula>
    </cfRule>
    <cfRule type="cellIs" dxfId="1090" priority="141" operator="equal">
      <formula>"◄"</formula>
    </cfRule>
    <cfRule type="cellIs" dxfId="1089" priority="144" operator="equal">
      <formula>"►"</formula>
    </cfRule>
  </conditionalFormatting>
  <conditionalFormatting sqref="O64">
    <cfRule type="cellIs" dxfId="1088" priority="134" operator="equal">
      <formula>"•"</formula>
    </cfRule>
    <cfRule type="cellIs" priority="135" operator="equal">
      <formula>"◄"</formula>
    </cfRule>
    <cfRule type="cellIs" dxfId="1087" priority="136" operator="equal">
      <formula>"►"</formula>
    </cfRule>
    <cfRule type="cellIs" dxfId="1086" priority="133" operator="equal">
      <formula>"◄"</formula>
    </cfRule>
  </conditionalFormatting>
  <conditionalFormatting sqref="O66 O76">
    <cfRule type="cellIs" priority="159" operator="equal">
      <formula>"◄"</formula>
    </cfRule>
    <cfRule type="cellIs" dxfId="1085" priority="158" operator="equal">
      <formula>"•"</formula>
    </cfRule>
    <cfRule type="cellIs" dxfId="1084" priority="157" operator="equal">
      <formula>"◄"</formula>
    </cfRule>
    <cfRule type="cellIs" dxfId="1083" priority="160" operator="equal">
      <formula>"►"</formula>
    </cfRule>
  </conditionalFormatting>
  <conditionalFormatting sqref="O82">
    <cfRule type="cellIs" dxfId="1082" priority="101" operator="equal">
      <formula>"◄"</formula>
    </cfRule>
    <cfRule type="cellIs" dxfId="1081" priority="102" operator="equal">
      <formula>"•"</formula>
    </cfRule>
    <cfRule type="cellIs" dxfId="1080" priority="104" operator="equal">
      <formula>"►"</formula>
    </cfRule>
    <cfRule type="cellIs" priority="103" operator="equal">
      <formula>"◄"</formula>
    </cfRule>
  </conditionalFormatting>
  <conditionalFormatting sqref="O105">
    <cfRule type="cellIs" dxfId="1079" priority="93" operator="equal">
      <formula>"◄"</formula>
    </cfRule>
    <cfRule type="cellIs" dxfId="1078" priority="94" operator="equal">
      <formula>"•"</formula>
    </cfRule>
    <cfRule type="cellIs" priority="95" operator="equal">
      <formula>"◄"</formula>
    </cfRule>
    <cfRule type="cellIs" dxfId="1077" priority="96" operator="equal">
      <formula>"►"</formula>
    </cfRule>
  </conditionalFormatting>
  <conditionalFormatting sqref="O123">
    <cfRule type="cellIs" dxfId="1076" priority="86" operator="equal">
      <formula>"•"</formula>
    </cfRule>
    <cfRule type="cellIs" priority="87" operator="equal">
      <formula>"◄"</formula>
    </cfRule>
    <cfRule type="cellIs" dxfId="1075" priority="88" operator="equal">
      <formula>"►"</formula>
    </cfRule>
    <cfRule type="cellIs" dxfId="1074" priority="85" operator="equal">
      <formula>"◄"</formula>
    </cfRule>
  </conditionalFormatting>
  <conditionalFormatting sqref="O132">
    <cfRule type="cellIs" priority="79" operator="equal">
      <formula>"◄"</formula>
    </cfRule>
    <cfRule type="cellIs" dxfId="1073" priority="78" operator="equal">
      <formula>"•"</formula>
    </cfRule>
    <cfRule type="cellIs" dxfId="1072" priority="77" operator="equal">
      <formula>"◄"</formula>
    </cfRule>
    <cfRule type="cellIs" dxfId="1071" priority="80" operator="equal">
      <formula>"►"</formula>
    </cfRule>
  </conditionalFormatting>
  <conditionalFormatting sqref="O141">
    <cfRule type="cellIs" dxfId="1070" priority="69" operator="equal">
      <formula>"◄"</formula>
    </cfRule>
    <cfRule type="cellIs" dxfId="1069" priority="70" operator="equal">
      <formula>"•"</formula>
    </cfRule>
    <cfRule type="cellIs" priority="71" operator="equal">
      <formula>"◄"</formula>
    </cfRule>
    <cfRule type="cellIs" dxfId="1068" priority="72" operator="equal">
      <formula>"►"</formula>
    </cfRule>
  </conditionalFormatting>
  <conditionalFormatting sqref="O143">
    <cfRule type="cellIs" dxfId="1067" priority="62" operator="equal">
      <formula>"•"</formula>
    </cfRule>
    <cfRule type="cellIs" dxfId="1066" priority="61" operator="equal">
      <formula>"◄"</formula>
    </cfRule>
    <cfRule type="cellIs" priority="63" operator="equal">
      <formula>"◄"</formula>
    </cfRule>
    <cfRule type="cellIs" dxfId="1065" priority="64" operator="equal">
      <formula>"►"</formula>
    </cfRule>
  </conditionalFormatting>
  <conditionalFormatting sqref="O145">
    <cfRule type="cellIs" dxfId="1064" priority="56" operator="equal">
      <formula>"►"</formula>
    </cfRule>
    <cfRule type="cellIs" dxfId="1063" priority="54" operator="equal">
      <formula>"•"</formula>
    </cfRule>
    <cfRule type="cellIs" dxfId="1062" priority="53" operator="equal">
      <formula>"◄"</formula>
    </cfRule>
    <cfRule type="cellIs" priority="55" operator="equal">
      <formula>"◄"</formula>
    </cfRule>
  </conditionalFormatting>
  <conditionalFormatting sqref="O148">
    <cfRule type="cellIs" dxfId="1061" priority="45" operator="equal">
      <formula>"◄"</formula>
    </cfRule>
    <cfRule type="cellIs" dxfId="1060" priority="48" operator="equal">
      <formula>"►"</formula>
    </cfRule>
    <cfRule type="cellIs" dxfId="1059" priority="46" operator="equal">
      <formula>"•"</formula>
    </cfRule>
    <cfRule type="cellIs" priority="47" operator="equal">
      <formula>"◄"</formula>
    </cfRule>
  </conditionalFormatting>
  <conditionalFormatting sqref="O151">
    <cfRule type="cellIs" dxfId="1058" priority="40" operator="equal">
      <formula>"►"</formula>
    </cfRule>
    <cfRule type="cellIs" priority="39" operator="equal">
      <formula>"◄"</formula>
    </cfRule>
    <cfRule type="cellIs" dxfId="1057" priority="38" operator="equal">
      <formula>"•"</formula>
    </cfRule>
    <cfRule type="cellIs" dxfId="1056" priority="37" operator="equal">
      <formula>"◄"</formula>
    </cfRule>
  </conditionalFormatting>
  <conditionalFormatting sqref="O155">
    <cfRule type="cellIs" dxfId="1055" priority="30" operator="equal">
      <formula>"•"</formula>
    </cfRule>
    <cfRule type="cellIs" dxfId="1054" priority="29" operator="equal">
      <formula>"◄"</formula>
    </cfRule>
    <cfRule type="cellIs" dxfId="1053" priority="32" operator="equal">
      <formula>"►"</formula>
    </cfRule>
    <cfRule type="cellIs" priority="31" operator="equal">
      <formula>"◄"</formula>
    </cfRule>
  </conditionalFormatting>
  <conditionalFormatting sqref="O157">
    <cfRule type="cellIs" dxfId="1052" priority="22" operator="equal">
      <formula>"•"</formula>
    </cfRule>
    <cfRule type="cellIs" dxfId="1051" priority="21" operator="equal">
      <formula>"◄"</formula>
    </cfRule>
    <cfRule type="cellIs" dxfId="1050" priority="24" operator="equal">
      <formula>"►"</formula>
    </cfRule>
    <cfRule type="cellIs" priority="23" operator="equal">
      <formula>"◄"</formula>
    </cfRule>
  </conditionalFormatting>
  <conditionalFormatting sqref="O159">
    <cfRule type="cellIs" dxfId="1049" priority="13" operator="equal">
      <formula>"◄"</formula>
    </cfRule>
    <cfRule type="cellIs" dxfId="1048" priority="16" operator="equal">
      <formula>"►"</formula>
    </cfRule>
    <cfRule type="cellIs" dxfId="1047" priority="14" operator="equal">
      <formula>"•"</formula>
    </cfRule>
    <cfRule type="cellIs" priority="15" operator="equal">
      <formula>"◄"</formula>
    </cfRule>
  </conditionalFormatting>
  <conditionalFormatting sqref="O164">
    <cfRule type="cellIs" dxfId="1046" priority="5" operator="equal">
      <formula>"◄"</formula>
    </cfRule>
    <cfRule type="cellIs" dxfId="1045" priority="6" operator="equal">
      <formula>"•"</formula>
    </cfRule>
    <cfRule type="cellIs" priority="7" operator="equal">
      <formula>"◄"</formula>
    </cfRule>
    <cfRule type="cellIs" dxfId="1044" priority="8" operator="equal">
      <formula>"►"</formula>
    </cfRule>
  </conditionalFormatting>
  <conditionalFormatting sqref="S8">
    <cfRule type="cellIs" dxfId="1043" priority="161" operator="equal">
      <formula>"◄"</formula>
    </cfRule>
    <cfRule type="cellIs" dxfId="1042" priority="162" operator="equal">
      <formula>"•"</formula>
    </cfRule>
    <cfRule type="cellIs" priority="163" operator="equal">
      <formula>"◄"</formula>
    </cfRule>
    <cfRule type="cellIs" dxfId="1041" priority="164" operator="equal">
      <formula>"►"</formula>
    </cfRule>
  </conditionalFormatting>
  <conditionalFormatting sqref="S16 S27 S33">
    <cfRule type="cellIs" dxfId="1040" priority="169" operator="equal">
      <formula>"◄"</formula>
    </cfRule>
    <cfRule type="cellIs" dxfId="1039" priority="170" operator="equal">
      <formula>"•"</formula>
    </cfRule>
    <cfRule type="cellIs" priority="171" operator="equal">
      <formula>"◄"</formula>
    </cfRule>
    <cfRule type="cellIs" dxfId="1038" priority="172" operator="equal">
      <formula>"►"</formula>
    </cfRule>
  </conditionalFormatting>
  <conditionalFormatting sqref="S35">
    <cfRule type="cellIs" dxfId="1037" priority="121" operator="equal">
      <formula>"◄"</formula>
    </cfRule>
    <cfRule type="cellIs" dxfId="1036" priority="122" operator="equal">
      <formula>"•"</formula>
    </cfRule>
    <cfRule type="cellIs" dxfId="1035" priority="124" operator="equal">
      <formula>"►"</formula>
    </cfRule>
    <cfRule type="cellIs" priority="123" operator="equal">
      <formula>"◄"</formula>
    </cfRule>
  </conditionalFormatting>
  <conditionalFormatting sqref="S45">
    <cfRule type="cellIs" dxfId="1034" priority="114" operator="equal">
      <formula>"•"</formula>
    </cfRule>
    <cfRule type="cellIs" priority="115" operator="equal">
      <formula>"◄"</formula>
    </cfRule>
    <cfRule type="cellIs" dxfId="1033" priority="116" operator="equal">
      <formula>"►"</formula>
    </cfRule>
    <cfRule type="cellIs" dxfId="1032" priority="113" operator="equal">
      <formula>"◄"</formula>
    </cfRule>
  </conditionalFormatting>
  <conditionalFormatting sqref="S51">
    <cfRule type="cellIs" dxfId="1031" priority="105" operator="equal">
      <formula>"◄"</formula>
    </cfRule>
    <cfRule type="cellIs" dxfId="1030" priority="108" operator="equal">
      <formula>"►"</formula>
    </cfRule>
    <cfRule type="cellIs" priority="107" operator="equal">
      <formula>"◄"</formula>
    </cfRule>
    <cfRule type="cellIs" dxfId="1029" priority="106" operator="equal">
      <formula>"•"</formula>
    </cfRule>
  </conditionalFormatting>
  <conditionalFormatting sqref="S55">
    <cfRule type="cellIs" dxfId="1028" priority="145" operator="equal">
      <formula>"◄"</formula>
    </cfRule>
    <cfRule type="cellIs" dxfId="1027" priority="146" operator="equal">
      <formula>"•"</formula>
    </cfRule>
    <cfRule type="cellIs" priority="147" operator="equal">
      <formula>"◄"</formula>
    </cfRule>
    <cfRule type="cellIs" dxfId="1026" priority="148" operator="equal">
      <formula>"►"</formula>
    </cfRule>
  </conditionalFormatting>
  <conditionalFormatting sqref="S58">
    <cfRule type="cellIs" dxfId="1025" priority="140" operator="equal">
      <formula>"►"</formula>
    </cfRule>
    <cfRule type="cellIs" dxfId="1024" priority="137" operator="equal">
      <formula>"◄"</formula>
    </cfRule>
    <cfRule type="cellIs" dxfId="1023" priority="138" operator="equal">
      <formula>"•"</formula>
    </cfRule>
    <cfRule type="cellIs" priority="139" operator="equal">
      <formula>"◄"</formula>
    </cfRule>
  </conditionalFormatting>
  <conditionalFormatting sqref="S64">
    <cfRule type="cellIs" dxfId="1022" priority="132" operator="equal">
      <formula>"►"</formula>
    </cfRule>
    <cfRule type="cellIs" dxfId="1021" priority="129" operator="equal">
      <formula>"◄"</formula>
    </cfRule>
    <cfRule type="cellIs" dxfId="1020" priority="130" operator="equal">
      <formula>"•"</formula>
    </cfRule>
    <cfRule type="cellIs" priority="131" operator="equal">
      <formula>"◄"</formula>
    </cfRule>
  </conditionalFormatting>
  <conditionalFormatting sqref="S66 S76">
    <cfRule type="cellIs" dxfId="1019" priority="156" operator="equal">
      <formula>"►"</formula>
    </cfRule>
    <cfRule type="cellIs" dxfId="1018" priority="154" operator="equal">
      <formula>"•"</formula>
    </cfRule>
    <cfRule type="cellIs" priority="155" operator="equal">
      <formula>"◄"</formula>
    </cfRule>
    <cfRule type="cellIs" dxfId="1017" priority="153" operator="equal">
      <formula>"◄"</formula>
    </cfRule>
  </conditionalFormatting>
  <conditionalFormatting sqref="S82">
    <cfRule type="cellIs" dxfId="1016" priority="100" operator="equal">
      <formula>"►"</formula>
    </cfRule>
    <cfRule type="cellIs" priority="99" operator="equal">
      <formula>"◄"</formula>
    </cfRule>
    <cfRule type="cellIs" dxfId="1015" priority="98" operator="equal">
      <formula>"•"</formula>
    </cfRule>
    <cfRule type="cellIs" dxfId="1014" priority="97" operator="equal">
      <formula>"◄"</formula>
    </cfRule>
  </conditionalFormatting>
  <conditionalFormatting sqref="S105">
    <cfRule type="cellIs" dxfId="1013" priority="90" operator="equal">
      <formula>"•"</formula>
    </cfRule>
    <cfRule type="cellIs" priority="91" operator="equal">
      <formula>"◄"</formula>
    </cfRule>
    <cfRule type="cellIs" dxfId="1012" priority="92" operator="equal">
      <formula>"►"</formula>
    </cfRule>
    <cfRule type="cellIs" dxfId="1011" priority="89" operator="equal">
      <formula>"◄"</formula>
    </cfRule>
  </conditionalFormatting>
  <conditionalFormatting sqref="S123">
    <cfRule type="cellIs" dxfId="1010" priority="84" operator="equal">
      <formula>"►"</formula>
    </cfRule>
    <cfRule type="cellIs" priority="83" operator="equal">
      <formula>"◄"</formula>
    </cfRule>
    <cfRule type="cellIs" dxfId="1009" priority="82" operator="equal">
      <formula>"•"</formula>
    </cfRule>
    <cfRule type="cellIs" dxfId="1008" priority="81" operator="equal">
      <formula>"◄"</formula>
    </cfRule>
  </conditionalFormatting>
  <conditionalFormatting sqref="S132">
    <cfRule type="cellIs" dxfId="1007" priority="73" operator="equal">
      <formula>"◄"</formula>
    </cfRule>
    <cfRule type="cellIs" dxfId="1006" priority="74" operator="equal">
      <formula>"•"</formula>
    </cfRule>
    <cfRule type="cellIs" priority="75" operator="equal">
      <formula>"◄"</formula>
    </cfRule>
    <cfRule type="cellIs" dxfId="1005" priority="76" operator="equal">
      <formula>"►"</formula>
    </cfRule>
  </conditionalFormatting>
  <conditionalFormatting sqref="S141">
    <cfRule type="cellIs" dxfId="1004" priority="65" operator="equal">
      <formula>"◄"</formula>
    </cfRule>
    <cfRule type="cellIs" dxfId="1003" priority="68" operator="equal">
      <formula>"►"</formula>
    </cfRule>
    <cfRule type="cellIs" dxfId="1002" priority="66" operator="equal">
      <formula>"•"</formula>
    </cfRule>
    <cfRule type="cellIs" priority="67" operator="equal">
      <formula>"◄"</formula>
    </cfRule>
  </conditionalFormatting>
  <conditionalFormatting sqref="S143">
    <cfRule type="cellIs" dxfId="1001" priority="60" operator="equal">
      <formula>"►"</formula>
    </cfRule>
    <cfRule type="cellIs" priority="59" operator="equal">
      <formula>"◄"</formula>
    </cfRule>
    <cfRule type="cellIs" dxfId="1000" priority="58" operator="equal">
      <formula>"•"</formula>
    </cfRule>
    <cfRule type="cellIs" dxfId="999" priority="57" operator="equal">
      <formula>"◄"</formula>
    </cfRule>
  </conditionalFormatting>
  <conditionalFormatting sqref="S145">
    <cfRule type="cellIs" dxfId="998" priority="52" operator="equal">
      <formula>"►"</formula>
    </cfRule>
    <cfRule type="cellIs" dxfId="997" priority="50" operator="equal">
      <formula>"•"</formula>
    </cfRule>
    <cfRule type="cellIs" dxfId="996" priority="49" operator="equal">
      <formula>"◄"</formula>
    </cfRule>
    <cfRule type="cellIs" priority="51" operator="equal">
      <formula>"◄"</formula>
    </cfRule>
  </conditionalFormatting>
  <conditionalFormatting sqref="S148">
    <cfRule type="cellIs" dxfId="995" priority="41" operator="equal">
      <formula>"◄"</formula>
    </cfRule>
    <cfRule type="cellIs" dxfId="994" priority="44" operator="equal">
      <formula>"►"</formula>
    </cfRule>
    <cfRule type="cellIs" priority="43" operator="equal">
      <formula>"◄"</formula>
    </cfRule>
    <cfRule type="cellIs" dxfId="993" priority="42" operator="equal">
      <formula>"•"</formula>
    </cfRule>
  </conditionalFormatting>
  <conditionalFormatting sqref="S151">
    <cfRule type="cellIs" dxfId="992" priority="36" operator="equal">
      <formula>"►"</formula>
    </cfRule>
    <cfRule type="cellIs" priority="35" operator="equal">
      <formula>"◄"</formula>
    </cfRule>
    <cfRule type="cellIs" dxfId="991" priority="34" operator="equal">
      <formula>"•"</formula>
    </cfRule>
    <cfRule type="cellIs" dxfId="990" priority="33" operator="equal">
      <formula>"◄"</formula>
    </cfRule>
  </conditionalFormatting>
  <conditionalFormatting sqref="S155">
    <cfRule type="cellIs" dxfId="989" priority="28" operator="equal">
      <formula>"►"</formula>
    </cfRule>
    <cfRule type="cellIs" priority="27" operator="equal">
      <formula>"◄"</formula>
    </cfRule>
    <cfRule type="cellIs" dxfId="988" priority="25" operator="equal">
      <formula>"◄"</formula>
    </cfRule>
    <cfRule type="cellIs" dxfId="987" priority="26" operator="equal">
      <formula>"•"</formula>
    </cfRule>
  </conditionalFormatting>
  <conditionalFormatting sqref="S157">
    <cfRule type="cellIs" dxfId="986" priority="17" operator="equal">
      <formula>"◄"</formula>
    </cfRule>
    <cfRule type="cellIs" dxfId="985" priority="18" operator="equal">
      <formula>"•"</formula>
    </cfRule>
    <cfRule type="cellIs" priority="19" operator="equal">
      <formula>"◄"</formula>
    </cfRule>
    <cfRule type="cellIs" dxfId="984" priority="20" operator="equal">
      <formula>"►"</formula>
    </cfRule>
  </conditionalFormatting>
  <conditionalFormatting sqref="S159">
    <cfRule type="cellIs" dxfId="983" priority="10" operator="equal">
      <formula>"•"</formula>
    </cfRule>
    <cfRule type="cellIs" priority="11" operator="equal">
      <formula>"◄"</formula>
    </cfRule>
    <cfRule type="cellIs" dxfId="982" priority="12" operator="equal">
      <formula>"►"</formula>
    </cfRule>
    <cfRule type="cellIs" dxfId="981" priority="9" operator="equal">
      <formula>"◄"</formula>
    </cfRule>
  </conditionalFormatting>
  <conditionalFormatting sqref="S164">
    <cfRule type="cellIs" priority="3" operator="equal">
      <formula>"◄"</formula>
    </cfRule>
    <cfRule type="cellIs" dxfId="980" priority="2" operator="equal">
      <formula>"•"</formula>
    </cfRule>
    <cfRule type="cellIs" dxfId="979" priority="4" operator="equal">
      <formula>"►"</formula>
    </cfRule>
    <cfRule type="cellIs" dxfId="978" priority="1" operator="equal">
      <formula>"◄"</formula>
    </cfRule>
  </conditionalFormatting>
  <printOptions horizontalCentered="1"/>
  <pageMargins left="0" right="0" top="0.19685039370078741" bottom="0" header="0" footer="0"/>
  <pageSetup paperSize="9" scale="83" orientation="landscape" horizontalDpi="4294967292" r:id="rId1"/>
  <headerFooter>
    <oddHeader>&amp;L    &amp;A&amp;C&amp;P van &amp;N&amp;R&amp;G</oddHeader>
    <oddFooter>&amp;R&amp;G</oddFooter>
  </headerFooter>
  <rowBreaks count="5" manualBreakCount="5">
    <brk id="32" min="2" max="13" man="1"/>
    <brk id="57" min="2" max="13" man="1"/>
    <brk id="81" min="2" max="13" man="1"/>
    <brk id="104" min="2" max="13" man="1"/>
    <brk id="131" min="2" max="13" man="1"/>
  </rowBreaks>
  <colBreaks count="1" manualBreakCount="1">
    <brk id="14" min="1" max="163" man="1"/>
  </col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E620-7828-4613-BB2A-C974CECF69CD}">
  <dimension ref="A1:BN82"/>
  <sheetViews>
    <sheetView showZeros="0" view="pageBreakPreview" zoomScale="60" zoomScaleNormal="80" workbookViewId="0">
      <pane xSplit="3" ySplit="7" topLeftCell="D50" activePane="bottomRight" state="frozen"/>
      <selection pane="topRight" activeCell="D1" sqref="D1"/>
      <selection pane="bottomLeft" activeCell="A8" sqref="A8"/>
      <selection pane="bottomRight" activeCell="M67" sqref="M67"/>
    </sheetView>
  </sheetViews>
  <sheetFormatPr defaultRowHeight="14.4" x14ac:dyDescent="0.3"/>
  <cols>
    <col min="1" max="2" width="4.44140625" style="2" customWidth="1"/>
    <col min="3" max="3" width="3" style="3" customWidth="1"/>
    <col min="4" max="4" width="5.88671875" style="3" customWidth="1"/>
    <col min="5" max="5" width="5.33203125" style="3" customWidth="1"/>
    <col min="6" max="6" width="6.44140625" style="112" customWidth="1"/>
    <col min="7" max="7" width="7.44140625" style="4" customWidth="1"/>
    <col min="8" max="8" width="10.44140625" style="3" customWidth="1"/>
    <col min="9" max="9" width="55.88671875" style="3" customWidth="1"/>
    <col min="10" max="10" width="16.33203125" style="3" customWidth="1"/>
    <col min="11" max="12" width="11.5546875" style="3" customWidth="1"/>
    <col min="13" max="13" width="47" style="3" customWidth="1"/>
    <col min="14" max="14" width="1.5546875" style="2" customWidth="1"/>
    <col min="15" max="15" width="3.109375" style="2" customWidth="1"/>
    <col min="16" max="16" width="5.6640625" style="2" customWidth="1"/>
    <col min="17" max="17" width="6.77734375" style="2" customWidth="1"/>
    <col min="18" max="18" width="0.6640625" style="2" customWidth="1"/>
    <col min="19" max="19" width="2.44140625" style="2" customWidth="1"/>
    <col min="20" max="21" width="7.21875" style="2" customWidth="1"/>
    <col min="22" max="22" width="3" style="3" customWidth="1"/>
    <col min="23" max="28" width="6.109375" style="2" customWidth="1"/>
    <col min="29" max="29" width="1.33203125" style="2" customWidth="1"/>
    <col min="30" max="16384" width="8.88671875" style="2"/>
  </cols>
  <sheetData>
    <row r="1" spans="1:66" ht="15" customHeight="1" thickBot="1" x14ac:dyDescent="0.35">
      <c r="C1" s="110"/>
      <c r="D1" s="2"/>
      <c r="E1" s="2"/>
      <c r="F1" s="142"/>
      <c r="G1" s="111"/>
      <c r="H1" s="2"/>
      <c r="I1" s="2"/>
      <c r="J1" s="2"/>
      <c r="K1" s="2"/>
      <c r="L1" s="2"/>
      <c r="M1" s="2"/>
      <c r="V1" s="110"/>
    </row>
    <row r="2" spans="1:66" ht="54" customHeight="1" thickTop="1" thickBot="1" x14ac:dyDescent="0.35">
      <c r="A2" s="109"/>
      <c r="B2" s="533" t="s">
        <v>66</v>
      </c>
      <c r="C2" s="540" t="s">
        <v>65</v>
      </c>
      <c r="D2" s="566" t="s">
        <v>621</v>
      </c>
      <c r="E2" s="567"/>
      <c r="F2" s="567"/>
      <c r="G2" s="567"/>
      <c r="H2" s="567"/>
      <c r="I2" s="568"/>
      <c r="J2" s="557" t="s">
        <v>134</v>
      </c>
      <c r="K2" s="558"/>
      <c r="L2" s="559"/>
      <c r="M2" s="560"/>
      <c r="N2" s="49"/>
      <c r="O2" s="108"/>
      <c r="P2" s="529" t="s">
        <v>62</v>
      </c>
      <c r="Q2" s="530"/>
      <c r="R2" s="530"/>
      <c r="S2" s="530"/>
      <c r="T2" s="530"/>
      <c r="U2" s="530"/>
      <c r="V2" s="497" t="s">
        <v>65</v>
      </c>
      <c r="W2" s="520" t="s">
        <v>60</v>
      </c>
      <c r="X2" s="521"/>
      <c r="Y2" s="522"/>
      <c r="Z2" s="522"/>
      <c r="AA2" s="522"/>
      <c r="AB2" s="523"/>
      <c r="AC2" s="514"/>
      <c r="AD2" s="1"/>
    </row>
    <row r="3" spans="1:66" ht="34.799999999999997" customHeight="1" thickTop="1" thickBot="1" x14ac:dyDescent="0.3">
      <c r="A3" s="107"/>
      <c r="B3" s="534"/>
      <c r="C3" s="540"/>
      <c r="D3" s="141"/>
      <c r="E3" s="139" t="s">
        <v>620</v>
      </c>
      <c r="F3" s="140"/>
      <c r="G3" s="296"/>
      <c r="H3" s="139"/>
      <c r="I3" s="138"/>
      <c r="J3" s="547" t="s">
        <v>58</v>
      </c>
      <c r="K3" s="548"/>
      <c r="L3" s="549"/>
      <c r="M3" s="549"/>
      <c r="N3" s="49"/>
      <c r="O3" s="102" t="str">
        <f>IF(COUNTIF(N8:N1645,"?")&gt;=1,"?","")</f>
        <v/>
      </c>
      <c r="P3" s="516" t="s">
        <v>57</v>
      </c>
      <c r="Q3" s="517"/>
      <c r="R3" s="71"/>
      <c r="S3" s="101" t="str">
        <f>IF(COUNTIF(S8:S66,"◄►")&gt;=1,"◄►","")</f>
        <v/>
      </c>
      <c r="T3" s="516" t="s">
        <v>57</v>
      </c>
      <c r="U3" s="517"/>
      <c r="V3" s="498"/>
      <c r="W3" s="518">
        <f>SUM(X8:Y82)</f>
        <v>0</v>
      </c>
      <c r="X3" s="519"/>
      <c r="Y3" s="519"/>
      <c r="Z3" s="518">
        <f>SUM(AA8:AB82)</f>
        <v>0</v>
      </c>
      <c r="AA3" s="519"/>
      <c r="AB3" s="519"/>
      <c r="AC3" s="515"/>
      <c r="AD3" s="1"/>
    </row>
    <row r="4" spans="1:66" ht="48" customHeight="1" thickTop="1" thickBot="1" x14ac:dyDescent="0.35">
      <c r="A4" s="100">
        <f>SUM(A10:A81)</f>
        <v>13</v>
      </c>
      <c r="B4" s="535"/>
      <c r="C4" s="540"/>
      <c r="D4" s="137"/>
      <c r="E4" s="136" t="s">
        <v>56</v>
      </c>
      <c r="F4" s="135"/>
      <c r="G4" s="295"/>
      <c r="H4" s="134"/>
      <c r="I4" s="133"/>
      <c r="J4" s="562" t="s">
        <v>78</v>
      </c>
      <c r="K4" s="554"/>
      <c r="L4" s="554"/>
      <c r="M4" s="554"/>
      <c r="N4" s="49"/>
      <c r="O4" s="509" t="s">
        <v>53</v>
      </c>
      <c r="P4" s="510" t="s">
        <v>54</v>
      </c>
      <c r="Q4" s="511"/>
      <c r="R4" s="71"/>
      <c r="S4" s="509" t="s">
        <v>53</v>
      </c>
      <c r="T4" s="499" t="s">
        <v>52</v>
      </c>
      <c r="U4" s="500"/>
      <c r="V4" s="498"/>
      <c r="W4" s="524" t="s">
        <v>51</v>
      </c>
      <c r="X4" s="525"/>
      <c r="Y4" s="525"/>
      <c r="Z4" s="526" t="s">
        <v>50</v>
      </c>
      <c r="AA4" s="527"/>
      <c r="AB4" s="528"/>
      <c r="AC4" s="515"/>
      <c r="AD4" s="1"/>
    </row>
    <row r="5" spans="1:66" ht="35.4" customHeight="1" thickTop="1" thickBot="1" x14ac:dyDescent="0.3">
      <c r="A5" s="536" t="s">
        <v>49</v>
      </c>
      <c r="B5" s="537"/>
      <c r="C5" s="540"/>
      <c r="D5" s="132"/>
      <c r="E5" s="131" t="s">
        <v>76</v>
      </c>
      <c r="F5" s="130"/>
      <c r="G5" s="294" t="s">
        <v>75</v>
      </c>
      <c r="H5" s="128" t="s">
        <v>46</v>
      </c>
      <c r="I5" s="90" t="s">
        <v>45</v>
      </c>
      <c r="J5" s="293" t="s">
        <v>131</v>
      </c>
      <c r="K5" s="553" t="s">
        <v>43</v>
      </c>
      <c r="L5" s="554"/>
      <c r="M5" s="554"/>
      <c r="N5" s="49"/>
      <c r="O5" s="509"/>
      <c r="P5" s="493">
        <f>SUM(P10:P82)</f>
        <v>0</v>
      </c>
      <c r="Q5" s="494">
        <f>SUM(Q10:Q82)</f>
        <v>0</v>
      </c>
      <c r="R5" s="71"/>
      <c r="S5" s="509"/>
      <c r="T5" s="493">
        <f>SUM(T10:T82)</f>
        <v>0</v>
      </c>
      <c r="U5" s="494">
        <f>SUM(U10:U82)</f>
        <v>0</v>
      </c>
      <c r="V5" s="498"/>
      <c r="W5" s="88" t="s">
        <v>40</v>
      </c>
      <c r="X5" s="85" t="s">
        <v>42</v>
      </c>
      <c r="Y5" s="87" t="s">
        <v>41</v>
      </c>
      <c r="Z5" s="86" t="s">
        <v>40</v>
      </c>
      <c r="AA5" s="85" t="s">
        <v>37</v>
      </c>
      <c r="AB5" s="84" t="s">
        <v>39</v>
      </c>
      <c r="AC5" s="515"/>
      <c r="AD5" s="1"/>
    </row>
    <row r="6" spans="1:66" ht="19.8" customHeight="1" thickTop="1" thickBot="1" x14ac:dyDescent="0.3">
      <c r="A6" s="538"/>
      <c r="B6" s="539"/>
      <c r="C6" s="540"/>
      <c r="D6" s="563"/>
      <c r="E6" s="564"/>
      <c r="F6" s="564"/>
      <c r="G6" s="564"/>
      <c r="H6" s="565"/>
      <c r="I6" s="81"/>
      <c r="J6" s="292" t="s">
        <v>38</v>
      </c>
      <c r="K6" s="79"/>
      <c r="L6" s="79"/>
      <c r="M6" s="79" t="s">
        <v>58</v>
      </c>
      <c r="N6" s="49"/>
      <c r="O6" s="509"/>
      <c r="P6" s="505" t="s">
        <v>37</v>
      </c>
      <c r="Q6" s="501" t="s">
        <v>36</v>
      </c>
      <c r="R6" s="71"/>
      <c r="S6" s="509"/>
      <c r="T6" s="505" t="s">
        <v>37</v>
      </c>
      <c r="U6" s="501" t="s">
        <v>36</v>
      </c>
      <c r="V6" s="498"/>
      <c r="W6" s="78" t="s">
        <v>31</v>
      </c>
      <c r="X6" s="512"/>
      <c r="Y6" s="513"/>
      <c r="Z6" s="69" t="s">
        <v>31</v>
      </c>
      <c r="AA6" s="512"/>
      <c r="AB6" s="513"/>
      <c r="AC6" s="515"/>
      <c r="AD6" s="1"/>
      <c r="AF6" s="125"/>
      <c r="AG6" s="125"/>
    </row>
    <row r="7" spans="1:66" ht="15" thickBot="1" x14ac:dyDescent="0.25">
      <c r="A7" s="538"/>
      <c r="B7" s="539"/>
      <c r="C7" s="67"/>
      <c r="D7" s="77" t="s">
        <v>31</v>
      </c>
      <c r="E7" s="76" t="s">
        <v>33</v>
      </c>
      <c r="F7" s="75"/>
      <c r="G7" s="291" t="s">
        <v>33</v>
      </c>
      <c r="H7" s="73" t="s">
        <v>33</v>
      </c>
      <c r="I7" s="74" t="s">
        <v>35</v>
      </c>
      <c r="J7" s="73" t="s">
        <v>33</v>
      </c>
      <c r="K7" s="73" t="s">
        <v>33</v>
      </c>
      <c r="L7" s="73" t="s">
        <v>33</v>
      </c>
      <c r="M7" s="73" t="s">
        <v>33</v>
      </c>
      <c r="N7" s="49"/>
      <c r="O7" s="72"/>
      <c r="P7" s="506"/>
      <c r="Q7" s="502"/>
      <c r="R7" s="71"/>
      <c r="S7" s="509"/>
      <c r="T7" s="506"/>
      <c r="U7" s="502"/>
      <c r="V7" s="70"/>
      <c r="W7" s="69" t="s">
        <v>31</v>
      </c>
      <c r="X7" s="531" t="s">
        <v>30</v>
      </c>
      <c r="Y7" s="532"/>
      <c r="Z7" s="69" t="s">
        <v>31</v>
      </c>
      <c r="AA7" s="531" t="s">
        <v>30</v>
      </c>
      <c r="AB7" s="532"/>
      <c r="AC7" s="5" t="s">
        <v>0</v>
      </c>
      <c r="AD7" s="41"/>
    </row>
    <row r="8" spans="1:66" ht="18.600000000000001" customHeight="1" thickTop="1" thickBot="1" x14ac:dyDescent="0.3">
      <c r="A8" s="148"/>
      <c r="B8" s="50"/>
      <c r="C8" s="14">
        <f>ROWS(C10:C21)-1</f>
        <v>11</v>
      </c>
      <c r="D8" s="149" t="s">
        <v>1894</v>
      </c>
      <c r="E8" s="12"/>
      <c r="F8" s="115"/>
      <c r="G8" s="11"/>
      <c r="H8" s="10"/>
      <c r="I8" s="9"/>
      <c r="J8" s="8" t="s">
        <v>1895</v>
      </c>
      <c r="K8" s="8"/>
      <c r="L8" s="8"/>
      <c r="M8" s="114"/>
      <c r="N8" s="49"/>
      <c r="O8" s="68" t="str">
        <f>IF(COUNTIF(N10:N28,"?")&gt;0,"?",IF(AND(P8="◄",Q8="►"),"◄►",IF(P8="◄","◄",IF(Q8="►","►",""))))</f>
        <v>◄</v>
      </c>
      <c r="P8" s="46" t="str">
        <f>IF(SUM(P10:P21)+1=ROWS(P10:P21)-COUNTIF(P10:P21,"-"),"","◄")</f>
        <v>◄</v>
      </c>
      <c r="Q8" s="45" t="str">
        <f>IF(SUM(Q10:Q21)&gt;0,"►","")</f>
        <v/>
      </c>
      <c r="R8" s="48"/>
      <c r="S8" s="68" t="str">
        <f>IF(COUNTIF(R10:R28,"?")&gt;0,"?",IF(AND(T8="◄",U8="►"),"◄►",IF(T8="◄","◄",IF(U8="►","►",""))))</f>
        <v>◄</v>
      </c>
      <c r="T8" s="46" t="str">
        <f>IF(SUM(T10:T21)+1=ROWS(T10:T21)-COUNTIF(T10:T21,"-"),"","◄")</f>
        <v>◄</v>
      </c>
      <c r="U8" s="45" t="str">
        <f>IF(SUM(U10:U21)&gt;0,"►","")</f>
        <v/>
      </c>
      <c r="V8" s="67">
        <f>ROWS(V10:V21)-1</f>
        <v>11</v>
      </c>
      <c r="W8" s="44">
        <f>SUM(W10:W21)-W21</f>
        <v>0</v>
      </c>
      <c r="X8" s="43" t="s">
        <v>2</v>
      </c>
      <c r="Y8" s="42"/>
      <c r="Z8" s="44">
        <f>SUM(Z10:Z21)-Z21</f>
        <v>0</v>
      </c>
      <c r="AA8" s="43" t="s">
        <v>2</v>
      </c>
      <c r="AB8" s="42"/>
      <c r="AC8" s="5" t="s">
        <v>0</v>
      </c>
      <c r="AD8" s="41"/>
    </row>
    <row r="9" spans="1:66" s="266" customFormat="1" x14ac:dyDescent="0.25">
      <c r="A9" s="64"/>
      <c r="B9" s="64"/>
      <c r="C9" s="38"/>
      <c r="D9" s="64"/>
      <c r="E9" s="64" t="s">
        <v>1896</v>
      </c>
      <c r="F9" s="64"/>
      <c r="G9" s="267"/>
      <c r="H9" s="64"/>
      <c r="I9" s="64"/>
      <c r="J9" s="64" t="s">
        <v>1897</v>
      </c>
      <c r="K9" s="64"/>
      <c r="L9" s="64"/>
      <c r="M9" s="64"/>
      <c r="N9" s="64"/>
      <c r="O9" s="64"/>
      <c r="P9" s="64"/>
      <c r="Q9" s="64"/>
      <c r="R9" s="64"/>
      <c r="S9" s="64"/>
      <c r="T9" s="64"/>
      <c r="U9" s="64"/>
      <c r="V9" s="64"/>
      <c r="W9" s="64"/>
      <c r="X9" s="64"/>
      <c r="Y9" s="64"/>
      <c r="Z9" s="64"/>
      <c r="AA9" s="64"/>
      <c r="AB9" s="64"/>
      <c r="AC9" s="5" t="s">
        <v>0</v>
      </c>
      <c r="AD9" s="41"/>
      <c r="AE9" s="1"/>
      <c r="AF9" s="1"/>
      <c r="AG9" s="1"/>
      <c r="AH9" s="1"/>
      <c r="AI9" s="15"/>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row>
    <row r="10" spans="1:66" x14ac:dyDescent="0.25">
      <c r="A10" s="40"/>
      <c r="B10" s="39" t="str">
        <f t="shared" ref="B10:B17" si="0">IF(A10=1,"x","")</f>
        <v/>
      </c>
      <c r="C10" s="23"/>
      <c r="D10" s="122"/>
      <c r="E10" s="145" t="s">
        <v>614</v>
      </c>
      <c r="F10" s="144">
        <v>1</v>
      </c>
      <c r="G10" s="154" t="s">
        <v>602</v>
      </c>
      <c r="H10" s="62" t="s">
        <v>612</v>
      </c>
      <c r="I10" s="119" t="s">
        <v>1898</v>
      </c>
      <c r="J10" s="118"/>
      <c r="K10" s="117"/>
      <c r="L10" s="117"/>
      <c r="M10" s="124" t="s">
        <v>1899</v>
      </c>
      <c r="N10" s="26" t="str">
        <f t="shared" ref="N10:N17" si="1">IF(O10="?","?","")</f>
        <v/>
      </c>
      <c r="O10" s="26" t="str">
        <f t="shared" ref="O10:O17" si="2">IF(AND(P10="",Q10&gt;0),"?",IF(P10="","◄",IF(Q10&gt;=1,"►","")))</f>
        <v>◄</v>
      </c>
      <c r="P10" s="25"/>
      <c r="Q10" s="24"/>
      <c r="R10" s="26" t="str">
        <f t="shared" ref="R10:R17" si="3">IF(S10="?","?","")</f>
        <v/>
      </c>
      <c r="S10" s="26" t="str">
        <f t="shared" ref="S10:S17" si="4">IF(AND(T10="",U10&gt;0),"?",IF(T10="","◄",IF(U10&gt;=1,"►","")))</f>
        <v>◄</v>
      </c>
      <c r="T10" s="25"/>
      <c r="U10" s="24"/>
      <c r="V10" s="23"/>
      <c r="W10" s="22"/>
      <c r="X10" s="21">
        <f t="shared" ref="X10:Y17" si="5">(P10*W10)</f>
        <v>0</v>
      </c>
      <c r="Y10" s="20">
        <f t="shared" si="5"/>
        <v>0</v>
      </c>
      <c r="Z10" s="19"/>
      <c r="AA10" s="18">
        <f t="shared" ref="AA10:AB17" si="6">(T10*Z10)</f>
        <v>0</v>
      </c>
      <c r="AB10" s="17">
        <f t="shared" si="6"/>
        <v>0</v>
      </c>
      <c r="AC10" s="5" t="s">
        <v>0</v>
      </c>
      <c r="AD10" s="41"/>
    </row>
    <row r="11" spans="1:66" ht="13.8" customHeight="1" x14ac:dyDescent="0.25">
      <c r="A11" s="40"/>
      <c r="B11" s="39" t="str">
        <f t="shared" si="0"/>
        <v/>
      </c>
      <c r="C11" s="23"/>
      <c r="D11" s="122"/>
      <c r="E11" s="145" t="s">
        <v>614</v>
      </c>
      <c r="F11" s="144">
        <v>2</v>
      </c>
      <c r="G11" s="154" t="s">
        <v>602</v>
      </c>
      <c r="H11" s="62" t="s">
        <v>610</v>
      </c>
      <c r="I11" s="119" t="s">
        <v>1900</v>
      </c>
      <c r="J11" s="118"/>
      <c r="K11" s="117"/>
      <c r="L11" s="117"/>
      <c r="M11" s="124" t="s">
        <v>1899</v>
      </c>
      <c r="N11" s="26" t="str">
        <f t="shared" si="1"/>
        <v/>
      </c>
      <c r="O11" s="26" t="str">
        <f t="shared" si="2"/>
        <v>◄</v>
      </c>
      <c r="P11" s="25"/>
      <c r="Q11" s="24"/>
      <c r="R11" s="26" t="str">
        <f t="shared" si="3"/>
        <v/>
      </c>
      <c r="S11" s="26" t="str">
        <f t="shared" si="4"/>
        <v>◄</v>
      </c>
      <c r="T11" s="25"/>
      <c r="U11" s="24"/>
      <c r="V11" s="23"/>
      <c r="W11" s="22"/>
      <c r="X11" s="21">
        <f t="shared" si="5"/>
        <v>0</v>
      </c>
      <c r="Y11" s="20">
        <f t="shared" si="5"/>
        <v>0</v>
      </c>
      <c r="Z11" s="19"/>
      <c r="AA11" s="18">
        <f t="shared" si="6"/>
        <v>0</v>
      </c>
      <c r="AB11" s="17">
        <f t="shared" si="6"/>
        <v>0</v>
      </c>
      <c r="AC11" s="5" t="s">
        <v>0</v>
      </c>
      <c r="AD11" s="41"/>
    </row>
    <row r="12" spans="1:66" ht="13.8" customHeight="1" x14ac:dyDescent="0.25">
      <c r="A12" s="40"/>
      <c r="B12" s="39" t="str">
        <f t="shared" si="0"/>
        <v/>
      </c>
      <c r="C12" s="23"/>
      <c r="D12" s="122"/>
      <c r="E12" s="145" t="s">
        <v>614</v>
      </c>
      <c r="F12" s="144">
        <v>3</v>
      </c>
      <c r="G12" s="154" t="s">
        <v>602</v>
      </c>
      <c r="H12" s="62" t="s">
        <v>609</v>
      </c>
      <c r="I12" s="119" t="s">
        <v>1901</v>
      </c>
      <c r="J12" s="118"/>
      <c r="K12" s="117"/>
      <c r="L12" s="117"/>
      <c r="M12" s="124" t="s">
        <v>1899</v>
      </c>
      <c r="N12" s="26" t="str">
        <f t="shared" si="1"/>
        <v/>
      </c>
      <c r="O12" s="26" t="str">
        <f t="shared" si="2"/>
        <v>◄</v>
      </c>
      <c r="P12" s="25"/>
      <c r="Q12" s="24"/>
      <c r="R12" s="26" t="str">
        <f t="shared" si="3"/>
        <v/>
      </c>
      <c r="S12" s="26" t="str">
        <f t="shared" si="4"/>
        <v>◄</v>
      </c>
      <c r="T12" s="25"/>
      <c r="U12" s="24"/>
      <c r="V12" s="23"/>
      <c r="W12" s="22"/>
      <c r="X12" s="21">
        <f t="shared" si="5"/>
        <v>0</v>
      </c>
      <c r="Y12" s="20">
        <f t="shared" si="5"/>
        <v>0</v>
      </c>
      <c r="Z12" s="19"/>
      <c r="AA12" s="18">
        <f t="shared" si="6"/>
        <v>0</v>
      </c>
      <c r="AB12" s="17">
        <f t="shared" si="6"/>
        <v>0</v>
      </c>
      <c r="AC12" s="5" t="s">
        <v>0</v>
      </c>
      <c r="AD12" s="41"/>
    </row>
    <row r="13" spans="1:66" ht="13.8" customHeight="1" x14ac:dyDescent="0.25">
      <c r="A13" s="40"/>
      <c r="B13" s="39" t="str">
        <f t="shared" si="0"/>
        <v/>
      </c>
      <c r="C13" s="23"/>
      <c r="D13" s="122"/>
      <c r="E13" s="145" t="s">
        <v>614</v>
      </c>
      <c r="F13" s="144">
        <v>4</v>
      </c>
      <c r="G13" s="154" t="s">
        <v>602</v>
      </c>
      <c r="H13" s="62" t="s">
        <v>608</v>
      </c>
      <c r="I13" s="119" t="s">
        <v>1902</v>
      </c>
      <c r="J13" s="118"/>
      <c r="K13" s="117"/>
      <c r="L13" s="117"/>
      <c r="M13" s="124" t="s">
        <v>1899</v>
      </c>
      <c r="N13" s="26" t="str">
        <f t="shared" si="1"/>
        <v/>
      </c>
      <c r="O13" s="26" t="str">
        <f t="shared" si="2"/>
        <v>◄</v>
      </c>
      <c r="P13" s="25"/>
      <c r="Q13" s="24"/>
      <c r="R13" s="26" t="str">
        <f t="shared" si="3"/>
        <v/>
      </c>
      <c r="S13" s="26" t="str">
        <f t="shared" si="4"/>
        <v>◄</v>
      </c>
      <c r="T13" s="25"/>
      <c r="U13" s="24"/>
      <c r="V13" s="23"/>
      <c r="W13" s="22"/>
      <c r="X13" s="21">
        <f t="shared" si="5"/>
        <v>0</v>
      </c>
      <c r="Y13" s="20">
        <f t="shared" si="5"/>
        <v>0</v>
      </c>
      <c r="Z13" s="19"/>
      <c r="AA13" s="18">
        <f t="shared" si="6"/>
        <v>0</v>
      </c>
      <c r="AB13" s="17">
        <f t="shared" si="6"/>
        <v>0</v>
      </c>
      <c r="AC13" s="5" t="s">
        <v>0</v>
      </c>
      <c r="AD13" s="41"/>
    </row>
    <row r="14" spans="1:66" ht="13.8" customHeight="1" x14ac:dyDescent="0.25">
      <c r="A14" s="40"/>
      <c r="B14" s="39" t="str">
        <f t="shared" si="0"/>
        <v/>
      </c>
      <c r="C14" s="23"/>
      <c r="D14" s="122"/>
      <c r="E14" s="145" t="s">
        <v>614</v>
      </c>
      <c r="F14" s="144">
        <v>5</v>
      </c>
      <c r="G14" s="154" t="s">
        <v>602</v>
      </c>
      <c r="H14" s="62" t="s">
        <v>612</v>
      </c>
      <c r="I14" s="119" t="s">
        <v>1898</v>
      </c>
      <c r="J14" s="118"/>
      <c r="K14" s="117"/>
      <c r="L14" s="117"/>
      <c r="M14" s="124" t="s">
        <v>1903</v>
      </c>
      <c r="N14" s="26" t="str">
        <f t="shared" si="1"/>
        <v/>
      </c>
      <c r="O14" s="26" t="str">
        <f t="shared" si="2"/>
        <v>◄</v>
      </c>
      <c r="P14" s="25"/>
      <c r="Q14" s="24"/>
      <c r="R14" s="26" t="str">
        <f t="shared" si="3"/>
        <v/>
      </c>
      <c r="S14" s="26" t="str">
        <f t="shared" si="4"/>
        <v>◄</v>
      </c>
      <c r="T14" s="25"/>
      <c r="U14" s="24"/>
      <c r="V14" s="23"/>
      <c r="W14" s="22"/>
      <c r="X14" s="21">
        <f t="shared" si="5"/>
        <v>0</v>
      </c>
      <c r="Y14" s="20">
        <f t="shared" si="5"/>
        <v>0</v>
      </c>
      <c r="Z14" s="19"/>
      <c r="AA14" s="18">
        <f t="shared" si="6"/>
        <v>0</v>
      </c>
      <c r="AB14" s="17">
        <f t="shared" si="6"/>
        <v>0</v>
      </c>
      <c r="AC14" s="5" t="s">
        <v>0</v>
      </c>
      <c r="AD14" s="41"/>
    </row>
    <row r="15" spans="1:66" ht="13.8" customHeight="1" x14ac:dyDescent="0.25">
      <c r="A15" s="40"/>
      <c r="B15" s="39" t="str">
        <f t="shared" si="0"/>
        <v/>
      </c>
      <c r="C15" s="23"/>
      <c r="D15" s="122"/>
      <c r="E15" s="145" t="s">
        <v>614</v>
      </c>
      <c r="F15" s="144">
        <v>6</v>
      </c>
      <c r="G15" s="154" t="s">
        <v>602</v>
      </c>
      <c r="H15" s="62" t="s">
        <v>610</v>
      </c>
      <c r="I15" s="119" t="s">
        <v>1900</v>
      </c>
      <c r="J15" s="118"/>
      <c r="K15" s="117"/>
      <c r="L15" s="117"/>
      <c r="M15" s="124" t="s">
        <v>1903</v>
      </c>
      <c r="N15" s="26" t="str">
        <f t="shared" si="1"/>
        <v/>
      </c>
      <c r="O15" s="26" t="str">
        <f t="shared" si="2"/>
        <v>◄</v>
      </c>
      <c r="P15" s="25"/>
      <c r="Q15" s="24"/>
      <c r="R15" s="26" t="str">
        <f t="shared" si="3"/>
        <v/>
      </c>
      <c r="S15" s="26" t="str">
        <f t="shared" si="4"/>
        <v>◄</v>
      </c>
      <c r="T15" s="25"/>
      <c r="U15" s="24"/>
      <c r="V15" s="23"/>
      <c r="W15" s="22"/>
      <c r="X15" s="21">
        <f t="shared" si="5"/>
        <v>0</v>
      </c>
      <c r="Y15" s="20">
        <f t="shared" si="5"/>
        <v>0</v>
      </c>
      <c r="Z15" s="19"/>
      <c r="AA15" s="18">
        <f t="shared" si="6"/>
        <v>0</v>
      </c>
      <c r="AB15" s="17">
        <f t="shared" si="6"/>
        <v>0</v>
      </c>
      <c r="AC15" s="5" t="s">
        <v>0</v>
      </c>
      <c r="AD15" s="41"/>
    </row>
    <row r="16" spans="1:66" ht="13.8" customHeight="1" x14ac:dyDescent="0.25">
      <c r="A16" s="40"/>
      <c r="B16" s="39" t="str">
        <f t="shared" si="0"/>
        <v/>
      </c>
      <c r="C16" s="23"/>
      <c r="D16" s="122"/>
      <c r="E16" s="145" t="s">
        <v>614</v>
      </c>
      <c r="F16" s="144">
        <v>7</v>
      </c>
      <c r="G16" s="154" t="s">
        <v>602</v>
      </c>
      <c r="H16" s="62" t="s">
        <v>609</v>
      </c>
      <c r="I16" s="119" t="s">
        <v>1901</v>
      </c>
      <c r="J16" s="118"/>
      <c r="K16" s="117"/>
      <c r="L16" s="117"/>
      <c r="M16" s="124" t="s">
        <v>1903</v>
      </c>
      <c r="N16" s="26" t="str">
        <f t="shared" si="1"/>
        <v/>
      </c>
      <c r="O16" s="26" t="str">
        <f t="shared" si="2"/>
        <v>◄</v>
      </c>
      <c r="P16" s="25"/>
      <c r="Q16" s="24"/>
      <c r="R16" s="26" t="str">
        <f t="shared" si="3"/>
        <v/>
      </c>
      <c r="S16" s="26" t="str">
        <f t="shared" si="4"/>
        <v>◄</v>
      </c>
      <c r="T16" s="25"/>
      <c r="U16" s="24"/>
      <c r="V16" s="23"/>
      <c r="W16" s="22"/>
      <c r="X16" s="21">
        <f t="shared" si="5"/>
        <v>0</v>
      </c>
      <c r="Y16" s="20">
        <f t="shared" si="5"/>
        <v>0</v>
      </c>
      <c r="Z16" s="19"/>
      <c r="AA16" s="18">
        <f t="shared" si="6"/>
        <v>0</v>
      </c>
      <c r="AB16" s="17">
        <f t="shared" si="6"/>
        <v>0</v>
      </c>
      <c r="AC16" s="5" t="s">
        <v>0</v>
      </c>
      <c r="AD16" s="41"/>
    </row>
    <row r="17" spans="1:66" ht="13.8" customHeight="1" x14ac:dyDescent="0.25">
      <c r="A17" s="40"/>
      <c r="B17" s="39" t="str">
        <f t="shared" si="0"/>
        <v/>
      </c>
      <c r="C17" s="23"/>
      <c r="D17" s="122"/>
      <c r="E17" s="145" t="s">
        <v>614</v>
      </c>
      <c r="F17" s="144">
        <v>8</v>
      </c>
      <c r="G17" s="154" t="s">
        <v>602</v>
      </c>
      <c r="H17" s="62" t="s">
        <v>608</v>
      </c>
      <c r="I17" s="119" t="s">
        <v>1902</v>
      </c>
      <c r="J17" s="118"/>
      <c r="K17" s="117"/>
      <c r="L17" s="117"/>
      <c r="M17" s="124" t="s">
        <v>1903</v>
      </c>
      <c r="N17" s="26" t="str">
        <f t="shared" si="1"/>
        <v/>
      </c>
      <c r="O17" s="26" t="str">
        <f t="shared" si="2"/>
        <v>◄</v>
      </c>
      <c r="P17" s="25"/>
      <c r="Q17" s="24"/>
      <c r="R17" s="26" t="str">
        <f t="shared" si="3"/>
        <v/>
      </c>
      <c r="S17" s="26" t="str">
        <f t="shared" si="4"/>
        <v>◄</v>
      </c>
      <c r="T17" s="25"/>
      <c r="U17" s="24"/>
      <c r="V17" s="23"/>
      <c r="W17" s="22"/>
      <c r="X17" s="21">
        <f t="shared" si="5"/>
        <v>0</v>
      </c>
      <c r="Y17" s="20">
        <f t="shared" si="5"/>
        <v>0</v>
      </c>
      <c r="Z17" s="19"/>
      <c r="AA17" s="18">
        <f t="shared" si="6"/>
        <v>0</v>
      </c>
      <c r="AB17" s="17">
        <f t="shared" si="6"/>
        <v>0</v>
      </c>
      <c r="AC17" s="5" t="s">
        <v>0</v>
      </c>
      <c r="AD17" s="41"/>
    </row>
    <row r="18" spans="1:66" s="266" customFormat="1" x14ac:dyDescent="0.25">
      <c r="A18" s="64"/>
      <c r="B18" s="64"/>
      <c r="C18" s="38"/>
      <c r="D18" s="64"/>
      <c r="E18" s="64" t="s">
        <v>1896</v>
      </c>
      <c r="F18" s="64"/>
      <c r="G18" s="267"/>
      <c r="H18" s="64"/>
      <c r="I18" s="64"/>
      <c r="J18" s="64" t="s">
        <v>1904</v>
      </c>
      <c r="K18" s="64"/>
      <c r="L18" s="64"/>
      <c r="M18" s="64"/>
      <c r="N18" s="64"/>
      <c r="O18" s="64"/>
      <c r="P18" s="64"/>
      <c r="Q18" s="64"/>
      <c r="R18" s="64"/>
      <c r="S18" s="64"/>
      <c r="T18" s="64"/>
      <c r="U18" s="64"/>
      <c r="V18" s="64"/>
      <c r="W18" s="64"/>
      <c r="X18" s="64"/>
      <c r="Y18" s="64"/>
      <c r="Z18" s="64"/>
      <c r="AA18" s="64"/>
      <c r="AB18" s="64"/>
      <c r="AC18" s="5" t="s">
        <v>0</v>
      </c>
      <c r="AD18" s="41"/>
      <c r="AE18" s="1"/>
      <c r="AF18" s="1"/>
      <c r="AG18" s="1"/>
      <c r="AH18" s="1"/>
      <c r="AI18" s="15"/>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row>
    <row r="19" spans="1:66" s="268" customFormat="1" ht="13.8" customHeight="1" x14ac:dyDescent="0.25">
      <c r="A19" s="285"/>
      <c r="B19" s="284" t="str">
        <f>IF(A19=1,"x","")</f>
        <v/>
      </c>
      <c r="C19" s="275"/>
      <c r="D19" s="283"/>
      <c r="E19" s="199" t="s">
        <v>614</v>
      </c>
      <c r="F19" s="198" t="s">
        <v>619</v>
      </c>
      <c r="G19" s="158" t="s">
        <v>602</v>
      </c>
      <c r="H19" s="265" t="s">
        <v>1905</v>
      </c>
      <c r="I19" s="156" t="s">
        <v>1906</v>
      </c>
      <c r="J19" s="118"/>
      <c r="K19" s="117"/>
      <c r="L19" s="290" t="s">
        <v>1564</v>
      </c>
      <c r="M19" s="286" t="s">
        <v>1899</v>
      </c>
      <c r="N19" s="278" t="str">
        <f>IF(O19="?","?","")</f>
        <v/>
      </c>
      <c r="O19" s="278" t="str">
        <f>IF(AND(P19="",Q19&gt;0),"?",IF(P19="","◄",IF(Q19&gt;=1,"►","")))</f>
        <v>◄</v>
      </c>
      <c r="P19" s="277"/>
      <c r="Q19" s="276"/>
      <c r="R19" s="278" t="str">
        <f>IF(S19="?","?","")</f>
        <v/>
      </c>
      <c r="S19" s="278" t="str">
        <f>IF(AND(T19="",U19&gt;0),"?",IF(T19="","◄",IF(U19&gt;=1,"►","")))</f>
        <v>◄</v>
      </c>
      <c r="T19" s="277"/>
      <c r="U19" s="276"/>
      <c r="V19" s="275"/>
      <c r="W19" s="274"/>
      <c r="X19" s="273">
        <f>(P19*W19)</f>
        <v>0</v>
      </c>
      <c r="Y19" s="272">
        <f>(Q19*X19)</f>
        <v>0</v>
      </c>
      <c r="Z19" s="271"/>
      <c r="AA19" s="270">
        <f>(T19*Z19)</f>
        <v>0</v>
      </c>
      <c r="AB19" s="269">
        <f>(U19*AA19)</f>
        <v>0</v>
      </c>
      <c r="AC19" s="5" t="s">
        <v>0</v>
      </c>
      <c r="AD19" s="41"/>
    </row>
    <row r="20" spans="1:66" s="268" customFormat="1" ht="13.8" customHeight="1" thickBot="1" x14ac:dyDescent="0.3">
      <c r="A20" s="285"/>
      <c r="B20" s="284" t="str">
        <f>IF(A20=1,"x","")</f>
        <v/>
      </c>
      <c r="C20" s="275"/>
      <c r="D20" s="283"/>
      <c r="E20" s="199" t="s">
        <v>614</v>
      </c>
      <c r="F20" s="198" t="s">
        <v>618</v>
      </c>
      <c r="G20" s="158" t="s">
        <v>602</v>
      </c>
      <c r="H20" s="265" t="s">
        <v>1905</v>
      </c>
      <c r="I20" s="156" t="s">
        <v>1906</v>
      </c>
      <c r="J20" s="118"/>
      <c r="K20" s="117"/>
      <c r="L20" s="290" t="s">
        <v>1564</v>
      </c>
      <c r="M20" s="286" t="s">
        <v>1907</v>
      </c>
      <c r="N20" s="278" t="str">
        <f>IF(O20="?","?","")</f>
        <v/>
      </c>
      <c r="O20" s="278" t="str">
        <f>IF(AND(P20="",Q20&gt;0),"?",IF(P20="","◄",IF(Q20&gt;=1,"►","")))</f>
        <v>◄</v>
      </c>
      <c r="P20" s="277"/>
      <c r="Q20" s="276"/>
      <c r="R20" s="278" t="str">
        <f>IF(S20="?","?","")</f>
        <v/>
      </c>
      <c r="S20" s="278" t="str">
        <f>IF(AND(T20="",U20&gt;0),"?",IF(T20="","◄",IF(U20&gt;=1,"►","")))</f>
        <v>◄</v>
      </c>
      <c r="T20" s="277"/>
      <c r="U20" s="276"/>
      <c r="V20" s="275"/>
      <c r="W20" s="274"/>
      <c r="X20" s="273">
        <f>(P20*W20)</f>
        <v>0</v>
      </c>
      <c r="Y20" s="272">
        <f>(Q20*X20)</f>
        <v>0</v>
      </c>
      <c r="Z20" s="271"/>
      <c r="AA20" s="270">
        <f>(T20*Z20)</f>
        <v>0</v>
      </c>
      <c r="AB20" s="269">
        <f>(U20*AA20)</f>
        <v>0</v>
      </c>
      <c r="AC20" s="5" t="s">
        <v>0</v>
      </c>
      <c r="AD20" s="41"/>
    </row>
    <row r="21" spans="1:66" ht="16.8" thickTop="1" thickBot="1" x14ac:dyDescent="0.3">
      <c r="A21" s="148"/>
      <c r="B21" s="50"/>
      <c r="C21" s="14">
        <f>ROWS(C23:C28)-1</f>
        <v>5</v>
      </c>
      <c r="D21" s="149" t="s">
        <v>1894</v>
      </c>
      <c r="E21" s="12"/>
      <c r="F21" s="115"/>
      <c r="G21" s="163"/>
      <c r="H21" s="10"/>
      <c r="I21" s="9"/>
      <c r="J21" s="8" t="s">
        <v>1895</v>
      </c>
      <c r="K21" s="8"/>
      <c r="L21" s="289" t="s">
        <v>1908</v>
      </c>
      <c r="M21" s="288"/>
      <c r="N21" s="49"/>
      <c r="O21" s="68" t="str">
        <f>IF(COUNTIF(N23:N32,"?")&gt;0,"?",IF(AND(P21="◄",Q21="►"),"◄►",IF(P21="◄","◄",IF(Q21="►","►",""))))</f>
        <v>◄</v>
      </c>
      <c r="P21" s="46" t="str">
        <f>IF(SUM(P23:P28)+1=ROWS(P23:P28)-COUNTIF(P23:P28,"-"),"","◄")</f>
        <v>◄</v>
      </c>
      <c r="Q21" s="45" t="str">
        <f>IF(SUM(Q23:Q28)&gt;0,"►","")</f>
        <v/>
      </c>
      <c r="R21" s="48"/>
      <c r="S21" s="68" t="str">
        <f>IF(COUNTIF(R23:R32,"?")&gt;0,"?",IF(AND(T21="◄",U21="►"),"◄►",IF(T21="◄","◄",IF(U21="►","►",""))))</f>
        <v>◄</v>
      </c>
      <c r="T21" s="46" t="str">
        <f>IF(SUM(T23:T28)+1=ROWS(T23:T28)-COUNTIF(T23:T28,"-"),"","◄")</f>
        <v>◄</v>
      </c>
      <c r="U21" s="45" t="str">
        <f>IF(SUM(U23:U28)&gt;0,"►","")</f>
        <v/>
      </c>
      <c r="V21" s="67">
        <f>ROWS(V23:V28)-1</f>
        <v>5</v>
      </c>
      <c r="W21" s="44">
        <f>SUM(W23:W28)-W28</f>
        <v>0</v>
      </c>
      <c r="X21" s="43" t="s">
        <v>2</v>
      </c>
      <c r="Y21" s="42"/>
      <c r="Z21" s="44">
        <f>SUM(Z23:Z28)-Z28</f>
        <v>0</v>
      </c>
      <c r="AA21" s="43" t="s">
        <v>2</v>
      </c>
      <c r="AB21" s="42"/>
      <c r="AC21" s="5" t="s">
        <v>0</v>
      </c>
      <c r="AD21" s="41"/>
    </row>
    <row r="22" spans="1:66" s="266" customFormat="1" x14ac:dyDescent="0.25">
      <c r="A22" s="64"/>
      <c r="B22" s="64"/>
      <c r="C22" s="38"/>
      <c r="D22" s="64"/>
      <c r="E22" s="64" t="s">
        <v>1896</v>
      </c>
      <c r="F22" s="64"/>
      <c r="G22" s="267"/>
      <c r="H22" s="64"/>
      <c r="I22" s="64"/>
      <c r="J22" s="64" t="s">
        <v>1897</v>
      </c>
      <c r="K22" s="64"/>
      <c r="L22" s="64"/>
      <c r="M22" s="64"/>
      <c r="N22" s="64"/>
      <c r="O22" s="64"/>
      <c r="P22" s="64"/>
      <c r="Q22" s="64"/>
      <c r="R22" s="64"/>
      <c r="S22" s="64"/>
      <c r="T22" s="64"/>
      <c r="U22" s="64"/>
      <c r="V22" s="64"/>
      <c r="W22" s="64"/>
      <c r="X22" s="64"/>
      <c r="Y22" s="64"/>
      <c r="Z22" s="64"/>
      <c r="AA22" s="64"/>
      <c r="AB22" s="64"/>
      <c r="AC22" s="5" t="s">
        <v>0</v>
      </c>
      <c r="AD22" s="41"/>
      <c r="AE22" s="1"/>
      <c r="AF22" s="1"/>
      <c r="AG22" s="1"/>
      <c r="AH22" s="1"/>
      <c r="AI22" s="15"/>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row>
    <row r="23" spans="1:66" x14ac:dyDescent="0.25">
      <c r="A23" s="40">
        <v>1</v>
      </c>
      <c r="B23" s="39" t="str">
        <f>IF(A23=1,"x","")</f>
        <v>x</v>
      </c>
      <c r="C23" s="23"/>
      <c r="D23" s="122"/>
      <c r="E23" s="161" t="s">
        <v>614</v>
      </c>
      <c r="F23" s="160" t="s">
        <v>178</v>
      </c>
      <c r="G23" s="158" t="s">
        <v>602</v>
      </c>
      <c r="H23" s="265" t="s">
        <v>612</v>
      </c>
      <c r="I23" s="156" t="s">
        <v>1898</v>
      </c>
      <c r="J23" s="118"/>
      <c r="K23" s="117"/>
      <c r="L23" s="287" t="s">
        <v>1909</v>
      </c>
      <c r="M23" s="117"/>
      <c r="N23" s="26" t="str">
        <f>IF(O23="?","?","")</f>
        <v/>
      </c>
      <c r="O23" s="26" t="str">
        <f>IF(AND(P23="",Q23&gt;0),"?",IF(P23="","◄",IF(Q23&gt;=1,"►","")))</f>
        <v>◄</v>
      </c>
      <c r="P23" s="25"/>
      <c r="Q23" s="24"/>
      <c r="R23" s="26" t="str">
        <f>IF(S23="?","?","")</f>
        <v/>
      </c>
      <c r="S23" s="26" t="str">
        <f>IF(AND(T23="",U23&gt;0),"?",IF(T23="","◄",IF(U23&gt;=1,"►","")))</f>
        <v>◄</v>
      </c>
      <c r="T23" s="25"/>
      <c r="U23" s="24"/>
      <c r="V23" s="23"/>
      <c r="W23" s="22"/>
      <c r="X23" s="21">
        <f t="shared" ref="X23:Y26" si="7">(P23*W23)</f>
        <v>0</v>
      </c>
      <c r="Y23" s="20">
        <f t="shared" si="7"/>
        <v>0</v>
      </c>
      <c r="Z23" s="19"/>
      <c r="AA23" s="18">
        <f t="shared" ref="AA23:AB26" si="8">(T23*Z23)</f>
        <v>0</v>
      </c>
      <c r="AB23" s="17">
        <f t="shared" si="8"/>
        <v>0</v>
      </c>
      <c r="AC23" s="5" t="s">
        <v>0</v>
      </c>
      <c r="AD23" s="41"/>
    </row>
    <row r="24" spans="1:66" x14ac:dyDescent="0.25">
      <c r="A24" s="40">
        <v>1</v>
      </c>
      <c r="B24" s="39" t="str">
        <f>IF(A24=1,"x","")</f>
        <v>x</v>
      </c>
      <c r="C24" s="23"/>
      <c r="D24" s="122"/>
      <c r="E24" s="161" t="s">
        <v>614</v>
      </c>
      <c r="F24" s="160" t="s">
        <v>617</v>
      </c>
      <c r="G24" s="158" t="s">
        <v>602</v>
      </c>
      <c r="H24" s="265" t="s">
        <v>610</v>
      </c>
      <c r="I24" s="156" t="s">
        <v>1900</v>
      </c>
      <c r="J24" s="118"/>
      <c r="K24" s="117"/>
      <c r="L24" s="287" t="s">
        <v>1909</v>
      </c>
      <c r="M24" s="116"/>
      <c r="N24" s="26" t="str">
        <f>IF(O24="?","?","")</f>
        <v/>
      </c>
      <c r="O24" s="26" t="str">
        <f>IF(AND(P24="",Q24&gt;0),"?",IF(P24="","◄",IF(Q24&gt;=1,"►","")))</f>
        <v>◄</v>
      </c>
      <c r="P24" s="25"/>
      <c r="Q24" s="24"/>
      <c r="R24" s="26" t="str">
        <f>IF(S24="?","?","")</f>
        <v/>
      </c>
      <c r="S24" s="26" t="str">
        <f>IF(AND(T24="",U24&gt;0),"?",IF(T24="","◄",IF(U24&gt;=1,"►","")))</f>
        <v>◄</v>
      </c>
      <c r="T24" s="25"/>
      <c r="U24" s="24"/>
      <c r="V24" s="23"/>
      <c r="W24" s="22"/>
      <c r="X24" s="21">
        <f t="shared" si="7"/>
        <v>0</v>
      </c>
      <c r="Y24" s="20">
        <f t="shared" si="7"/>
        <v>0</v>
      </c>
      <c r="Z24" s="19"/>
      <c r="AA24" s="18">
        <f t="shared" si="8"/>
        <v>0</v>
      </c>
      <c r="AB24" s="17">
        <f t="shared" si="8"/>
        <v>0</v>
      </c>
      <c r="AC24" s="5" t="s">
        <v>0</v>
      </c>
      <c r="AD24" s="41"/>
    </row>
    <row r="25" spans="1:66" x14ac:dyDescent="0.25">
      <c r="A25" s="40">
        <v>1</v>
      </c>
      <c r="B25" s="39" t="str">
        <f>IF(A25=1,"x","")</f>
        <v>x</v>
      </c>
      <c r="C25" s="23"/>
      <c r="D25" s="122"/>
      <c r="E25" s="161" t="s">
        <v>614</v>
      </c>
      <c r="F25" s="160" t="s">
        <v>616</v>
      </c>
      <c r="G25" s="158" t="s">
        <v>602</v>
      </c>
      <c r="H25" s="265" t="s">
        <v>609</v>
      </c>
      <c r="I25" s="156" t="s">
        <v>1901</v>
      </c>
      <c r="J25" s="118"/>
      <c r="K25" s="117"/>
      <c r="L25" s="287" t="s">
        <v>1909</v>
      </c>
      <c r="M25" s="116"/>
      <c r="N25" s="26" t="str">
        <f>IF(O25="?","?","")</f>
        <v/>
      </c>
      <c r="O25" s="26" t="str">
        <f>IF(AND(P25="",Q25&gt;0),"?",IF(P25="","◄",IF(Q25&gt;=1,"►","")))</f>
        <v>◄</v>
      </c>
      <c r="P25" s="25"/>
      <c r="Q25" s="24"/>
      <c r="R25" s="26" t="str">
        <f>IF(S25="?","?","")</f>
        <v/>
      </c>
      <c r="S25" s="26" t="str">
        <f>IF(AND(T25="",U25&gt;0),"?",IF(T25="","◄",IF(U25&gt;=1,"►","")))</f>
        <v>◄</v>
      </c>
      <c r="T25" s="25"/>
      <c r="U25" s="24"/>
      <c r="V25" s="23"/>
      <c r="W25" s="22"/>
      <c r="X25" s="21">
        <f t="shared" si="7"/>
        <v>0</v>
      </c>
      <c r="Y25" s="20">
        <f t="shared" si="7"/>
        <v>0</v>
      </c>
      <c r="Z25" s="19"/>
      <c r="AA25" s="18">
        <f t="shared" si="8"/>
        <v>0</v>
      </c>
      <c r="AB25" s="17">
        <f t="shared" si="8"/>
        <v>0</v>
      </c>
      <c r="AC25" s="5" t="s">
        <v>0</v>
      </c>
      <c r="AD25" s="41"/>
    </row>
    <row r="26" spans="1:66" x14ac:dyDescent="0.25">
      <c r="A26" s="40">
        <v>1</v>
      </c>
      <c r="B26" s="39" t="str">
        <f>IF(A26=1,"x","")</f>
        <v>x</v>
      </c>
      <c r="C26" s="23"/>
      <c r="D26" s="122"/>
      <c r="E26" s="161" t="s">
        <v>614</v>
      </c>
      <c r="F26" s="160" t="s">
        <v>615</v>
      </c>
      <c r="G26" s="158" t="s">
        <v>602</v>
      </c>
      <c r="H26" s="265" t="s">
        <v>608</v>
      </c>
      <c r="I26" s="156" t="s">
        <v>1902</v>
      </c>
      <c r="J26" s="118"/>
      <c r="K26" s="117"/>
      <c r="L26" s="287" t="s">
        <v>1909</v>
      </c>
      <c r="M26" s="116"/>
      <c r="N26" s="26" t="str">
        <f>IF(O26="?","?","")</f>
        <v/>
      </c>
      <c r="O26" s="26" t="str">
        <f>IF(AND(P26="",Q26&gt;0),"?",IF(P26="","◄",IF(Q26&gt;=1,"►","")))</f>
        <v>◄</v>
      </c>
      <c r="P26" s="25"/>
      <c r="Q26" s="24"/>
      <c r="R26" s="26" t="str">
        <f>IF(S26="?","?","")</f>
        <v/>
      </c>
      <c r="S26" s="26" t="str">
        <f>IF(AND(T26="",U26&gt;0),"?",IF(T26="","◄",IF(U26&gt;=1,"►","")))</f>
        <v>◄</v>
      </c>
      <c r="T26" s="25"/>
      <c r="U26" s="24"/>
      <c r="V26" s="23"/>
      <c r="W26" s="22"/>
      <c r="X26" s="21">
        <f t="shared" si="7"/>
        <v>0</v>
      </c>
      <c r="Y26" s="20">
        <f t="shared" si="7"/>
        <v>0</v>
      </c>
      <c r="Z26" s="19"/>
      <c r="AA26" s="18">
        <f t="shared" si="8"/>
        <v>0</v>
      </c>
      <c r="AB26" s="17">
        <f t="shared" si="8"/>
        <v>0</v>
      </c>
      <c r="AC26" s="5" t="s">
        <v>0</v>
      </c>
      <c r="AD26" s="41"/>
    </row>
    <row r="27" spans="1:66" ht="15" thickBot="1" x14ac:dyDescent="0.3">
      <c r="A27" s="40">
        <v>1</v>
      </c>
      <c r="B27" s="39" t="str">
        <f>IF(A27=1,"x","")</f>
        <v>x</v>
      </c>
      <c r="C27" s="23"/>
      <c r="D27" s="122"/>
      <c r="E27" s="161" t="s">
        <v>614</v>
      </c>
      <c r="F27" s="160" t="s">
        <v>613</v>
      </c>
      <c r="G27" s="158" t="s">
        <v>602</v>
      </c>
      <c r="H27" s="265" t="s">
        <v>1905</v>
      </c>
      <c r="I27" s="156" t="s">
        <v>1906</v>
      </c>
      <c r="J27" s="118"/>
      <c r="K27" s="117"/>
      <c r="L27" s="287" t="s">
        <v>1909</v>
      </c>
      <c r="M27" s="116"/>
      <c r="N27" s="26" t="s">
        <v>69</v>
      </c>
      <c r="O27" s="26" t="s">
        <v>68</v>
      </c>
      <c r="P27" s="25"/>
      <c r="Q27" s="24"/>
      <c r="R27" s="26" t="s">
        <v>69</v>
      </c>
      <c r="S27" s="26" t="s">
        <v>68</v>
      </c>
      <c r="T27" s="25"/>
      <c r="U27" s="24"/>
      <c r="V27" s="23"/>
      <c r="W27" s="22"/>
      <c r="X27" s="21">
        <v>0</v>
      </c>
      <c r="Y27" s="20">
        <v>0</v>
      </c>
      <c r="Z27" s="19"/>
      <c r="AA27" s="18">
        <v>0</v>
      </c>
      <c r="AB27" s="17">
        <v>0</v>
      </c>
      <c r="AC27" s="5" t="s">
        <v>0</v>
      </c>
      <c r="AD27" s="41"/>
    </row>
    <row r="28" spans="1:66" ht="16.8" thickTop="1" thickBot="1" x14ac:dyDescent="0.3">
      <c r="A28" s="148"/>
      <c r="B28" s="50"/>
      <c r="C28" s="14">
        <f>ROWS(C30:C40)-1</f>
        <v>10</v>
      </c>
      <c r="D28" s="149" t="s">
        <v>1910</v>
      </c>
      <c r="E28" s="12"/>
      <c r="F28" s="115"/>
      <c r="G28" s="163"/>
      <c r="H28" s="10"/>
      <c r="I28" s="9"/>
      <c r="J28" s="8" t="s">
        <v>1895</v>
      </c>
      <c r="K28" s="8"/>
      <c r="L28" s="8"/>
      <c r="M28" s="114"/>
      <c r="N28" s="49"/>
      <c r="O28" s="68" t="str">
        <f>IF(COUNTIF(N30:N40,"?")&gt;0,"?",IF(AND(P28="◄",Q28="►"),"◄►",IF(P28="◄","◄",IF(Q28="►","►",""))))</f>
        <v>◄</v>
      </c>
      <c r="P28" s="46" t="str">
        <f>IF(SUM(P30:P40)+1=ROWS(P30:P40)-COUNTIF(P30:P40,"-"),"","◄")</f>
        <v>◄</v>
      </c>
      <c r="Q28" s="45" t="str">
        <f>IF(SUM(Q30:Q40)&gt;0,"►","")</f>
        <v/>
      </c>
      <c r="R28" s="48"/>
      <c r="S28" s="68" t="str">
        <f>IF(COUNTIF(R30:R40,"?")&gt;0,"?",IF(AND(T28="◄",U28="►"),"◄►",IF(T28="◄","◄",IF(U28="►","►",""))))</f>
        <v>◄</v>
      </c>
      <c r="T28" s="46" t="str">
        <f>IF(SUM(T30:T40)+1=ROWS(T30:T40)-COUNTIF(T30:T40,"-"),"","◄")</f>
        <v>◄</v>
      </c>
      <c r="U28" s="45" t="str">
        <f>IF(SUM(U30:U40)&gt;0,"►","")</f>
        <v/>
      </c>
      <c r="V28" s="67">
        <f>ROWS(V30:V40)-1</f>
        <v>10</v>
      </c>
      <c r="W28" s="44">
        <f>SUM(W30:W40)-W40</f>
        <v>0</v>
      </c>
      <c r="X28" s="43" t="s">
        <v>2</v>
      </c>
      <c r="Y28" s="42"/>
      <c r="Z28" s="44">
        <f>SUM(Z30:Z40)-Z40</f>
        <v>0</v>
      </c>
      <c r="AA28" s="43" t="s">
        <v>2</v>
      </c>
      <c r="AB28" s="42"/>
      <c r="AC28" s="5" t="s">
        <v>0</v>
      </c>
      <c r="AD28" s="41"/>
    </row>
    <row r="29" spans="1:66" s="266" customFormat="1" x14ac:dyDescent="0.25">
      <c r="A29" s="64"/>
      <c r="B29" s="64"/>
      <c r="C29" s="38"/>
      <c r="D29" s="64"/>
      <c r="E29" s="64" t="s">
        <v>1911</v>
      </c>
      <c r="F29" s="64"/>
      <c r="G29" s="267"/>
      <c r="H29" s="64"/>
      <c r="I29" s="64"/>
      <c r="J29" s="64" t="s">
        <v>1912</v>
      </c>
      <c r="K29" s="64"/>
      <c r="L29" s="64"/>
      <c r="M29" s="64"/>
      <c r="N29" s="64"/>
      <c r="O29" s="64"/>
      <c r="P29" s="64"/>
      <c r="Q29" s="64"/>
      <c r="R29" s="64"/>
      <c r="S29" s="64"/>
      <c r="T29" s="64"/>
      <c r="U29" s="64"/>
      <c r="V29" s="64"/>
      <c r="W29" s="64"/>
      <c r="X29" s="64"/>
      <c r="Y29" s="64"/>
      <c r="Z29" s="64"/>
      <c r="AA29" s="64"/>
      <c r="AB29" s="64"/>
      <c r="AC29" s="5" t="s">
        <v>0</v>
      </c>
      <c r="AD29" s="41"/>
      <c r="AE29" s="1"/>
      <c r="AF29" s="1"/>
      <c r="AG29" s="1"/>
      <c r="AH29" s="1"/>
      <c r="AI29" s="15"/>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row>
    <row r="30" spans="1:66" x14ac:dyDescent="0.25">
      <c r="A30" s="40"/>
      <c r="B30" s="39" t="str">
        <f>IF(A30=1,"x","")</f>
        <v/>
      </c>
      <c r="C30" s="23"/>
      <c r="D30" s="122"/>
      <c r="E30" s="145" t="s">
        <v>614</v>
      </c>
      <c r="F30" s="144">
        <v>9</v>
      </c>
      <c r="G30" s="154" t="s">
        <v>602</v>
      </c>
      <c r="H30" s="62" t="s">
        <v>612</v>
      </c>
      <c r="I30" s="119" t="s">
        <v>1898</v>
      </c>
      <c r="J30" s="118"/>
      <c r="K30" s="117"/>
      <c r="L30" s="117"/>
      <c r="M30" s="117"/>
      <c r="N30" s="26" t="str">
        <f>IF(O30="?","?","")</f>
        <v/>
      </c>
      <c r="O30" s="26" t="str">
        <f>IF(AND(P30="",Q30&gt;0),"?",IF(P30="","◄",IF(Q30&gt;=1,"►","")))</f>
        <v>◄</v>
      </c>
      <c r="P30" s="25"/>
      <c r="Q30" s="24"/>
      <c r="R30" s="26" t="str">
        <f>IF(S30="?","?","")</f>
        <v/>
      </c>
      <c r="S30" s="26" t="str">
        <f>IF(AND(T30="",U30&gt;0),"?",IF(T30="","◄",IF(U30&gt;=1,"►","")))</f>
        <v>◄</v>
      </c>
      <c r="T30" s="25"/>
      <c r="U30" s="24"/>
      <c r="V30" s="23"/>
      <c r="W30" s="22"/>
      <c r="X30" s="21">
        <f t="shared" ref="X30:Y33" si="9">(P30*W30)</f>
        <v>0</v>
      </c>
      <c r="Y30" s="20">
        <f t="shared" si="9"/>
        <v>0</v>
      </c>
      <c r="Z30" s="19"/>
      <c r="AA30" s="18">
        <f t="shared" ref="AA30:AB33" si="10">(T30*Z30)</f>
        <v>0</v>
      </c>
      <c r="AB30" s="17">
        <f t="shared" si="10"/>
        <v>0</v>
      </c>
      <c r="AC30" s="5" t="s">
        <v>0</v>
      </c>
      <c r="AD30" s="41"/>
    </row>
    <row r="31" spans="1:66" x14ac:dyDescent="0.25">
      <c r="A31" s="40"/>
      <c r="B31" s="39" t="str">
        <f>IF(A31=1,"x","")</f>
        <v/>
      </c>
      <c r="C31" s="23"/>
      <c r="D31" s="122"/>
      <c r="E31" s="145" t="s">
        <v>614</v>
      </c>
      <c r="F31" s="144">
        <v>10</v>
      </c>
      <c r="G31" s="154" t="s">
        <v>602</v>
      </c>
      <c r="H31" s="62" t="s">
        <v>610</v>
      </c>
      <c r="I31" s="119" t="s">
        <v>1900</v>
      </c>
      <c r="J31" s="118"/>
      <c r="K31" s="117"/>
      <c r="L31" s="117"/>
      <c r="M31" s="116"/>
      <c r="N31" s="26" t="str">
        <f>IF(O31="?","?","")</f>
        <v/>
      </c>
      <c r="O31" s="26" t="str">
        <f>IF(AND(P31="",Q31&gt;0),"?",IF(P31="","◄",IF(Q31&gt;=1,"►","")))</f>
        <v>◄</v>
      </c>
      <c r="P31" s="25"/>
      <c r="Q31" s="24"/>
      <c r="R31" s="26" t="str">
        <f>IF(S31="?","?","")</f>
        <v/>
      </c>
      <c r="S31" s="26" t="str">
        <f>IF(AND(T31="",U31&gt;0),"?",IF(T31="","◄",IF(U31&gt;=1,"►","")))</f>
        <v>◄</v>
      </c>
      <c r="T31" s="25"/>
      <c r="U31" s="24"/>
      <c r="V31" s="23"/>
      <c r="W31" s="22"/>
      <c r="X31" s="21">
        <f t="shared" si="9"/>
        <v>0</v>
      </c>
      <c r="Y31" s="20">
        <f t="shared" si="9"/>
        <v>0</v>
      </c>
      <c r="Z31" s="19"/>
      <c r="AA31" s="18">
        <f t="shared" si="10"/>
        <v>0</v>
      </c>
      <c r="AB31" s="17">
        <f t="shared" si="10"/>
        <v>0</v>
      </c>
      <c r="AC31" s="5" t="s">
        <v>0</v>
      </c>
      <c r="AD31" s="41"/>
    </row>
    <row r="32" spans="1:66" x14ac:dyDescent="0.25">
      <c r="A32" s="40"/>
      <c r="B32" s="39" t="str">
        <f>IF(A32=1,"x","")</f>
        <v/>
      </c>
      <c r="C32" s="23"/>
      <c r="D32" s="122"/>
      <c r="E32" s="145" t="s">
        <v>614</v>
      </c>
      <c r="F32" s="144">
        <v>11</v>
      </c>
      <c r="G32" s="154" t="s">
        <v>602</v>
      </c>
      <c r="H32" s="62" t="s">
        <v>609</v>
      </c>
      <c r="I32" s="119" t="s">
        <v>1901</v>
      </c>
      <c r="J32" s="118"/>
      <c r="K32" s="117"/>
      <c r="L32" s="117"/>
      <c r="M32" s="116"/>
      <c r="N32" s="26" t="str">
        <f>IF(O32="?","?","")</f>
        <v/>
      </c>
      <c r="O32" s="26" t="str">
        <f>IF(AND(P32="",Q32&gt;0),"?",IF(P32="","◄",IF(Q32&gt;=1,"►","")))</f>
        <v>◄</v>
      </c>
      <c r="P32" s="25"/>
      <c r="Q32" s="24"/>
      <c r="R32" s="26" t="str">
        <f>IF(S32="?","?","")</f>
        <v/>
      </c>
      <c r="S32" s="26" t="str">
        <f>IF(AND(T32="",U32&gt;0),"?",IF(T32="","◄",IF(U32&gt;=1,"►","")))</f>
        <v>◄</v>
      </c>
      <c r="T32" s="25"/>
      <c r="U32" s="24"/>
      <c r="V32" s="23"/>
      <c r="W32" s="22"/>
      <c r="X32" s="21">
        <f t="shared" si="9"/>
        <v>0</v>
      </c>
      <c r="Y32" s="20">
        <f t="shared" si="9"/>
        <v>0</v>
      </c>
      <c r="Z32" s="19"/>
      <c r="AA32" s="18">
        <f t="shared" si="10"/>
        <v>0</v>
      </c>
      <c r="AB32" s="17">
        <f t="shared" si="10"/>
        <v>0</v>
      </c>
      <c r="AC32" s="5" t="s">
        <v>0</v>
      </c>
      <c r="AD32" s="41"/>
    </row>
    <row r="33" spans="1:66" ht="15" thickBot="1" x14ac:dyDescent="0.3">
      <c r="A33" s="40"/>
      <c r="B33" s="39" t="str">
        <f>IF(A33=1,"x","")</f>
        <v/>
      </c>
      <c r="C33" s="23"/>
      <c r="D33" s="122"/>
      <c r="E33" s="145" t="s">
        <v>614</v>
      </c>
      <c r="F33" s="144">
        <v>12</v>
      </c>
      <c r="G33" s="154" t="s">
        <v>602</v>
      </c>
      <c r="H33" s="62" t="s">
        <v>608</v>
      </c>
      <c r="I33" s="119" t="s">
        <v>1902</v>
      </c>
      <c r="J33" s="118"/>
      <c r="K33" s="117"/>
      <c r="L33" s="117"/>
      <c r="M33" s="116"/>
      <c r="N33" s="26" t="str">
        <f>IF(O33="?","?","")</f>
        <v/>
      </c>
      <c r="O33" s="26" t="str">
        <f>IF(AND(P33="",Q33&gt;0),"?",IF(P33="","◄",IF(Q33&gt;=1,"►","")))</f>
        <v>◄</v>
      </c>
      <c r="P33" s="25"/>
      <c r="Q33" s="24"/>
      <c r="R33" s="26" t="str">
        <f>IF(S33="?","?","")</f>
        <v/>
      </c>
      <c r="S33" s="26" t="str">
        <f>IF(AND(T33="",U33&gt;0),"?",IF(T33="","◄",IF(U33&gt;=1,"►","")))</f>
        <v>◄</v>
      </c>
      <c r="T33" s="25"/>
      <c r="U33" s="24"/>
      <c r="V33" s="23"/>
      <c r="W33" s="22"/>
      <c r="X33" s="21">
        <f t="shared" si="9"/>
        <v>0</v>
      </c>
      <c r="Y33" s="20">
        <f t="shared" si="9"/>
        <v>0</v>
      </c>
      <c r="Z33" s="19"/>
      <c r="AA33" s="18">
        <f t="shared" si="10"/>
        <v>0</v>
      </c>
      <c r="AB33" s="17">
        <f t="shared" si="10"/>
        <v>0</v>
      </c>
      <c r="AC33" s="5" t="s">
        <v>0</v>
      </c>
      <c r="AD33" s="41"/>
    </row>
    <row r="34" spans="1:66" ht="16.8" thickTop="1" thickBot="1" x14ac:dyDescent="0.3">
      <c r="A34" s="148"/>
      <c r="B34" s="50"/>
      <c r="C34" s="14">
        <f>ROWS(C36:C42)-1</f>
        <v>6</v>
      </c>
      <c r="D34" s="149" t="s">
        <v>1894</v>
      </c>
      <c r="E34" s="12"/>
      <c r="F34" s="115"/>
      <c r="G34" s="163"/>
      <c r="H34" s="10"/>
      <c r="I34" s="9"/>
      <c r="J34" s="8" t="s">
        <v>1895</v>
      </c>
      <c r="K34" s="8"/>
      <c r="L34" s="8"/>
      <c r="M34" s="114"/>
      <c r="N34" s="49"/>
      <c r="O34" s="68" t="str">
        <f>IF(COUNTIF(N36:N46,"?")&gt;0,"?",IF(AND(P34="◄",Q34="►"),"◄►",IF(P34="◄","◄",IF(Q34="►","►",""))))</f>
        <v>◄</v>
      </c>
      <c r="P34" s="46" t="str">
        <f>IF(SUM(P36:P42)+1=ROWS(P36:P42)-COUNTIF(P36:P42,"-"),"","◄")</f>
        <v>◄</v>
      </c>
      <c r="Q34" s="45" t="str">
        <f>IF(SUM(Q36:Q42)&gt;0,"►","")</f>
        <v/>
      </c>
      <c r="R34" s="48"/>
      <c r="S34" s="68" t="str">
        <f>IF(COUNTIF(R36:R46,"?")&gt;0,"?",IF(AND(T34="◄",U34="►"),"◄►",IF(T34="◄","◄",IF(U34="►","►",""))))</f>
        <v>◄</v>
      </c>
      <c r="T34" s="46" t="str">
        <f>IF(SUM(T36:T42)+1=ROWS(T36:T42)-COUNTIF(T36:T42,"-"),"","◄")</f>
        <v>◄</v>
      </c>
      <c r="U34" s="45" t="str">
        <f>IF(SUM(U36:U42)&gt;0,"►","")</f>
        <v/>
      </c>
      <c r="V34" s="67">
        <f>ROWS(V36:V42)-1</f>
        <v>6</v>
      </c>
      <c r="W34" s="44">
        <f>SUM(W36:W42)-W42</f>
        <v>0</v>
      </c>
      <c r="X34" s="43" t="s">
        <v>2</v>
      </c>
      <c r="Y34" s="42"/>
      <c r="Z34" s="44">
        <f>SUM(Z36:Z42)-Z42</f>
        <v>0</v>
      </c>
      <c r="AA34" s="43" t="s">
        <v>2</v>
      </c>
      <c r="AB34" s="42"/>
      <c r="AC34" s="5" t="s">
        <v>0</v>
      </c>
      <c r="AD34" s="41"/>
    </row>
    <row r="35" spans="1:66" s="266" customFormat="1" x14ac:dyDescent="0.25">
      <c r="A35" s="64"/>
      <c r="B35" s="64"/>
      <c r="C35" s="38"/>
      <c r="D35" s="64"/>
      <c r="E35" s="64" t="s">
        <v>1911</v>
      </c>
      <c r="F35" s="64"/>
      <c r="G35" s="267"/>
      <c r="H35" s="64"/>
      <c r="I35" s="64"/>
      <c r="J35" s="64" t="s">
        <v>1913</v>
      </c>
      <c r="K35" s="64"/>
      <c r="L35" s="64"/>
      <c r="M35" s="64"/>
      <c r="N35" s="64"/>
      <c r="O35" s="64"/>
      <c r="P35" s="64"/>
      <c r="Q35" s="64"/>
      <c r="R35" s="64"/>
      <c r="S35" s="64"/>
      <c r="T35" s="64"/>
      <c r="U35" s="64"/>
      <c r="V35" s="64"/>
      <c r="W35" s="64"/>
      <c r="X35" s="64"/>
      <c r="Y35" s="64"/>
      <c r="Z35" s="64"/>
      <c r="AA35" s="64"/>
      <c r="AB35" s="64"/>
      <c r="AC35" s="5" t="s">
        <v>0</v>
      </c>
      <c r="AD35" s="41"/>
      <c r="AE35" s="1"/>
      <c r="AF35" s="1"/>
      <c r="AG35" s="1"/>
      <c r="AH35" s="1"/>
      <c r="AI35" s="15"/>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row>
    <row r="36" spans="1:66" x14ac:dyDescent="0.25">
      <c r="A36" s="40"/>
      <c r="B36" s="39" t="str">
        <f>IF(A36=1,"x","")</f>
        <v/>
      </c>
      <c r="C36" s="23"/>
      <c r="D36" s="122"/>
      <c r="E36" s="145" t="s">
        <v>614</v>
      </c>
      <c r="F36" s="144">
        <v>21</v>
      </c>
      <c r="G36" s="154" t="s">
        <v>602</v>
      </c>
      <c r="H36" s="62" t="s">
        <v>612</v>
      </c>
      <c r="I36" s="222" t="s">
        <v>611</v>
      </c>
      <c r="J36" s="118"/>
      <c r="K36" s="117"/>
      <c r="L36" s="117"/>
      <c r="M36" s="116"/>
      <c r="N36" s="26" t="str">
        <f>IF(O36="?","?","")</f>
        <v/>
      </c>
      <c r="O36" s="26" t="str">
        <f>IF(AND(P36="",Q36&gt;0),"?",IF(P36="","◄",IF(Q36&gt;=1,"►","")))</f>
        <v>◄</v>
      </c>
      <c r="P36" s="25"/>
      <c r="Q36" s="24"/>
      <c r="R36" s="26" t="str">
        <f>IF(S36="?","?","")</f>
        <v/>
      </c>
      <c r="S36" s="26" t="str">
        <f>IF(AND(T36="",U36&gt;0),"?",IF(T36="","◄",IF(U36&gt;=1,"►","")))</f>
        <v>◄</v>
      </c>
      <c r="T36" s="25"/>
      <c r="U36" s="24"/>
      <c r="V36" s="23"/>
      <c r="W36" s="22"/>
      <c r="X36" s="21">
        <f t="shared" ref="X36:Y39" si="11">(P36*W36)</f>
        <v>0</v>
      </c>
      <c r="Y36" s="20">
        <f t="shared" si="11"/>
        <v>0</v>
      </c>
      <c r="Z36" s="19"/>
      <c r="AA36" s="18">
        <f t="shared" ref="AA36:AB39" si="12">(T36*Z36)</f>
        <v>0</v>
      </c>
      <c r="AB36" s="17">
        <f t="shared" si="12"/>
        <v>0</v>
      </c>
      <c r="AC36" s="5" t="s">
        <v>0</v>
      </c>
      <c r="AD36" s="41"/>
    </row>
    <row r="37" spans="1:66" x14ac:dyDescent="0.25">
      <c r="A37" s="40"/>
      <c r="B37" s="39" t="str">
        <f>IF(A37=1,"x","")</f>
        <v/>
      </c>
      <c r="C37" s="23"/>
      <c r="D37" s="122"/>
      <c r="E37" s="145" t="s">
        <v>614</v>
      </c>
      <c r="F37" s="144">
        <v>23</v>
      </c>
      <c r="G37" s="154" t="s">
        <v>602</v>
      </c>
      <c r="H37" s="62" t="s">
        <v>610</v>
      </c>
      <c r="I37" s="222" t="s">
        <v>611</v>
      </c>
      <c r="J37" s="118"/>
      <c r="K37" s="117"/>
      <c r="L37" s="117"/>
      <c r="M37" s="116"/>
      <c r="N37" s="26" t="str">
        <f>IF(O37="?","?","")</f>
        <v/>
      </c>
      <c r="O37" s="26" t="str">
        <f>IF(AND(P37="",Q37&gt;0),"?",IF(P37="","◄",IF(Q37&gt;=1,"►","")))</f>
        <v>◄</v>
      </c>
      <c r="P37" s="25"/>
      <c r="Q37" s="24"/>
      <c r="R37" s="26" t="str">
        <f>IF(S37="?","?","")</f>
        <v/>
      </c>
      <c r="S37" s="26" t="str">
        <f>IF(AND(T37="",U37&gt;0),"?",IF(T37="","◄",IF(U37&gt;=1,"►","")))</f>
        <v>◄</v>
      </c>
      <c r="T37" s="25"/>
      <c r="U37" s="24"/>
      <c r="V37" s="23"/>
      <c r="W37" s="22"/>
      <c r="X37" s="21">
        <f t="shared" si="11"/>
        <v>0</v>
      </c>
      <c r="Y37" s="20">
        <f t="shared" si="11"/>
        <v>0</v>
      </c>
      <c r="Z37" s="19"/>
      <c r="AA37" s="18">
        <f t="shared" si="12"/>
        <v>0</v>
      </c>
      <c r="AB37" s="17">
        <f t="shared" si="12"/>
        <v>0</v>
      </c>
      <c r="AC37" s="5" t="s">
        <v>0</v>
      </c>
      <c r="AD37" s="41"/>
    </row>
    <row r="38" spans="1:66" x14ac:dyDescent="0.25">
      <c r="A38" s="40"/>
      <c r="B38" s="39" t="str">
        <f>IF(A38=1,"x","")</f>
        <v/>
      </c>
      <c r="C38" s="23"/>
      <c r="D38" s="122"/>
      <c r="E38" s="145" t="s">
        <v>614</v>
      </c>
      <c r="F38" s="144">
        <v>25</v>
      </c>
      <c r="G38" s="154" t="s">
        <v>602</v>
      </c>
      <c r="H38" s="265" t="s">
        <v>609</v>
      </c>
      <c r="I38" s="222" t="s">
        <v>611</v>
      </c>
      <c r="J38" s="118"/>
      <c r="K38" s="117"/>
      <c r="L38" s="117"/>
      <c r="M38" s="116"/>
      <c r="N38" s="26" t="str">
        <f>IF(O38="?","?","")</f>
        <v/>
      </c>
      <c r="O38" s="26" t="str">
        <f>IF(AND(P38="",Q38&gt;0),"?",IF(P38="","◄",IF(Q38&gt;=1,"►","")))</f>
        <v>◄</v>
      </c>
      <c r="P38" s="25"/>
      <c r="Q38" s="24"/>
      <c r="R38" s="26" t="str">
        <f>IF(S38="?","?","")</f>
        <v/>
      </c>
      <c r="S38" s="26" t="str">
        <f>IF(AND(T38="",U38&gt;0),"?",IF(T38="","◄",IF(U38&gt;=1,"►","")))</f>
        <v>◄</v>
      </c>
      <c r="T38" s="25"/>
      <c r="U38" s="24"/>
      <c r="V38" s="23"/>
      <c r="W38" s="22"/>
      <c r="X38" s="21">
        <f t="shared" si="11"/>
        <v>0</v>
      </c>
      <c r="Y38" s="20">
        <f t="shared" si="11"/>
        <v>0</v>
      </c>
      <c r="Z38" s="19"/>
      <c r="AA38" s="18">
        <f t="shared" si="12"/>
        <v>0</v>
      </c>
      <c r="AB38" s="17">
        <f t="shared" si="12"/>
        <v>0</v>
      </c>
      <c r="AC38" s="5" t="s">
        <v>0</v>
      </c>
      <c r="AD38" s="41"/>
    </row>
    <row r="39" spans="1:66" ht="15" thickBot="1" x14ac:dyDescent="0.3">
      <c r="A39" s="40"/>
      <c r="B39" s="39" t="str">
        <f>IF(A39=1,"x","")</f>
        <v/>
      </c>
      <c r="C39" s="23"/>
      <c r="D39" s="122"/>
      <c r="E39" s="145" t="s">
        <v>614</v>
      </c>
      <c r="F39" s="144">
        <v>27</v>
      </c>
      <c r="G39" s="154" t="s">
        <v>602</v>
      </c>
      <c r="H39" s="265" t="s">
        <v>608</v>
      </c>
      <c r="I39" s="222" t="s">
        <v>611</v>
      </c>
      <c r="J39" s="118"/>
      <c r="K39" s="117"/>
      <c r="L39" s="117"/>
      <c r="M39" s="116"/>
      <c r="N39" s="26" t="str">
        <f>IF(O39="?","?","")</f>
        <v/>
      </c>
      <c r="O39" s="26" t="str">
        <f>IF(AND(P39="",Q39&gt;0),"?",IF(P39="","◄",IF(Q39&gt;=1,"►","")))</f>
        <v>◄</v>
      </c>
      <c r="P39" s="25"/>
      <c r="Q39" s="24"/>
      <c r="R39" s="26" t="str">
        <f>IF(S39="?","?","")</f>
        <v/>
      </c>
      <c r="S39" s="26" t="str">
        <f>IF(AND(T39="",U39&gt;0),"?",IF(T39="","◄",IF(U39&gt;=1,"►","")))</f>
        <v>◄</v>
      </c>
      <c r="T39" s="25"/>
      <c r="U39" s="24"/>
      <c r="V39" s="23"/>
      <c r="W39" s="22"/>
      <c r="X39" s="21">
        <f t="shared" si="11"/>
        <v>0</v>
      </c>
      <c r="Y39" s="20">
        <f t="shared" si="11"/>
        <v>0</v>
      </c>
      <c r="Z39" s="19"/>
      <c r="AA39" s="18">
        <f t="shared" si="12"/>
        <v>0</v>
      </c>
      <c r="AB39" s="17">
        <f t="shared" si="12"/>
        <v>0</v>
      </c>
      <c r="AC39" s="5" t="s">
        <v>0</v>
      </c>
      <c r="AD39" s="41"/>
    </row>
    <row r="40" spans="1:66" ht="16.8" thickTop="1" thickBot="1" x14ac:dyDescent="0.3">
      <c r="A40" s="148"/>
      <c r="B40" s="50"/>
      <c r="C40" s="14">
        <f>ROWS(C41:C50)-1</f>
        <v>9</v>
      </c>
      <c r="D40" s="149" t="s">
        <v>1914</v>
      </c>
      <c r="E40" s="12"/>
      <c r="F40" s="115"/>
      <c r="G40" s="163"/>
      <c r="H40" s="10"/>
      <c r="I40" s="9"/>
      <c r="J40" s="8" t="s">
        <v>1915</v>
      </c>
      <c r="K40" s="8"/>
      <c r="L40" s="8"/>
      <c r="M40" s="114"/>
      <c r="N40" s="49"/>
      <c r="O40" s="68" t="str">
        <f>IF(COUNTIF(N41:N50,"?")&gt;0,"?",IF(AND(P40="◄",Q40="►"),"◄►",IF(P40="◄","◄",IF(Q40="►","►",""))))</f>
        <v>◄</v>
      </c>
      <c r="P40" s="46" t="str">
        <f>IF(SUM(P41:P50)+1=ROWS(P41:P50)-COUNTIF(P41:P50,"-"),"","◄")</f>
        <v>◄</v>
      </c>
      <c r="Q40" s="45" t="str">
        <f>IF(SUM(Q41:Q50)&gt;0,"►","")</f>
        <v/>
      </c>
      <c r="R40" s="48"/>
      <c r="S40" s="68" t="str">
        <f>IF(COUNTIF(R41:R50,"?")&gt;0,"?",IF(AND(T40="◄",U40="►"),"◄►",IF(T40="◄","◄",IF(U40="►","►",""))))</f>
        <v>◄</v>
      </c>
      <c r="T40" s="46" t="str">
        <f>IF(SUM(T41:T50)+1=ROWS(T41:T50)-COUNTIF(T41:T50,"-"),"","◄")</f>
        <v>◄</v>
      </c>
      <c r="U40" s="45" t="str">
        <f>IF(SUM(U41:U50)&gt;0,"►","")</f>
        <v/>
      </c>
      <c r="V40" s="67">
        <f>ROWS(V41:V50)-1</f>
        <v>9</v>
      </c>
      <c r="W40" s="44">
        <f>SUM(W41:W50)-W50</f>
        <v>0</v>
      </c>
      <c r="X40" s="43" t="s">
        <v>2</v>
      </c>
      <c r="Y40" s="42"/>
      <c r="Z40" s="44">
        <f>SUM(Z41:Z50)-Z50</f>
        <v>0</v>
      </c>
      <c r="AA40" s="43" t="s">
        <v>2</v>
      </c>
      <c r="AB40" s="42"/>
      <c r="AC40" s="5" t="s">
        <v>0</v>
      </c>
      <c r="AD40" s="41"/>
    </row>
    <row r="41" spans="1:66" s="266" customFormat="1" x14ac:dyDescent="0.25">
      <c r="A41" s="64"/>
      <c r="B41" s="64"/>
      <c r="C41" s="38"/>
      <c r="D41" s="64"/>
      <c r="E41" s="64" t="s">
        <v>1916</v>
      </c>
      <c r="F41" s="64"/>
      <c r="G41" s="267"/>
      <c r="H41" s="64"/>
      <c r="I41" s="64"/>
      <c r="J41" s="64" t="s">
        <v>1912</v>
      </c>
      <c r="K41" s="64"/>
      <c r="L41" s="64"/>
      <c r="M41" s="64"/>
      <c r="N41" s="64"/>
      <c r="O41" s="64"/>
      <c r="P41" s="64"/>
      <c r="Q41" s="64"/>
      <c r="R41" s="64"/>
      <c r="S41" s="64"/>
      <c r="T41" s="64"/>
      <c r="U41" s="64"/>
      <c r="V41" s="64"/>
      <c r="W41" s="64"/>
      <c r="X41" s="64"/>
      <c r="Y41" s="64"/>
      <c r="Z41" s="64"/>
      <c r="AA41" s="64"/>
      <c r="AB41" s="64"/>
      <c r="AC41" s="5" t="s">
        <v>0</v>
      </c>
      <c r="AD41" s="41"/>
      <c r="AE41" s="1"/>
      <c r="AF41" s="1"/>
      <c r="AG41" s="1"/>
      <c r="AH41" s="1"/>
      <c r="AI41" s="15"/>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row>
    <row r="42" spans="1:66" x14ac:dyDescent="0.25">
      <c r="A42" s="40"/>
      <c r="B42" s="39" t="str">
        <f t="shared" ref="B42:B49" si="13">IF(A42=1,"x","")</f>
        <v/>
      </c>
      <c r="C42" s="23"/>
      <c r="D42" s="122"/>
      <c r="E42" s="145" t="s">
        <v>614</v>
      </c>
      <c r="F42" s="144">
        <v>13</v>
      </c>
      <c r="G42" s="154" t="s">
        <v>602</v>
      </c>
      <c r="H42" s="62" t="s">
        <v>1917</v>
      </c>
      <c r="I42" s="119" t="s">
        <v>1918</v>
      </c>
      <c r="J42" s="118"/>
      <c r="K42" s="117"/>
      <c r="L42" s="117"/>
      <c r="M42" s="116"/>
      <c r="N42" s="26" t="str">
        <f t="shared" ref="N42:N49" si="14">IF(O42="?","?","")</f>
        <v/>
      </c>
      <c r="O42" s="26" t="str">
        <f t="shared" ref="O42:O49" si="15">IF(AND(P42="",Q42&gt;0),"?",IF(P42="","◄",IF(Q42&gt;=1,"►","")))</f>
        <v>◄</v>
      </c>
      <c r="P42" s="25"/>
      <c r="Q42" s="24"/>
      <c r="R42" s="26" t="str">
        <f t="shared" ref="R42:R49" si="16">IF(S42="?","?","")</f>
        <v/>
      </c>
      <c r="S42" s="26" t="str">
        <f t="shared" ref="S42:S49" si="17">IF(AND(T42="",U42&gt;0),"?",IF(T42="","◄",IF(U42&gt;=1,"►","")))</f>
        <v>◄</v>
      </c>
      <c r="T42" s="25"/>
      <c r="U42" s="24"/>
      <c r="V42" s="23"/>
      <c r="W42" s="22"/>
      <c r="X42" s="21">
        <f t="shared" ref="X42:Y49" si="18">(P42*W42)</f>
        <v>0</v>
      </c>
      <c r="Y42" s="20">
        <f t="shared" si="18"/>
        <v>0</v>
      </c>
      <c r="Z42" s="19"/>
      <c r="AA42" s="18">
        <f t="shared" ref="AA42:AB49" si="19">(T42*Z42)</f>
        <v>0</v>
      </c>
      <c r="AB42" s="17">
        <f t="shared" si="19"/>
        <v>0</v>
      </c>
      <c r="AC42" s="5" t="s">
        <v>0</v>
      </c>
      <c r="AD42" s="41"/>
    </row>
    <row r="43" spans="1:66" x14ac:dyDescent="0.25">
      <c r="A43" s="40"/>
      <c r="B43" s="39" t="str">
        <f t="shared" si="13"/>
        <v/>
      </c>
      <c r="C43" s="23"/>
      <c r="D43" s="122"/>
      <c r="E43" s="145" t="s">
        <v>614</v>
      </c>
      <c r="F43" s="144">
        <v>14</v>
      </c>
      <c r="G43" s="154" t="s">
        <v>604</v>
      </c>
      <c r="H43" s="62" t="s">
        <v>1919</v>
      </c>
      <c r="I43" s="119" t="s">
        <v>1920</v>
      </c>
      <c r="J43" s="118" t="s">
        <v>1921</v>
      </c>
      <c r="K43" s="117"/>
      <c r="L43" s="117"/>
      <c r="M43" s="116"/>
      <c r="N43" s="26" t="str">
        <f t="shared" si="14"/>
        <v/>
      </c>
      <c r="O43" s="26" t="str">
        <f t="shared" si="15"/>
        <v>◄</v>
      </c>
      <c r="P43" s="25"/>
      <c r="Q43" s="24"/>
      <c r="R43" s="26" t="str">
        <f t="shared" si="16"/>
        <v/>
      </c>
      <c r="S43" s="26" t="str">
        <f t="shared" si="17"/>
        <v>◄</v>
      </c>
      <c r="T43" s="25"/>
      <c r="U43" s="24"/>
      <c r="V43" s="23"/>
      <c r="W43" s="22"/>
      <c r="X43" s="21">
        <f t="shared" si="18"/>
        <v>0</v>
      </c>
      <c r="Y43" s="20">
        <f t="shared" si="18"/>
        <v>0</v>
      </c>
      <c r="Z43" s="19"/>
      <c r="AA43" s="18">
        <f t="shared" si="19"/>
        <v>0</v>
      </c>
      <c r="AB43" s="17">
        <f t="shared" si="19"/>
        <v>0</v>
      </c>
      <c r="AC43" s="5" t="s">
        <v>0</v>
      </c>
      <c r="AD43" s="41"/>
    </row>
    <row r="44" spans="1:66" x14ac:dyDescent="0.25">
      <c r="A44" s="40"/>
      <c r="B44" s="39" t="str">
        <f t="shared" si="13"/>
        <v/>
      </c>
      <c r="C44" s="23"/>
      <c r="D44" s="122"/>
      <c r="E44" s="145" t="s">
        <v>614</v>
      </c>
      <c r="F44" s="144">
        <v>15</v>
      </c>
      <c r="G44" s="154" t="s">
        <v>602</v>
      </c>
      <c r="H44" s="62" t="s">
        <v>1922</v>
      </c>
      <c r="I44" s="119" t="s">
        <v>1923</v>
      </c>
      <c r="J44" s="118"/>
      <c r="K44" s="117"/>
      <c r="L44" s="117"/>
      <c r="M44" s="116"/>
      <c r="N44" s="26" t="str">
        <f t="shared" si="14"/>
        <v/>
      </c>
      <c r="O44" s="26" t="str">
        <f t="shared" si="15"/>
        <v>◄</v>
      </c>
      <c r="P44" s="25"/>
      <c r="Q44" s="24"/>
      <c r="R44" s="26" t="str">
        <f t="shared" si="16"/>
        <v/>
      </c>
      <c r="S44" s="26" t="str">
        <f t="shared" si="17"/>
        <v>◄</v>
      </c>
      <c r="T44" s="25"/>
      <c r="U44" s="24"/>
      <c r="V44" s="23"/>
      <c r="W44" s="22"/>
      <c r="X44" s="21">
        <f t="shared" si="18"/>
        <v>0</v>
      </c>
      <c r="Y44" s="20">
        <f t="shared" si="18"/>
        <v>0</v>
      </c>
      <c r="Z44" s="19"/>
      <c r="AA44" s="18">
        <f t="shared" si="19"/>
        <v>0</v>
      </c>
      <c r="AB44" s="17">
        <f t="shared" si="19"/>
        <v>0</v>
      </c>
      <c r="AC44" s="5" t="s">
        <v>0</v>
      </c>
      <c r="AD44" s="41"/>
    </row>
    <row r="45" spans="1:66" x14ac:dyDescent="0.25">
      <c r="A45" s="40"/>
      <c r="B45" s="39" t="str">
        <f t="shared" si="13"/>
        <v/>
      </c>
      <c r="C45" s="23"/>
      <c r="D45" s="122"/>
      <c r="E45" s="145" t="s">
        <v>614</v>
      </c>
      <c r="F45" s="144">
        <v>16</v>
      </c>
      <c r="G45" s="154" t="s">
        <v>604</v>
      </c>
      <c r="H45" s="62" t="s">
        <v>1924</v>
      </c>
      <c r="I45" s="119" t="s">
        <v>1925</v>
      </c>
      <c r="J45" s="118" t="s">
        <v>1921</v>
      </c>
      <c r="K45" s="117"/>
      <c r="L45" s="117"/>
      <c r="M45" s="116"/>
      <c r="N45" s="26" t="str">
        <f t="shared" si="14"/>
        <v/>
      </c>
      <c r="O45" s="26" t="str">
        <f t="shared" si="15"/>
        <v>◄</v>
      </c>
      <c r="P45" s="25"/>
      <c r="Q45" s="24"/>
      <c r="R45" s="26" t="str">
        <f t="shared" si="16"/>
        <v/>
      </c>
      <c r="S45" s="26" t="str">
        <f t="shared" si="17"/>
        <v>◄</v>
      </c>
      <c r="T45" s="25"/>
      <c r="U45" s="24"/>
      <c r="V45" s="23"/>
      <c r="W45" s="22"/>
      <c r="X45" s="21">
        <f t="shared" si="18"/>
        <v>0</v>
      </c>
      <c r="Y45" s="20">
        <f t="shared" si="18"/>
        <v>0</v>
      </c>
      <c r="Z45" s="19"/>
      <c r="AA45" s="18">
        <f t="shared" si="19"/>
        <v>0</v>
      </c>
      <c r="AB45" s="17">
        <f t="shared" si="19"/>
        <v>0</v>
      </c>
      <c r="AC45" s="5" t="s">
        <v>0</v>
      </c>
      <c r="AD45" s="41"/>
    </row>
    <row r="46" spans="1:66" x14ac:dyDescent="0.25">
      <c r="A46" s="40"/>
      <c r="B46" s="39" t="str">
        <f t="shared" si="13"/>
        <v/>
      </c>
      <c r="C46" s="23"/>
      <c r="D46" s="122"/>
      <c r="E46" s="145" t="s">
        <v>614</v>
      </c>
      <c r="F46" s="144">
        <v>17</v>
      </c>
      <c r="G46" s="154" t="s">
        <v>602</v>
      </c>
      <c r="H46" s="62" t="s">
        <v>609</v>
      </c>
      <c r="I46" s="119" t="s">
        <v>1901</v>
      </c>
      <c r="J46" s="118"/>
      <c r="K46" s="117"/>
      <c r="L46" s="117"/>
      <c r="M46" s="116"/>
      <c r="N46" s="26" t="str">
        <f t="shared" si="14"/>
        <v/>
      </c>
      <c r="O46" s="26" t="str">
        <f t="shared" si="15"/>
        <v>◄</v>
      </c>
      <c r="P46" s="25"/>
      <c r="Q46" s="24"/>
      <c r="R46" s="26" t="str">
        <f t="shared" si="16"/>
        <v/>
      </c>
      <c r="S46" s="26" t="str">
        <f t="shared" si="17"/>
        <v>◄</v>
      </c>
      <c r="T46" s="25"/>
      <c r="U46" s="24"/>
      <c r="V46" s="23"/>
      <c r="W46" s="22"/>
      <c r="X46" s="21">
        <f t="shared" si="18"/>
        <v>0</v>
      </c>
      <c r="Y46" s="20">
        <f t="shared" si="18"/>
        <v>0</v>
      </c>
      <c r="Z46" s="19"/>
      <c r="AA46" s="18">
        <f t="shared" si="19"/>
        <v>0</v>
      </c>
      <c r="AB46" s="17">
        <f t="shared" si="19"/>
        <v>0</v>
      </c>
      <c r="AC46" s="5" t="s">
        <v>0</v>
      </c>
      <c r="AD46" s="41"/>
    </row>
    <row r="47" spans="1:66" x14ac:dyDescent="0.25">
      <c r="A47" s="40"/>
      <c r="B47" s="39" t="str">
        <f t="shared" si="13"/>
        <v/>
      </c>
      <c r="C47" s="23"/>
      <c r="D47" s="122"/>
      <c r="E47" s="145" t="s">
        <v>614</v>
      </c>
      <c r="F47" s="144">
        <v>18</v>
      </c>
      <c r="G47" s="154" t="s">
        <v>603</v>
      </c>
      <c r="H47" s="62" t="s">
        <v>1926</v>
      </c>
      <c r="I47" s="119" t="s">
        <v>1927</v>
      </c>
      <c r="J47" s="118" t="s">
        <v>1928</v>
      </c>
      <c r="K47" s="117"/>
      <c r="L47" s="117"/>
      <c r="M47" s="116"/>
      <c r="N47" s="26" t="str">
        <f t="shared" si="14"/>
        <v/>
      </c>
      <c r="O47" s="26" t="str">
        <f t="shared" si="15"/>
        <v>◄</v>
      </c>
      <c r="P47" s="25"/>
      <c r="Q47" s="24"/>
      <c r="R47" s="26" t="str">
        <f t="shared" si="16"/>
        <v/>
      </c>
      <c r="S47" s="26" t="str">
        <f t="shared" si="17"/>
        <v>◄</v>
      </c>
      <c r="T47" s="25"/>
      <c r="U47" s="24"/>
      <c r="V47" s="23"/>
      <c r="W47" s="22"/>
      <c r="X47" s="21">
        <f t="shared" si="18"/>
        <v>0</v>
      </c>
      <c r="Y47" s="20">
        <f t="shared" si="18"/>
        <v>0</v>
      </c>
      <c r="Z47" s="19"/>
      <c r="AA47" s="18">
        <f t="shared" si="19"/>
        <v>0</v>
      </c>
      <c r="AB47" s="17">
        <f t="shared" si="19"/>
        <v>0</v>
      </c>
      <c r="AC47" s="5" t="s">
        <v>0</v>
      </c>
      <c r="AD47" s="41"/>
    </row>
    <row r="48" spans="1:66" x14ac:dyDescent="0.25">
      <c r="A48" s="40"/>
      <c r="B48" s="39" t="str">
        <f t="shared" si="13"/>
        <v/>
      </c>
      <c r="C48" s="23"/>
      <c r="D48" s="122"/>
      <c r="E48" s="145" t="s">
        <v>614</v>
      </c>
      <c r="F48" s="144">
        <v>19</v>
      </c>
      <c r="G48" s="154" t="s">
        <v>602</v>
      </c>
      <c r="H48" s="62" t="s">
        <v>608</v>
      </c>
      <c r="I48" s="119" t="s">
        <v>1929</v>
      </c>
      <c r="J48" s="118"/>
      <c r="K48" s="117"/>
      <c r="L48" s="117"/>
      <c r="M48" s="116"/>
      <c r="N48" s="26" t="str">
        <f t="shared" si="14"/>
        <v/>
      </c>
      <c r="O48" s="26" t="str">
        <f t="shared" si="15"/>
        <v>◄</v>
      </c>
      <c r="P48" s="25"/>
      <c r="Q48" s="24"/>
      <c r="R48" s="26" t="str">
        <f t="shared" si="16"/>
        <v/>
      </c>
      <c r="S48" s="26" t="str">
        <f t="shared" si="17"/>
        <v>◄</v>
      </c>
      <c r="T48" s="25"/>
      <c r="U48" s="24"/>
      <c r="V48" s="23"/>
      <c r="W48" s="22"/>
      <c r="X48" s="21">
        <f t="shared" si="18"/>
        <v>0</v>
      </c>
      <c r="Y48" s="20">
        <f t="shared" si="18"/>
        <v>0</v>
      </c>
      <c r="Z48" s="19"/>
      <c r="AA48" s="18">
        <f t="shared" si="19"/>
        <v>0</v>
      </c>
      <c r="AB48" s="17">
        <f t="shared" si="19"/>
        <v>0</v>
      </c>
      <c r="AC48" s="5" t="s">
        <v>0</v>
      </c>
      <c r="AD48" s="41"/>
    </row>
    <row r="49" spans="1:66" ht="15" thickBot="1" x14ac:dyDescent="0.3">
      <c r="A49" s="40"/>
      <c r="B49" s="39" t="str">
        <f t="shared" si="13"/>
        <v/>
      </c>
      <c r="C49" s="23"/>
      <c r="D49" s="122"/>
      <c r="E49" s="145" t="s">
        <v>614</v>
      </c>
      <c r="F49" s="144">
        <v>20</v>
      </c>
      <c r="G49" s="154" t="s">
        <v>601</v>
      </c>
      <c r="H49" s="62" t="s">
        <v>1930</v>
      </c>
      <c r="I49" s="119" t="s">
        <v>1931</v>
      </c>
      <c r="J49" s="118" t="s">
        <v>1932</v>
      </c>
      <c r="K49" s="117"/>
      <c r="L49" s="117"/>
      <c r="M49" s="116"/>
      <c r="N49" s="26" t="str">
        <f t="shared" si="14"/>
        <v/>
      </c>
      <c r="O49" s="26" t="str">
        <f t="shared" si="15"/>
        <v>◄</v>
      </c>
      <c r="P49" s="25"/>
      <c r="Q49" s="24"/>
      <c r="R49" s="26" t="str">
        <f t="shared" si="16"/>
        <v/>
      </c>
      <c r="S49" s="26" t="str">
        <f t="shared" si="17"/>
        <v>◄</v>
      </c>
      <c r="T49" s="25"/>
      <c r="U49" s="24"/>
      <c r="V49" s="23"/>
      <c r="W49" s="22"/>
      <c r="X49" s="21">
        <f t="shared" si="18"/>
        <v>0</v>
      </c>
      <c r="Y49" s="20">
        <f t="shared" si="18"/>
        <v>0</v>
      </c>
      <c r="Z49" s="19"/>
      <c r="AA49" s="18">
        <f t="shared" si="19"/>
        <v>0</v>
      </c>
      <c r="AB49" s="17">
        <f t="shared" si="19"/>
        <v>0</v>
      </c>
      <c r="AC49" s="5" t="s">
        <v>0</v>
      </c>
      <c r="AD49" s="41"/>
    </row>
    <row r="50" spans="1:66" ht="16.8" thickTop="1" thickBot="1" x14ac:dyDescent="0.3">
      <c r="A50" s="148"/>
      <c r="B50" s="50"/>
      <c r="C50" s="14">
        <f>ROWS(C52:C60)-1</f>
        <v>8</v>
      </c>
      <c r="D50" s="149" t="s">
        <v>1914</v>
      </c>
      <c r="E50" s="12"/>
      <c r="F50" s="115"/>
      <c r="G50" s="163"/>
      <c r="H50" s="10"/>
      <c r="I50" s="9"/>
      <c r="J50" s="8" t="s">
        <v>1915</v>
      </c>
      <c r="K50" s="8"/>
      <c r="L50" s="8"/>
      <c r="M50" s="114"/>
      <c r="N50" s="49"/>
      <c r="O50" s="68" t="str">
        <f>IF(COUNTIF(N52:N72,"?")&gt;0,"?",IF(AND(P50="◄",Q50="►"),"◄►",IF(P50="◄","◄",IF(Q50="►","►",""))))</f>
        <v>◄</v>
      </c>
      <c r="P50" s="46" t="str">
        <f>IF(SUM(P52:P60)+1=ROWS(P52:P60)-COUNTIF(P52:P60,"-"),"","◄")</f>
        <v>◄</v>
      </c>
      <c r="Q50" s="45" t="str">
        <f>IF(SUM(Q52:Q60)&gt;0,"►","")</f>
        <v/>
      </c>
      <c r="R50" s="48"/>
      <c r="S50" s="68" t="str">
        <f>IF(COUNTIF(R52:R72,"?")&gt;0,"?",IF(AND(T50="◄",U50="►"),"◄►",IF(T50="◄","◄",IF(U50="►","►",""))))</f>
        <v>◄</v>
      </c>
      <c r="T50" s="46" t="str">
        <f>IF(SUM(T52:T60)+1=ROWS(T52:T60)-COUNTIF(T52:T60,"-"),"","◄")</f>
        <v>◄</v>
      </c>
      <c r="U50" s="45" t="str">
        <f>IF(SUM(U52:U60)&gt;0,"►","")</f>
        <v/>
      </c>
      <c r="V50" s="67">
        <f>ROWS(V52:V60)-1</f>
        <v>8</v>
      </c>
      <c r="W50" s="44">
        <f>SUM(W52:W60)-W60</f>
        <v>0</v>
      </c>
      <c r="X50" s="43" t="s">
        <v>2</v>
      </c>
      <c r="Y50" s="42"/>
      <c r="Z50" s="44">
        <f>SUM(Z52:Z60)-Z60</f>
        <v>0</v>
      </c>
      <c r="AA50" s="43" t="s">
        <v>2</v>
      </c>
      <c r="AB50" s="42"/>
      <c r="AC50" s="5" t="s">
        <v>0</v>
      </c>
      <c r="AD50" s="41"/>
    </row>
    <row r="51" spans="1:66" s="266" customFormat="1" x14ac:dyDescent="0.25">
      <c r="A51" s="64"/>
      <c r="B51" s="64"/>
      <c r="C51" s="38"/>
      <c r="D51" s="64"/>
      <c r="E51" s="64" t="s">
        <v>1916</v>
      </c>
      <c r="F51" s="64"/>
      <c r="G51" s="267"/>
      <c r="H51" s="64"/>
      <c r="I51" s="64"/>
      <c r="J51" s="64" t="s">
        <v>1912</v>
      </c>
      <c r="K51" s="64"/>
      <c r="L51" s="289" t="s">
        <v>1933</v>
      </c>
      <c r="M51" s="288"/>
      <c r="N51" s="64"/>
      <c r="O51" s="64"/>
      <c r="P51" s="64"/>
      <c r="Q51" s="64"/>
      <c r="R51" s="64"/>
      <c r="S51" s="64"/>
      <c r="T51" s="64"/>
      <c r="U51" s="64"/>
      <c r="V51" s="64"/>
      <c r="W51" s="64"/>
      <c r="X51" s="64"/>
      <c r="Y51" s="64"/>
      <c r="Z51" s="64"/>
      <c r="AA51" s="64"/>
      <c r="AB51" s="64"/>
      <c r="AC51" s="5" t="s">
        <v>0</v>
      </c>
      <c r="AD51" s="41"/>
      <c r="AE51" s="1"/>
      <c r="AF51" s="1"/>
      <c r="AG51" s="1"/>
      <c r="AH51" s="1"/>
      <c r="AI51" s="15"/>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row>
    <row r="52" spans="1:66" s="268" customFormat="1" x14ac:dyDescent="0.25">
      <c r="A52" s="285">
        <v>1</v>
      </c>
      <c r="B52" s="284" t="str">
        <f t="shared" ref="B52:B59" si="20">IF(A52=1,"x","")</f>
        <v>x</v>
      </c>
      <c r="C52" s="275"/>
      <c r="D52" s="283"/>
      <c r="E52" s="161" t="s">
        <v>614</v>
      </c>
      <c r="F52" s="160" t="s">
        <v>110</v>
      </c>
      <c r="G52" s="158" t="s">
        <v>602</v>
      </c>
      <c r="H52" s="265" t="s">
        <v>1917</v>
      </c>
      <c r="I52" s="156" t="s">
        <v>1918</v>
      </c>
      <c r="J52" s="282"/>
      <c r="K52" s="281"/>
      <c r="L52" s="287" t="s">
        <v>1909</v>
      </c>
      <c r="M52" s="286"/>
      <c r="N52" s="278" t="str">
        <f t="shared" ref="N52:N59" si="21">IF(O52="?","?","")</f>
        <v/>
      </c>
      <c r="O52" s="278" t="str">
        <f t="shared" ref="O52:O59" si="22">IF(AND(P52="",Q52&gt;0),"?",IF(P52="","◄",IF(Q52&gt;=1,"►","")))</f>
        <v>◄</v>
      </c>
      <c r="P52" s="277"/>
      <c r="Q52" s="276"/>
      <c r="R52" s="278" t="str">
        <f t="shared" ref="R52:R59" si="23">IF(S52="?","?","")</f>
        <v/>
      </c>
      <c r="S52" s="278" t="str">
        <f t="shared" ref="S52:S59" si="24">IF(AND(T52="",U52&gt;0),"?",IF(T52="","◄",IF(U52&gt;=1,"►","")))</f>
        <v>◄</v>
      </c>
      <c r="T52" s="277"/>
      <c r="U52" s="276"/>
      <c r="V52" s="275"/>
      <c r="W52" s="274"/>
      <c r="X52" s="273">
        <f t="shared" ref="X52:Y59" si="25">(P52*W52)</f>
        <v>0</v>
      </c>
      <c r="Y52" s="272">
        <f t="shared" si="25"/>
        <v>0</v>
      </c>
      <c r="Z52" s="271"/>
      <c r="AA52" s="270">
        <f t="shared" ref="AA52:AB59" si="26">(T52*Z52)</f>
        <v>0</v>
      </c>
      <c r="AB52" s="269">
        <f t="shared" si="26"/>
        <v>0</v>
      </c>
      <c r="AC52" s="5" t="s">
        <v>0</v>
      </c>
      <c r="AD52" s="41"/>
    </row>
    <row r="53" spans="1:66" s="268" customFormat="1" x14ac:dyDescent="0.25">
      <c r="A53" s="285">
        <v>1</v>
      </c>
      <c r="B53" s="284" t="str">
        <f t="shared" si="20"/>
        <v>x</v>
      </c>
      <c r="C53" s="275"/>
      <c r="D53" s="283"/>
      <c r="E53" s="161" t="s">
        <v>614</v>
      </c>
      <c r="F53" s="160" t="s">
        <v>109</v>
      </c>
      <c r="G53" s="158" t="s">
        <v>604</v>
      </c>
      <c r="H53" s="265" t="s">
        <v>1919</v>
      </c>
      <c r="I53" s="156" t="s">
        <v>1920</v>
      </c>
      <c r="J53" s="282" t="s">
        <v>1921</v>
      </c>
      <c r="K53" s="281"/>
      <c r="L53" s="287" t="s">
        <v>1909</v>
      </c>
      <c r="M53" s="286"/>
      <c r="N53" s="278" t="str">
        <f t="shared" si="21"/>
        <v/>
      </c>
      <c r="O53" s="278" t="str">
        <f t="shared" si="22"/>
        <v>◄</v>
      </c>
      <c r="P53" s="277"/>
      <c r="Q53" s="276"/>
      <c r="R53" s="278" t="str">
        <f t="shared" si="23"/>
        <v/>
      </c>
      <c r="S53" s="278" t="str">
        <f t="shared" si="24"/>
        <v>◄</v>
      </c>
      <c r="T53" s="277"/>
      <c r="U53" s="276"/>
      <c r="V53" s="275"/>
      <c r="W53" s="274"/>
      <c r="X53" s="273">
        <f t="shared" si="25"/>
        <v>0</v>
      </c>
      <c r="Y53" s="272">
        <f t="shared" si="25"/>
        <v>0</v>
      </c>
      <c r="Z53" s="271"/>
      <c r="AA53" s="270">
        <f t="shared" si="26"/>
        <v>0</v>
      </c>
      <c r="AB53" s="269">
        <f t="shared" si="26"/>
        <v>0</v>
      </c>
      <c r="AC53" s="5" t="s">
        <v>0</v>
      </c>
      <c r="AD53" s="41"/>
    </row>
    <row r="54" spans="1:66" s="268" customFormat="1" x14ac:dyDescent="0.25">
      <c r="A54" s="285">
        <v>1</v>
      </c>
      <c r="B54" s="284" t="str">
        <f t="shared" si="20"/>
        <v>x</v>
      </c>
      <c r="C54" s="275"/>
      <c r="D54" s="283"/>
      <c r="E54" s="161" t="s">
        <v>614</v>
      </c>
      <c r="F54" s="160" t="s">
        <v>108</v>
      </c>
      <c r="G54" s="158" t="s">
        <v>602</v>
      </c>
      <c r="H54" s="265" t="s">
        <v>1922</v>
      </c>
      <c r="I54" s="156" t="s">
        <v>1923</v>
      </c>
      <c r="J54" s="282"/>
      <c r="K54" s="281"/>
      <c r="L54" s="287" t="s">
        <v>1909</v>
      </c>
      <c r="M54" s="286"/>
      <c r="N54" s="278" t="str">
        <f t="shared" si="21"/>
        <v/>
      </c>
      <c r="O54" s="278" t="str">
        <f t="shared" si="22"/>
        <v>◄</v>
      </c>
      <c r="P54" s="277"/>
      <c r="Q54" s="276"/>
      <c r="R54" s="278" t="str">
        <f t="shared" si="23"/>
        <v/>
      </c>
      <c r="S54" s="278" t="str">
        <f t="shared" si="24"/>
        <v>◄</v>
      </c>
      <c r="T54" s="277"/>
      <c r="U54" s="276"/>
      <c r="V54" s="275"/>
      <c r="W54" s="274"/>
      <c r="X54" s="273">
        <f t="shared" si="25"/>
        <v>0</v>
      </c>
      <c r="Y54" s="272">
        <f t="shared" si="25"/>
        <v>0</v>
      </c>
      <c r="Z54" s="271"/>
      <c r="AA54" s="270">
        <f t="shared" si="26"/>
        <v>0</v>
      </c>
      <c r="AB54" s="269">
        <f t="shared" si="26"/>
        <v>0</v>
      </c>
      <c r="AC54" s="5" t="s">
        <v>0</v>
      </c>
      <c r="AD54" s="41"/>
    </row>
    <row r="55" spans="1:66" s="268" customFormat="1" x14ac:dyDescent="0.25">
      <c r="A55" s="285">
        <v>1</v>
      </c>
      <c r="B55" s="284" t="str">
        <f t="shared" si="20"/>
        <v>x</v>
      </c>
      <c r="C55" s="275"/>
      <c r="D55" s="283"/>
      <c r="E55" s="161" t="s">
        <v>614</v>
      </c>
      <c r="F55" s="160" t="s">
        <v>107</v>
      </c>
      <c r="G55" s="158" t="s">
        <v>604</v>
      </c>
      <c r="H55" s="265" t="s">
        <v>1924</v>
      </c>
      <c r="I55" s="156" t="s">
        <v>1925</v>
      </c>
      <c r="J55" s="282" t="s">
        <v>1921</v>
      </c>
      <c r="K55" s="281"/>
      <c r="L55" s="287" t="s">
        <v>1909</v>
      </c>
      <c r="M55" s="286"/>
      <c r="N55" s="278" t="str">
        <f t="shared" si="21"/>
        <v/>
      </c>
      <c r="O55" s="278" t="str">
        <f t="shared" si="22"/>
        <v>◄</v>
      </c>
      <c r="P55" s="277"/>
      <c r="Q55" s="276"/>
      <c r="R55" s="278" t="str">
        <f t="shared" si="23"/>
        <v/>
      </c>
      <c r="S55" s="278" t="str">
        <f t="shared" si="24"/>
        <v>◄</v>
      </c>
      <c r="T55" s="277"/>
      <c r="U55" s="276"/>
      <c r="V55" s="275"/>
      <c r="W55" s="274"/>
      <c r="X55" s="273">
        <f t="shared" si="25"/>
        <v>0</v>
      </c>
      <c r="Y55" s="272">
        <f t="shared" si="25"/>
        <v>0</v>
      </c>
      <c r="Z55" s="271"/>
      <c r="AA55" s="270">
        <f t="shared" si="26"/>
        <v>0</v>
      </c>
      <c r="AB55" s="269">
        <f t="shared" si="26"/>
        <v>0</v>
      </c>
      <c r="AC55" s="5" t="s">
        <v>0</v>
      </c>
      <c r="AD55" s="41"/>
    </row>
    <row r="56" spans="1:66" s="268" customFormat="1" x14ac:dyDescent="0.25">
      <c r="A56" s="285"/>
      <c r="B56" s="284" t="str">
        <f t="shared" si="20"/>
        <v/>
      </c>
      <c r="C56" s="275"/>
      <c r="D56" s="283"/>
      <c r="E56" s="161" t="s">
        <v>614</v>
      </c>
      <c r="F56" s="160" t="s">
        <v>607</v>
      </c>
      <c r="G56" s="158" t="s">
        <v>602</v>
      </c>
      <c r="H56" s="265" t="s">
        <v>609</v>
      </c>
      <c r="I56" s="156" t="s">
        <v>1901</v>
      </c>
      <c r="J56" s="282"/>
      <c r="K56" s="281"/>
      <c r="L56" s="287" t="s">
        <v>1909</v>
      </c>
      <c r="M56" s="286"/>
      <c r="N56" s="278" t="str">
        <f t="shared" si="21"/>
        <v/>
      </c>
      <c r="O56" s="278" t="str">
        <f t="shared" si="22"/>
        <v>◄</v>
      </c>
      <c r="P56" s="277"/>
      <c r="Q56" s="276"/>
      <c r="R56" s="278" t="str">
        <f t="shared" si="23"/>
        <v/>
      </c>
      <c r="S56" s="278" t="str">
        <f t="shared" si="24"/>
        <v>◄</v>
      </c>
      <c r="T56" s="277"/>
      <c r="U56" s="276"/>
      <c r="V56" s="275"/>
      <c r="W56" s="274"/>
      <c r="X56" s="273">
        <f t="shared" si="25"/>
        <v>0</v>
      </c>
      <c r="Y56" s="272">
        <f t="shared" si="25"/>
        <v>0</v>
      </c>
      <c r="Z56" s="271"/>
      <c r="AA56" s="270">
        <f t="shared" si="26"/>
        <v>0</v>
      </c>
      <c r="AB56" s="269">
        <f t="shared" si="26"/>
        <v>0</v>
      </c>
      <c r="AC56" s="5" t="s">
        <v>0</v>
      </c>
      <c r="AD56" s="41"/>
    </row>
    <row r="57" spans="1:66" s="268" customFormat="1" x14ac:dyDescent="0.25">
      <c r="A57" s="285">
        <v>1</v>
      </c>
      <c r="B57" s="284" t="str">
        <f t="shared" si="20"/>
        <v>x</v>
      </c>
      <c r="C57" s="275"/>
      <c r="D57" s="283"/>
      <c r="E57" s="161" t="s">
        <v>614</v>
      </c>
      <c r="F57" s="160" t="s">
        <v>106</v>
      </c>
      <c r="G57" s="158" t="s">
        <v>603</v>
      </c>
      <c r="H57" s="265" t="s">
        <v>1926</v>
      </c>
      <c r="I57" s="156" t="s">
        <v>1927</v>
      </c>
      <c r="J57" s="282" t="s">
        <v>1928</v>
      </c>
      <c r="K57" s="281"/>
      <c r="L57" s="287" t="s">
        <v>1909</v>
      </c>
      <c r="M57" s="286"/>
      <c r="N57" s="278" t="str">
        <f t="shared" si="21"/>
        <v/>
      </c>
      <c r="O57" s="278" t="str">
        <f t="shared" si="22"/>
        <v>◄</v>
      </c>
      <c r="P57" s="277"/>
      <c r="Q57" s="276"/>
      <c r="R57" s="278" t="str">
        <f t="shared" si="23"/>
        <v/>
      </c>
      <c r="S57" s="278" t="str">
        <f t="shared" si="24"/>
        <v>◄</v>
      </c>
      <c r="T57" s="277"/>
      <c r="U57" s="276"/>
      <c r="V57" s="275"/>
      <c r="W57" s="274"/>
      <c r="X57" s="273">
        <f t="shared" si="25"/>
        <v>0</v>
      </c>
      <c r="Y57" s="272">
        <f t="shared" si="25"/>
        <v>0</v>
      </c>
      <c r="Z57" s="271"/>
      <c r="AA57" s="270">
        <f t="shared" si="26"/>
        <v>0</v>
      </c>
      <c r="AB57" s="269">
        <f t="shared" si="26"/>
        <v>0</v>
      </c>
      <c r="AC57" s="5" t="s">
        <v>0</v>
      </c>
      <c r="AD57" s="41"/>
    </row>
    <row r="58" spans="1:66" s="268" customFormat="1" x14ac:dyDescent="0.25">
      <c r="A58" s="285"/>
      <c r="B58" s="284" t="str">
        <f t="shared" si="20"/>
        <v/>
      </c>
      <c r="C58" s="275"/>
      <c r="D58" s="283"/>
      <c r="E58" s="161" t="s">
        <v>614</v>
      </c>
      <c r="F58" s="160" t="s">
        <v>93</v>
      </c>
      <c r="G58" s="158" t="s">
        <v>602</v>
      </c>
      <c r="H58" s="265" t="s">
        <v>608</v>
      </c>
      <c r="I58" s="156" t="s">
        <v>1929</v>
      </c>
      <c r="J58" s="282"/>
      <c r="K58" s="281"/>
      <c r="L58" s="287" t="s">
        <v>1909</v>
      </c>
      <c r="M58" s="286"/>
      <c r="N58" s="278" t="str">
        <f t="shared" si="21"/>
        <v/>
      </c>
      <c r="O58" s="278" t="str">
        <f t="shared" si="22"/>
        <v>◄</v>
      </c>
      <c r="P58" s="277"/>
      <c r="Q58" s="276"/>
      <c r="R58" s="278" t="str">
        <f t="shared" si="23"/>
        <v/>
      </c>
      <c r="S58" s="278" t="str">
        <f t="shared" si="24"/>
        <v>◄</v>
      </c>
      <c r="T58" s="277"/>
      <c r="U58" s="276"/>
      <c r="V58" s="275"/>
      <c r="W58" s="274"/>
      <c r="X58" s="273">
        <f t="shared" si="25"/>
        <v>0</v>
      </c>
      <c r="Y58" s="272">
        <f t="shared" si="25"/>
        <v>0</v>
      </c>
      <c r="Z58" s="271"/>
      <c r="AA58" s="270">
        <f t="shared" si="26"/>
        <v>0</v>
      </c>
      <c r="AB58" s="269">
        <f t="shared" si="26"/>
        <v>0</v>
      </c>
      <c r="AC58" s="5" t="s">
        <v>0</v>
      </c>
      <c r="AD58" s="41"/>
    </row>
    <row r="59" spans="1:66" s="268" customFormat="1" ht="15" thickBot="1" x14ac:dyDescent="0.3">
      <c r="A59" s="285">
        <v>1</v>
      </c>
      <c r="B59" s="284" t="str">
        <f t="shared" si="20"/>
        <v>x</v>
      </c>
      <c r="C59" s="275"/>
      <c r="D59" s="283"/>
      <c r="E59" s="161" t="s">
        <v>614</v>
      </c>
      <c r="F59" s="160" t="s">
        <v>92</v>
      </c>
      <c r="G59" s="158" t="s">
        <v>601</v>
      </c>
      <c r="H59" s="265" t="s">
        <v>1930</v>
      </c>
      <c r="I59" s="156" t="s">
        <v>1931</v>
      </c>
      <c r="J59" s="282" t="s">
        <v>1932</v>
      </c>
      <c r="K59" s="281"/>
      <c r="L59" s="287" t="s">
        <v>1909</v>
      </c>
      <c r="M59" s="286"/>
      <c r="N59" s="278" t="str">
        <f t="shared" si="21"/>
        <v/>
      </c>
      <c r="O59" s="278" t="str">
        <f t="shared" si="22"/>
        <v>◄</v>
      </c>
      <c r="P59" s="277"/>
      <c r="Q59" s="276"/>
      <c r="R59" s="278" t="str">
        <f t="shared" si="23"/>
        <v/>
      </c>
      <c r="S59" s="278" t="str">
        <f t="shared" si="24"/>
        <v>◄</v>
      </c>
      <c r="T59" s="277"/>
      <c r="U59" s="276"/>
      <c r="V59" s="275"/>
      <c r="W59" s="274"/>
      <c r="X59" s="273">
        <f t="shared" si="25"/>
        <v>0</v>
      </c>
      <c r="Y59" s="272">
        <f t="shared" si="25"/>
        <v>0</v>
      </c>
      <c r="Z59" s="271"/>
      <c r="AA59" s="270">
        <f t="shared" si="26"/>
        <v>0</v>
      </c>
      <c r="AB59" s="269">
        <f t="shared" si="26"/>
        <v>0</v>
      </c>
      <c r="AC59" s="5" t="s">
        <v>0</v>
      </c>
      <c r="AD59" s="41"/>
    </row>
    <row r="60" spans="1:66" ht="16.8" thickTop="1" thickBot="1" x14ac:dyDescent="0.3">
      <c r="A60" s="148"/>
      <c r="B60" s="50"/>
      <c r="C60" s="14">
        <f>ROWS(C62:C72)-1</f>
        <v>10</v>
      </c>
      <c r="D60" s="149" t="s">
        <v>1934</v>
      </c>
      <c r="E60" s="12"/>
      <c r="F60" s="115"/>
      <c r="G60" s="163"/>
      <c r="H60" s="10"/>
      <c r="I60" s="9"/>
      <c r="J60" s="8" t="s">
        <v>1915</v>
      </c>
      <c r="K60" s="8"/>
      <c r="L60" s="8"/>
      <c r="M60" s="114"/>
      <c r="N60" s="49"/>
      <c r="O60" s="68" t="str">
        <f>IF(COUNTIF(N62:N76,"?")&gt;0,"?",IF(AND(P60="◄",Q60="►"),"◄►",IF(P60="◄","◄",IF(Q60="►","►",""))))</f>
        <v>◄</v>
      </c>
      <c r="P60" s="46" t="str">
        <f>IF(SUM(P62:P72)+1=ROWS(P62:P72)-COUNTIF(P62:P72,"-"),"","◄")</f>
        <v>◄</v>
      </c>
      <c r="Q60" s="45" t="str">
        <f>IF(SUM(Q62:Q72)&gt;0,"►","")</f>
        <v/>
      </c>
      <c r="R60" s="48"/>
      <c r="S60" s="68" t="str">
        <f>IF(COUNTIF(R62:R76,"?")&gt;0,"?",IF(AND(T60="◄",U60="►"),"◄►",IF(T60="◄","◄",IF(U60="►","►",""))))</f>
        <v>◄</v>
      </c>
      <c r="T60" s="46" t="str">
        <f>IF(SUM(T62:T72)+1=ROWS(T62:T72)-COUNTIF(T62:T72,"-"),"","◄")</f>
        <v>◄</v>
      </c>
      <c r="U60" s="45" t="str">
        <f>IF(SUM(U62:U72)&gt;0,"►","")</f>
        <v/>
      </c>
      <c r="V60" s="67">
        <f>ROWS(V62:V72)-1</f>
        <v>10</v>
      </c>
      <c r="W60" s="44">
        <f>SUM(W62:W72)-W72</f>
        <v>0</v>
      </c>
      <c r="X60" s="43" t="s">
        <v>2</v>
      </c>
      <c r="Y60" s="42"/>
      <c r="Z60" s="44">
        <f>SUM(Z62:Z72)-Z72</f>
        <v>0</v>
      </c>
      <c r="AA60" s="43" t="s">
        <v>2</v>
      </c>
      <c r="AB60" s="42"/>
      <c r="AC60" s="5" t="s">
        <v>0</v>
      </c>
      <c r="AD60" s="41"/>
    </row>
    <row r="61" spans="1:66" s="266" customFormat="1" x14ac:dyDescent="0.25">
      <c r="A61" s="64"/>
      <c r="B61" s="64"/>
      <c r="C61" s="38"/>
      <c r="D61" s="64"/>
      <c r="E61" s="64" t="s">
        <v>1916</v>
      </c>
      <c r="F61" s="64"/>
      <c r="G61" s="267"/>
      <c r="H61" s="64"/>
      <c r="I61" s="64"/>
      <c r="J61" s="64" t="s">
        <v>1912</v>
      </c>
      <c r="K61" s="64"/>
      <c r="L61" s="64"/>
      <c r="M61" s="64"/>
      <c r="N61" s="64"/>
      <c r="O61" s="64"/>
      <c r="P61" s="64"/>
      <c r="Q61" s="64"/>
      <c r="R61" s="64"/>
      <c r="S61" s="64"/>
      <c r="T61" s="64"/>
      <c r="U61" s="64"/>
      <c r="V61" s="64"/>
      <c r="W61" s="64"/>
      <c r="X61" s="64"/>
      <c r="Y61" s="64"/>
      <c r="Z61" s="64"/>
      <c r="AA61" s="64"/>
      <c r="AB61" s="64"/>
      <c r="AC61" s="5" t="s">
        <v>0</v>
      </c>
      <c r="AD61" s="41"/>
      <c r="AE61" s="1"/>
      <c r="AF61" s="1"/>
      <c r="AG61" s="1"/>
      <c r="AH61" s="1"/>
      <c r="AI61" s="15"/>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row>
    <row r="62" spans="1:66" x14ac:dyDescent="0.25">
      <c r="A62" s="40">
        <v>1</v>
      </c>
      <c r="B62" s="39" t="str">
        <f t="shared" ref="B62:B71" si="27">IF(A62=1,"x","")</f>
        <v>x</v>
      </c>
      <c r="C62" s="23"/>
      <c r="D62" s="122"/>
      <c r="E62" s="145" t="s">
        <v>614</v>
      </c>
      <c r="F62" s="144" t="s">
        <v>606</v>
      </c>
      <c r="G62" s="154" t="s">
        <v>602</v>
      </c>
      <c r="H62" s="265" t="s">
        <v>612</v>
      </c>
      <c r="I62" s="119" t="s">
        <v>1935</v>
      </c>
      <c r="J62" s="118"/>
      <c r="K62" s="117" t="s">
        <v>1936</v>
      </c>
      <c r="L62" s="117"/>
      <c r="M62" s="117" t="s">
        <v>1937</v>
      </c>
      <c r="N62" s="26" t="str">
        <f t="shared" ref="N62:N71" si="28">IF(O62="?","?","")</f>
        <v/>
      </c>
      <c r="O62" s="26" t="str">
        <f t="shared" ref="O62:O71" si="29">IF(AND(P62="",Q62&gt;0),"?",IF(P62="","◄",IF(Q62&gt;=1,"►","")))</f>
        <v>◄</v>
      </c>
      <c r="P62" s="25"/>
      <c r="Q62" s="24"/>
      <c r="R62" s="26" t="str">
        <f t="shared" ref="R62:R71" si="30">IF(S62="?","?","")</f>
        <v/>
      </c>
      <c r="S62" s="26" t="str">
        <f t="shared" ref="S62:S71" si="31">IF(AND(T62="",U62&gt;0),"?",IF(T62="","◄",IF(U62&gt;=1,"►","")))</f>
        <v>◄</v>
      </c>
      <c r="T62" s="25"/>
      <c r="U62" s="24"/>
      <c r="V62" s="23"/>
      <c r="W62" s="22"/>
      <c r="X62" s="21">
        <f t="shared" ref="X62:X71" si="32">(P62*W62)</f>
        <v>0</v>
      </c>
      <c r="Y62" s="20">
        <f t="shared" ref="Y62:Y71" si="33">(Q62*X62)</f>
        <v>0</v>
      </c>
      <c r="Z62" s="19"/>
      <c r="AA62" s="18">
        <f t="shared" ref="AA62:AA71" si="34">(T62*Z62)</f>
        <v>0</v>
      </c>
      <c r="AB62" s="17">
        <f t="shared" ref="AB62:AB71" si="35">(U62*AA62)</f>
        <v>0</v>
      </c>
      <c r="AC62" s="5" t="s">
        <v>0</v>
      </c>
      <c r="AD62" s="41"/>
    </row>
    <row r="63" spans="1:66" s="268" customFormat="1" x14ac:dyDescent="0.25">
      <c r="A63" s="285">
        <v>1</v>
      </c>
      <c r="B63" s="284" t="str">
        <f t="shared" si="27"/>
        <v>x</v>
      </c>
      <c r="C63" s="275"/>
      <c r="D63" s="283"/>
      <c r="E63" s="199" t="s">
        <v>614</v>
      </c>
      <c r="F63" s="198" t="s">
        <v>605</v>
      </c>
      <c r="G63" s="158" t="s">
        <v>602</v>
      </c>
      <c r="H63" s="265" t="s">
        <v>612</v>
      </c>
      <c r="I63" s="156" t="s">
        <v>1935</v>
      </c>
      <c r="J63" s="282"/>
      <c r="K63" s="281"/>
      <c r="L63" s="280" t="s">
        <v>1907</v>
      </c>
      <c r="M63" s="279" t="s">
        <v>1564</v>
      </c>
      <c r="N63" s="278" t="str">
        <f t="shared" si="28"/>
        <v/>
      </c>
      <c r="O63" s="278" t="str">
        <f t="shared" si="29"/>
        <v>◄</v>
      </c>
      <c r="P63" s="277"/>
      <c r="Q63" s="276"/>
      <c r="R63" s="278" t="str">
        <f t="shared" si="30"/>
        <v/>
      </c>
      <c r="S63" s="278" t="str">
        <f t="shared" si="31"/>
        <v>◄</v>
      </c>
      <c r="T63" s="277"/>
      <c r="U63" s="276"/>
      <c r="V63" s="275"/>
      <c r="W63" s="274"/>
      <c r="X63" s="273">
        <f t="shared" si="32"/>
        <v>0</v>
      </c>
      <c r="Y63" s="272">
        <f t="shared" si="33"/>
        <v>0</v>
      </c>
      <c r="Z63" s="271"/>
      <c r="AA63" s="270">
        <f t="shared" si="34"/>
        <v>0</v>
      </c>
      <c r="AB63" s="269">
        <f t="shared" si="35"/>
        <v>0</v>
      </c>
      <c r="AC63" s="5" t="s">
        <v>0</v>
      </c>
      <c r="AD63" s="41"/>
    </row>
    <row r="64" spans="1:66" x14ac:dyDescent="0.25">
      <c r="A64" s="40"/>
      <c r="B64" s="39" t="str">
        <f t="shared" si="27"/>
        <v/>
      </c>
      <c r="C64" s="23"/>
      <c r="D64" s="122"/>
      <c r="E64" s="145" t="s">
        <v>614</v>
      </c>
      <c r="F64" s="144">
        <v>21</v>
      </c>
      <c r="G64" s="154" t="s">
        <v>602</v>
      </c>
      <c r="H64" s="62" t="s">
        <v>1917</v>
      </c>
      <c r="I64" s="119" t="s">
        <v>1918</v>
      </c>
      <c r="J64" s="118"/>
      <c r="K64" s="117"/>
      <c r="L64" s="117"/>
      <c r="M64" s="116"/>
      <c r="N64" s="26" t="str">
        <f t="shared" si="28"/>
        <v/>
      </c>
      <c r="O64" s="26" t="str">
        <f t="shared" si="29"/>
        <v>◄</v>
      </c>
      <c r="P64" s="25"/>
      <c r="Q64" s="24"/>
      <c r="R64" s="26" t="str">
        <f t="shared" si="30"/>
        <v/>
      </c>
      <c r="S64" s="26" t="str">
        <f t="shared" si="31"/>
        <v>◄</v>
      </c>
      <c r="T64" s="25"/>
      <c r="U64" s="24"/>
      <c r="V64" s="23"/>
      <c r="W64" s="22"/>
      <c r="X64" s="21">
        <f t="shared" si="32"/>
        <v>0</v>
      </c>
      <c r="Y64" s="20">
        <f t="shared" si="33"/>
        <v>0</v>
      </c>
      <c r="Z64" s="19"/>
      <c r="AA64" s="18">
        <f t="shared" si="34"/>
        <v>0</v>
      </c>
      <c r="AB64" s="17">
        <f t="shared" si="35"/>
        <v>0</v>
      </c>
      <c r="AC64" s="5" t="s">
        <v>0</v>
      </c>
      <c r="AD64" s="41"/>
    </row>
    <row r="65" spans="1:66" x14ac:dyDescent="0.25">
      <c r="A65" s="40"/>
      <c r="B65" s="39" t="str">
        <f t="shared" si="27"/>
        <v/>
      </c>
      <c r="C65" s="23"/>
      <c r="D65" s="122"/>
      <c r="E65" s="145" t="s">
        <v>614</v>
      </c>
      <c r="F65" s="144">
        <v>22</v>
      </c>
      <c r="G65" s="154" t="s">
        <v>604</v>
      </c>
      <c r="H65" s="62" t="s">
        <v>1919</v>
      </c>
      <c r="I65" s="119" t="s">
        <v>1920</v>
      </c>
      <c r="J65" s="118" t="s">
        <v>1921</v>
      </c>
      <c r="K65" s="117"/>
      <c r="L65" s="117"/>
      <c r="M65" s="116"/>
      <c r="N65" s="26" t="str">
        <f t="shared" si="28"/>
        <v/>
      </c>
      <c r="O65" s="26" t="str">
        <f t="shared" si="29"/>
        <v>◄</v>
      </c>
      <c r="P65" s="25"/>
      <c r="Q65" s="24"/>
      <c r="R65" s="26" t="str">
        <f t="shared" si="30"/>
        <v/>
      </c>
      <c r="S65" s="26" t="str">
        <f t="shared" si="31"/>
        <v>◄</v>
      </c>
      <c r="T65" s="25"/>
      <c r="U65" s="24"/>
      <c r="V65" s="23"/>
      <c r="W65" s="22"/>
      <c r="X65" s="21">
        <f t="shared" si="32"/>
        <v>0</v>
      </c>
      <c r="Y65" s="20">
        <f t="shared" si="33"/>
        <v>0</v>
      </c>
      <c r="Z65" s="19"/>
      <c r="AA65" s="18">
        <f t="shared" si="34"/>
        <v>0</v>
      </c>
      <c r="AB65" s="17">
        <f t="shared" si="35"/>
        <v>0</v>
      </c>
      <c r="AC65" s="5" t="s">
        <v>0</v>
      </c>
      <c r="AD65" s="41"/>
    </row>
    <row r="66" spans="1:66" x14ac:dyDescent="0.25">
      <c r="A66" s="40"/>
      <c r="B66" s="39" t="str">
        <f t="shared" si="27"/>
        <v/>
      </c>
      <c r="C66" s="23"/>
      <c r="D66" s="122"/>
      <c r="E66" s="145" t="s">
        <v>614</v>
      </c>
      <c r="F66" s="144">
        <v>23</v>
      </c>
      <c r="G66" s="154" t="s">
        <v>602</v>
      </c>
      <c r="H66" s="62" t="s">
        <v>1922</v>
      </c>
      <c r="I66" s="119" t="s">
        <v>1923</v>
      </c>
      <c r="J66" s="118"/>
      <c r="K66" s="117"/>
      <c r="L66" s="117"/>
      <c r="M66" s="116"/>
      <c r="N66" s="26" t="str">
        <f t="shared" si="28"/>
        <v/>
      </c>
      <c r="O66" s="26" t="str">
        <f t="shared" si="29"/>
        <v>◄</v>
      </c>
      <c r="P66" s="25"/>
      <c r="Q66" s="24"/>
      <c r="R66" s="26" t="str">
        <f t="shared" si="30"/>
        <v/>
      </c>
      <c r="S66" s="26" t="str">
        <f t="shared" si="31"/>
        <v>◄</v>
      </c>
      <c r="T66" s="25"/>
      <c r="U66" s="24"/>
      <c r="V66" s="23"/>
      <c r="W66" s="22"/>
      <c r="X66" s="21">
        <f t="shared" si="32"/>
        <v>0</v>
      </c>
      <c r="Y66" s="20">
        <f t="shared" si="33"/>
        <v>0</v>
      </c>
      <c r="Z66" s="19"/>
      <c r="AA66" s="18">
        <f t="shared" si="34"/>
        <v>0</v>
      </c>
      <c r="AB66" s="17">
        <f t="shared" si="35"/>
        <v>0</v>
      </c>
      <c r="AC66" s="5" t="s">
        <v>0</v>
      </c>
      <c r="AD66" s="41"/>
    </row>
    <row r="67" spans="1:66" x14ac:dyDescent="0.25">
      <c r="A67" s="40"/>
      <c r="B67" s="39" t="str">
        <f t="shared" si="27"/>
        <v/>
      </c>
      <c r="C67" s="23"/>
      <c r="D67" s="122"/>
      <c r="E67" s="145" t="s">
        <v>614</v>
      </c>
      <c r="F67" s="144">
        <v>24</v>
      </c>
      <c r="G67" s="154" t="s">
        <v>604</v>
      </c>
      <c r="H67" s="62" t="s">
        <v>1924</v>
      </c>
      <c r="I67" s="119" t="s">
        <v>1925</v>
      </c>
      <c r="J67" s="118" t="s">
        <v>1921</v>
      </c>
      <c r="K67" s="117"/>
      <c r="L67" s="117"/>
      <c r="M67" s="116"/>
      <c r="N67" s="26" t="str">
        <f t="shared" si="28"/>
        <v/>
      </c>
      <c r="O67" s="26" t="str">
        <f t="shared" si="29"/>
        <v>◄</v>
      </c>
      <c r="P67" s="25"/>
      <c r="Q67" s="24"/>
      <c r="R67" s="26" t="str">
        <f t="shared" si="30"/>
        <v/>
      </c>
      <c r="S67" s="26" t="str">
        <f t="shared" si="31"/>
        <v>◄</v>
      </c>
      <c r="T67" s="25"/>
      <c r="U67" s="24"/>
      <c r="V67" s="23"/>
      <c r="W67" s="22"/>
      <c r="X67" s="21">
        <f t="shared" si="32"/>
        <v>0</v>
      </c>
      <c r="Y67" s="20">
        <f t="shared" si="33"/>
        <v>0</v>
      </c>
      <c r="Z67" s="19"/>
      <c r="AA67" s="18">
        <f t="shared" si="34"/>
        <v>0</v>
      </c>
      <c r="AB67" s="17">
        <f t="shared" si="35"/>
        <v>0</v>
      </c>
      <c r="AC67" s="5" t="s">
        <v>0</v>
      </c>
      <c r="AD67" s="41"/>
    </row>
    <row r="68" spans="1:66" x14ac:dyDescent="0.25">
      <c r="A68" s="40"/>
      <c r="B68" s="39" t="str">
        <f t="shared" si="27"/>
        <v/>
      </c>
      <c r="C68" s="23"/>
      <c r="D68" s="122"/>
      <c r="E68" s="145" t="s">
        <v>614</v>
      </c>
      <c r="F68" s="144">
        <v>25</v>
      </c>
      <c r="G68" s="154" t="s">
        <v>602</v>
      </c>
      <c r="H68" s="265" t="s">
        <v>609</v>
      </c>
      <c r="I68" s="119" t="s">
        <v>1901</v>
      </c>
      <c r="J68" s="118"/>
      <c r="K68" s="117"/>
      <c r="L68" s="117"/>
      <c r="M68" s="116"/>
      <c r="N68" s="26" t="str">
        <f t="shared" si="28"/>
        <v/>
      </c>
      <c r="O68" s="26" t="str">
        <f t="shared" si="29"/>
        <v>◄</v>
      </c>
      <c r="P68" s="25"/>
      <c r="Q68" s="24"/>
      <c r="R68" s="26" t="str">
        <f t="shared" si="30"/>
        <v/>
      </c>
      <c r="S68" s="26" t="str">
        <f t="shared" si="31"/>
        <v>◄</v>
      </c>
      <c r="T68" s="25"/>
      <c r="U68" s="24"/>
      <c r="V68" s="23"/>
      <c r="W68" s="22"/>
      <c r="X68" s="21">
        <f t="shared" si="32"/>
        <v>0</v>
      </c>
      <c r="Y68" s="20">
        <f t="shared" si="33"/>
        <v>0</v>
      </c>
      <c r="Z68" s="19"/>
      <c r="AA68" s="18">
        <f t="shared" si="34"/>
        <v>0</v>
      </c>
      <c r="AB68" s="17">
        <f t="shared" si="35"/>
        <v>0</v>
      </c>
      <c r="AC68" s="5" t="s">
        <v>0</v>
      </c>
      <c r="AD68" s="41"/>
    </row>
    <row r="69" spans="1:66" x14ac:dyDescent="0.25">
      <c r="A69" s="40"/>
      <c r="B69" s="39" t="str">
        <f t="shared" si="27"/>
        <v/>
      </c>
      <c r="C69" s="23"/>
      <c r="D69" s="122"/>
      <c r="E69" s="145" t="s">
        <v>614</v>
      </c>
      <c r="F69" s="144">
        <v>26</v>
      </c>
      <c r="G69" s="154" t="s">
        <v>603</v>
      </c>
      <c r="H69" s="265" t="s">
        <v>1926</v>
      </c>
      <c r="I69" s="119" t="s">
        <v>1927</v>
      </c>
      <c r="J69" s="118" t="s">
        <v>1928</v>
      </c>
      <c r="K69" s="117"/>
      <c r="L69" s="117"/>
      <c r="M69" s="116"/>
      <c r="N69" s="26" t="str">
        <f t="shared" si="28"/>
        <v/>
      </c>
      <c r="O69" s="26" t="str">
        <f t="shared" si="29"/>
        <v>◄</v>
      </c>
      <c r="P69" s="25"/>
      <c r="Q69" s="24"/>
      <c r="R69" s="26" t="str">
        <f t="shared" si="30"/>
        <v/>
      </c>
      <c r="S69" s="26" t="str">
        <f t="shared" si="31"/>
        <v>◄</v>
      </c>
      <c r="T69" s="25"/>
      <c r="U69" s="24"/>
      <c r="V69" s="23"/>
      <c r="W69" s="22"/>
      <c r="X69" s="21">
        <f t="shared" si="32"/>
        <v>0</v>
      </c>
      <c r="Y69" s="20">
        <f t="shared" si="33"/>
        <v>0</v>
      </c>
      <c r="Z69" s="19"/>
      <c r="AA69" s="18">
        <f t="shared" si="34"/>
        <v>0</v>
      </c>
      <c r="AB69" s="17">
        <f t="shared" si="35"/>
        <v>0</v>
      </c>
      <c r="AC69" s="5" t="s">
        <v>0</v>
      </c>
      <c r="AD69" s="41"/>
    </row>
    <row r="70" spans="1:66" x14ac:dyDescent="0.25">
      <c r="A70" s="40"/>
      <c r="B70" s="39" t="str">
        <f t="shared" si="27"/>
        <v/>
      </c>
      <c r="C70" s="23"/>
      <c r="D70" s="122"/>
      <c r="E70" s="145" t="s">
        <v>614</v>
      </c>
      <c r="F70" s="144">
        <v>27</v>
      </c>
      <c r="G70" s="154" t="s">
        <v>602</v>
      </c>
      <c r="H70" s="265" t="s">
        <v>608</v>
      </c>
      <c r="I70" s="119" t="s">
        <v>1929</v>
      </c>
      <c r="J70" s="118"/>
      <c r="K70" s="117"/>
      <c r="L70" s="117"/>
      <c r="M70" s="116"/>
      <c r="N70" s="26" t="str">
        <f t="shared" si="28"/>
        <v/>
      </c>
      <c r="O70" s="26" t="str">
        <f t="shared" si="29"/>
        <v>◄</v>
      </c>
      <c r="P70" s="25"/>
      <c r="Q70" s="24"/>
      <c r="R70" s="26" t="str">
        <f t="shared" si="30"/>
        <v/>
      </c>
      <c r="S70" s="26" t="str">
        <f t="shared" si="31"/>
        <v>◄</v>
      </c>
      <c r="T70" s="25"/>
      <c r="U70" s="24"/>
      <c r="V70" s="23"/>
      <c r="W70" s="22"/>
      <c r="X70" s="21">
        <f t="shared" si="32"/>
        <v>0</v>
      </c>
      <c r="Y70" s="20">
        <f t="shared" si="33"/>
        <v>0</v>
      </c>
      <c r="Z70" s="19"/>
      <c r="AA70" s="18">
        <f t="shared" si="34"/>
        <v>0</v>
      </c>
      <c r="AB70" s="17">
        <f t="shared" si="35"/>
        <v>0</v>
      </c>
      <c r="AC70" s="5" t="s">
        <v>0</v>
      </c>
      <c r="AD70" s="41"/>
    </row>
    <row r="71" spans="1:66" ht="15" thickBot="1" x14ac:dyDescent="0.3">
      <c r="A71" s="40"/>
      <c r="B71" s="39" t="str">
        <f t="shared" si="27"/>
        <v/>
      </c>
      <c r="C71" s="23"/>
      <c r="D71" s="122"/>
      <c r="E71" s="145" t="s">
        <v>614</v>
      </c>
      <c r="F71" s="144">
        <v>28</v>
      </c>
      <c r="G71" s="154" t="s">
        <v>601</v>
      </c>
      <c r="H71" s="265" t="s">
        <v>1930</v>
      </c>
      <c r="I71" s="119" t="s">
        <v>1931</v>
      </c>
      <c r="J71" s="118" t="s">
        <v>1932</v>
      </c>
      <c r="K71" s="117"/>
      <c r="L71" s="117"/>
      <c r="M71" s="116"/>
      <c r="N71" s="26" t="str">
        <f t="shared" si="28"/>
        <v/>
      </c>
      <c r="O71" s="26" t="str">
        <f t="shared" si="29"/>
        <v>◄</v>
      </c>
      <c r="P71" s="25"/>
      <c r="Q71" s="24"/>
      <c r="R71" s="26" t="str">
        <f t="shared" si="30"/>
        <v/>
      </c>
      <c r="S71" s="26" t="str">
        <f t="shared" si="31"/>
        <v>◄</v>
      </c>
      <c r="T71" s="25"/>
      <c r="U71" s="24"/>
      <c r="V71" s="23"/>
      <c r="W71" s="22"/>
      <c r="X71" s="21">
        <f t="shared" si="32"/>
        <v>0</v>
      </c>
      <c r="Y71" s="20">
        <f t="shared" si="33"/>
        <v>0</v>
      </c>
      <c r="Z71" s="19"/>
      <c r="AA71" s="18">
        <f t="shared" si="34"/>
        <v>0</v>
      </c>
      <c r="AB71" s="17">
        <f t="shared" si="35"/>
        <v>0</v>
      </c>
      <c r="AC71" s="5" t="s">
        <v>0</v>
      </c>
      <c r="AD71" s="41"/>
    </row>
    <row r="72" spans="1:66" ht="16.8" thickTop="1" thickBot="1" x14ac:dyDescent="0.3">
      <c r="A72" s="148"/>
      <c r="B72" s="50"/>
      <c r="C72" s="14">
        <f>ROWS(C74:C81)-1</f>
        <v>7</v>
      </c>
      <c r="D72" s="149" t="s">
        <v>1938</v>
      </c>
      <c r="E72" s="12"/>
      <c r="F72" s="115"/>
      <c r="G72" s="163"/>
      <c r="H72" s="10"/>
      <c r="I72" s="9"/>
      <c r="J72" s="8" t="s">
        <v>1915</v>
      </c>
      <c r="K72" s="8"/>
      <c r="L72" s="8"/>
      <c r="M72" s="114"/>
      <c r="N72" s="49"/>
      <c r="O72" s="68" t="str">
        <f>IF(COUNTIF(N74:N81,"?")&gt;0,"?",IF(AND(P72="◄",Q72="►"),"◄►",IF(P72="◄","◄",IF(Q72="►","►",""))))</f>
        <v>◄</v>
      </c>
      <c r="P72" s="46" t="str">
        <f>IF(SUM(P74:P81)+1=ROWS(P74:P81)-COUNTIF(P74:P81,"-"),"","◄")</f>
        <v>◄</v>
      </c>
      <c r="Q72" s="45" t="str">
        <f>IF(SUM(Q74:Q81)&gt;0,"►","")</f>
        <v/>
      </c>
      <c r="R72" s="48"/>
      <c r="S72" s="68" t="str">
        <f>IF(COUNTIF(R74:R81,"?")&gt;0,"?",IF(AND(T72="◄",U72="►"),"◄►",IF(T72="◄","◄",IF(U72="►","►",""))))</f>
        <v>◄</v>
      </c>
      <c r="T72" s="46" t="str">
        <f>IF(SUM(T74:T81)+1=ROWS(T74:T81)-COUNTIF(T74:T81,"-"),"","◄")</f>
        <v>◄</v>
      </c>
      <c r="U72" s="45" t="str">
        <f>IF(SUM(U74:U81)&gt;0,"►","")</f>
        <v/>
      </c>
      <c r="V72" s="67">
        <f>ROWS(V74:V81)-1</f>
        <v>7</v>
      </c>
      <c r="W72" s="44">
        <f>SUM(W74:W81)-W82</f>
        <v>0</v>
      </c>
      <c r="X72" s="43" t="s">
        <v>2</v>
      </c>
      <c r="Y72" s="42"/>
      <c r="Z72" s="44">
        <f>SUM(Z74:Z81)-Z82</f>
        <v>0</v>
      </c>
      <c r="AA72" s="43" t="s">
        <v>2</v>
      </c>
      <c r="AB72" s="42"/>
      <c r="AC72" s="5" t="s">
        <v>0</v>
      </c>
      <c r="AD72" s="41"/>
    </row>
    <row r="73" spans="1:66" s="266" customFormat="1" x14ac:dyDescent="0.25">
      <c r="A73" s="64"/>
      <c r="B73" s="64"/>
      <c r="C73" s="38"/>
      <c r="D73" s="64"/>
      <c r="E73" s="64" t="s">
        <v>1916</v>
      </c>
      <c r="F73" s="64"/>
      <c r="G73" s="267"/>
      <c r="H73" s="64"/>
      <c r="I73" s="64"/>
      <c r="J73" s="64" t="s">
        <v>1939</v>
      </c>
      <c r="K73" s="64"/>
      <c r="L73" s="64"/>
      <c r="M73" s="64"/>
      <c r="N73" s="64"/>
      <c r="O73" s="64"/>
      <c r="P73" s="64"/>
      <c r="Q73" s="64"/>
      <c r="R73" s="64"/>
      <c r="S73" s="64"/>
      <c r="T73" s="64"/>
      <c r="U73" s="64"/>
      <c r="V73" s="64"/>
      <c r="W73" s="64"/>
      <c r="X73" s="64"/>
      <c r="Y73" s="64"/>
      <c r="Z73" s="64"/>
      <c r="AA73" s="64"/>
      <c r="AB73" s="64"/>
      <c r="AC73" s="5" t="s">
        <v>0</v>
      </c>
      <c r="AD73" s="41"/>
      <c r="AE73" s="1"/>
      <c r="AF73" s="1"/>
      <c r="AG73" s="1"/>
      <c r="AH73" s="1"/>
      <c r="AI73" s="15"/>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row>
    <row r="74" spans="1:66" x14ac:dyDescent="0.25">
      <c r="A74" s="40"/>
      <c r="B74" s="39" t="str">
        <f t="shared" ref="B74:B81" si="36">IF(A74=1,"x","")</f>
        <v/>
      </c>
      <c r="C74" s="23"/>
      <c r="D74" s="122"/>
      <c r="E74" s="145" t="s">
        <v>614</v>
      </c>
      <c r="F74" s="144">
        <v>29</v>
      </c>
      <c r="G74" s="154" t="s">
        <v>602</v>
      </c>
      <c r="H74" s="62" t="s">
        <v>1917</v>
      </c>
      <c r="I74" s="119" t="s">
        <v>1918</v>
      </c>
      <c r="J74" s="118"/>
      <c r="K74" s="117"/>
      <c r="L74" s="117"/>
      <c r="M74" s="117"/>
      <c r="N74" s="26" t="str">
        <f t="shared" ref="N74:N81" si="37">IF(O74="?","?","")</f>
        <v/>
      </c>
      <c r="O74" s="26" t="str">
        <f t="shared" ref="O74:O81" si="38">IF(AND(P74="",Q74&gt;0),"?",IF(P74="","◄",IF(Q74&gt;=1,"►","")))</f>
        <v>◄</v>
      </c>
      <c r="P74" s="25"/>
      <c r="Q74" s="24"/>
      <c r="R74" s="26" t="str">
        <f t="shared" ref="R74:R81" si="39">IF(S74="?","?","")</f>
        <v/>
      </c>
      <c r="S74" s="26" t="str">
        <f t="shared" ref="S74:S81" si="40">IF(AND(T74="",U74&gt;0),"?",IF(T74="","◄",IF(U74&gt;=1,"►","")))</f>
        <v>◄</v>
      </c>
      <c r="T74" s="25"/>
      <c r="U74" s="24"/>
      <c r="V74" s="23"/>
      <c r="W74" s="22"/>
      <c r="X74" s="21">
        <f t="shared" ref="X74:Y81" si="41">(P74*W74)</f>
        <v>0</v>
      </c>
      <c r="Y74" s="20">
        <f t="shared" si="41"/>
        <v>0</v>
      </c>
      <c r="Z74" s="19"/>
      <c r="AA74" s="18">
        <f t="shared" ref="AA74:AB81" si="42">(T74*Z74)</f>
        <v>0</v>
      </c>
      <c r="AB74" s="17">
        <f t="shared" si="42"/>
        <v>0</v>
      </c>
      <c r="AC74" s="5" t="s">
        <v>0</v>
      </c>
      <c r="AD74" s="41"/>
    </row>
    <row r="75" spans="1:66" x14ac:dyDescent="0.25">
      <c r="A75" s="40"/>
      <c r="B75" s="39" t="str">
        <f t="shared" si="36"/>
        <v/>
      </c>
      <c r="C75" s="23"/>
      <c r="D75" s="122"/>
      <c r="E75" s="145" t="s">
        <v>614</v>
      </c>
      <c r="F75" s="144">
        <v>30</v>
      </c>
      <c r="G75" s="154" t="s">
        <v>604</v>
      </c>
      <c r="H75" s="62" t="s">
        <v>1919</v>
      </c>
      <c r="I75" s="119" t="s">
        <v>1920</v>
      </c>
      <c r="J75" s="118" t="s">
        <v>1921</v>
      </c>
      <c r="K75" s="117"/>
      <c r="L75" s="117"/>
      <c r="M75" s="116"/>
      <c r="N75" s="26" t="str">
        <f t="shared" si="37"/>
        <v/>
      </c>
      <c r="O75" s="26" t="str">
        <f t="shared" si="38"/>
        <v>◄</v>
      </c>
      <c r="P75" s="25"/>
      <c r="Q75" s="24"/>
      <c r="R75" s="26" t="str">
        <f t="shared" si="39"/>
        <v/>
      </c>
      <c r="S75" s="26" t="str">
        <f t="shared" si="40"/>
        <v>◄</v>
      </c>
      <c r="T75" s="25"/>
      <c r="U75" s="24"/>
      <c r="V75" s="23"/>
      <c r="W75" s="22"/>
      <c r="X75" s="21">
        <f t="shared" si="41"/>
        <v>0</v>
      </c>
      <c r="Y75" s="20">
        <f t="shared" si="41"/>
        <v>0</v>
      </c>
      <c r="Z75" s="19"/>
      <c r="AA75" s="18">
        <f t="shared" si="42"/>
        <v>0</v>
      </c>
      <c r="AB75" s="17">
        <f t="shared" si="42"/>
        <v>0</v>
      </c>
      <c r="AC75" s="5" t="s">
        <v>0</v>
      </c>
      <c r="AD75" s="41"/>
    </row>
    <row r="76" spans="1:66" x14ac:dyDescent="0.25">
      <c r="A76" s="40"/>
      <c r="B76" s="39" t="str">
        <f t="shared" si="36"/>
        <v/>
      </c>
      <c r="C76" s="23"/>
      <c r="D76" s="122"/>
      <c r="E76" s="145" t="s">
        <v>614</v>
      </c>
      <c r="F76" s="144">
        <v>31</v>
      </c>
      <c r="G76" s="154" t="s">
        <v>602</v>
      </c>
      <c r="H76" s="62" t="s">
        <v>1922</v>
      </c>
      <c r="I76" s="119" t="s">
        <v>1923</v>
      </c>
      <c r="J76" s="118"/>
      <c r="K76" s="117"/>
      <c r="L76" s="117"/>
      <c r="M76" s="116"/>
      <c r="N76" s="26" t="str">
        <f t="shared" si="37"/>
        <v/>
      </c>
      <c r="O76" s="26" t="str">
        <f t="shared" si="38"/>
        <v>◄</v>
      </c>
      <c r="P76" s="25"/>
      <c r="Q76" s="24"/>
      <c r="R76" s="26" t="str">
        <f t="shared" si="39"/>
        <v/>
      </c>
      <c r="S76" s="26" t="str">
        <f t="shared" si="40"/>
        <v>◄</v>
      </c>
      <c r="T76" s="25"/>
      <c r="U76" s="24"/>
      <c r="V76" s="23"/>
      <c r="W76" s="22"/>
      <c r="X76" s="21">
        <f t="shared" si="41"/>
        <v>0</v>
      </c>
      <c r="Y76" s="20">
        <f t="shared" si="41"/>
        <v>0</v>
      </c>
      <c r="Z76" s="19"/>
      <c r="AA76" s="18">
        <f t="shared" si="42"/>
        <v>0</v>
      </c>
      <c r="AB76" s="17">
        <f t="shared" si="42"/>
        <v>0</v>
      </c>
      <c r="AC76" s="5" t="s">
        <v>0</v>
      </c>
      <c r="AD76" s="41"/>
    </row>
    <row r="77" spans="1:66" x14ac:dyDescent="0.25">
      <c r="A77" s="40"/>
      <c r="B77" s="39" t="str">
        <f t="shared" si="36"/>
        <v/>
      </c>
      <c r="C77" s="23"/>
      <c r="D77" s="122"/>
      <c r="E77" s="145" t="s">
        <v>614</v>
      </c>
      <c r="F77" s="144">
        <v>32</v>
      </c>
      <c r="G77" s="154" t="s">
        <v>604</v>
      </c>
      <c r="H77" s="62" t="s">
        <v>1924</v>
      </c>
      <c r="I77" s="119" t="s">
        <v>1925</v>
      </c>
      <c r="J77" s="118" t="s">
        <v>1921</v>
      </c>
      <c r="K77" s="117"/>
      <c r="L77" s="117"/>
      <c r="M77" s="116"/>
      <c r="N77" s="26" t="str">
        <f t="shared" si="37"/>
        <v/>
      </c>
      <c r="O77" s="26" t="str">
        <f t="shared" si="38"/>
        <v>◄</v>
      </c>
      <c r="P77" s="25"/>
      <c r="Q77" s="24"/>
      <c r="R77" s="26" t="str">
        <f t="shared" si="39"/>
        <v/>
      </c>
      <c r="S77" s="26" t="str">
        <f t="shared" si="40"/>
        <v>◄</v>
      </c>
      <c r="T77" s="25"/>
      <c r="U77" s="24"/>
      <c r="V77" s="23"/>
      <c r="W77" s="22"/>
      <c r="X77" s="21">
        <f t="shared" si="41"/>
        <v>0</v>
      </c>
      <c r="Y77" s="20">
        <f t="shared" si="41"/>
        <v>0</v>
      </c>
      <c r="Z77" s="19"/>
      <c r="AA77" s="18">
        <f t="shared" si="42"/>
        <v>0</v>
      </c>
      <c r="AB77" s="17">
        <f t="shared" si="42"/>
        <v>0</v>
      </c>
      <c r="AC77" s="5" t="s">
        <v>0</v>
      </c>
      <c r="AD77" s="41"/>
    </row>
    <row r="78" spans="1:66" x14ac:dyDescent="0.25">
      <c r="A78" s="40"/>
      <c r="B78" s="39" t="str">
        <f t="shared" si="36"/>
        <v/>
      </c>
      <c r="C78" s="23"/>
      <c r="D78" s="122"/>
      <c r="E78" s="145" t="s">
        <v>614</v>
      </c>
      <c r="F78" s="144">
        <v>33</v>
      </c>
      <c r="G78" s="154" t="s">
        <v>602</v>
      </c>
      <c r="H78" s="265" t="s">
        <v>609</v>
      </c>
      <c r="I78" s="119" t="s">
        <v>1901</v>
      </c>
      <c r="J78" s="118"/>
      <c r="K78" s="117"/>
      <c r="L78" s="117"/>
      <c r="M78" s="116"/>
      <c r="N78" s="26" t="str">
        <f t="shared" si="37"/>
        <v/>
      </c>
      <c r="O78" s="26" t="str">
        <f t="shared" si="38"/>
        <v>◄</v>
      </c>
      <c r="P78" s="25"/>
      <c r="Q78" s="24"/>
      <c r="R78" s="26" t="str">
        <f t="shared" si="39"/>
        <v/>
      </c>
      <c r="S78" s="26" t="str">
        <f t="shared" si="40"/>
        <v>◄</v>
      </c>
      <c r="T78" s="25"/>
      <c r="U78" s="24"/>
      <c r="V78" s="23"/>
      <c r="W78" s="22"/>
      <c r="X78" s="21">
        <f t="shared" si="41"/>
        <v>0</v>
      </c>
      <c r="Y78" s="20">
        <f t="shared" si="41"/>
        <v>0</v>
      </c>
      <c r="Z78" s="19"/>
      <c r="AA78" s="18">
        <f t="shared" si="42"/>
        <v>0</v>
      </c>
      <c r="AB78" s="17">
        <f t="shared" si="42"/>
        <v>0</v>
      </c>
      <c r="AC78" s="5" t="s">
        <v>0</v>
      </c>
      <c r="AD78" s="41"/>
    </row>
    <row r="79" spans="1:66" x14ac:dyDescent="0.25">
      <c r="A79" s="40"/>
      <c r="B79" s="39" t="str">
        <f t="shared" si="36"/>
        <v/>
      </c>
      <c r="C79" s="23"/>
      <c r="D79" s="122"/>
      <c r="E79" s="145" t="s">
        <v>614</v>
      </c>
      <c r="F79" s="144">
        <v>34</v>
      </c>
      <c r="G79" s="154" t="s">
        <v>603</v>
      </c>
      <c r="H79" s="265" t="s">
        <v>1926</v>
      </c>
      <c r="I79" s="119" t="s">
        <v>1927</v>
      </c>
      <c r="J79" s="118" t="s">
        <v>1928</v>
      </c>
      <c r="K79" s="117"/>
      <c r="L79" s="117"/>
      <c r="M79" s="116"/>
      <c r="N79" s="26" t="str">
        <f t="shared" si="37"/>
        <v/>
      </c>
      <c r="O79" s="26" t="str">
        <f t="shared" si="38"/>
        <v>◄</v>
      </c>
      <c r="P79" s="25"/>
      <c r="Q79" s="24"/>
      <c r="R79" s="26" t="str">
        <f t="shared" si="39"/>
        <v/>
      </c>
      <c r="S79" s="26" t="str">
        <f t="shared" si="40"/>
        <v>◄</v>
      </c>
      <c r="T79" s="25"/>
      <c r="U79" s="24"/>
      <c r="V79" s="23"/>
      <c r="W79" s="22"/>
      <c r="X79" s="21">
        <f t="shared" si="41"/>
        <v>0</v>
      </c>
      <c r="Y79" s="20">
        <f t="shared" si="41"/>
        <v>0</v>
      </c>
      <c r="Z79" s="19"/>
      <c r="AA79" s="18">
        <f t="shared" si="42"/>
        <v>0</v>
      </c>
      <c r="AB79" s="17">
        <f t="shared" si="42"/>
        <v>0</v>
      </c>
      <c r="AC79" s="5" t="s">
        <v>0</v>
      </c>
      <c r="AD79" s="41"/>
    </row>
    <row r="80" spans="1:66" x14ac:dyDescent="0.25">
      <c r="A80" s="40"/>
      <c r="B80" s="39" t="str">
        <f t="shared" si="36"/>
        <v/>
      </c>
      <c r="C80" s="23"/>
      <c r="D80" s="122"/>
      <c r="E80" s="145" t="s">
        <v>614</v>
      </c>
      <c r="F80" s="144">
        <v>35</v>
      </c>
      <c r="G80" s="154" t="s">
        <v>602</v>
      </c>
      <c r="H80" s="265" t="s">
        <v>608</v>
      </c>
      <c r="I80" s="119" t="s">
        <v>1929</v>
      </c>
      <c r="J80" s="118"/>
      <c r="K80" s="117"/>
      <c r="L80" s="117"/>
      <c r="M80" s="116"/>
      <c r="N80" s="26" t="str">
        <f t="shared" si="37"/>
        <v/>
      </c>
      <c r="O80" s="26" t="str">
        <f t="shared" si="38"/>
        <v>◄</v>
      </c>
      <c r="P80" s="25"/>
      <c r="Q80" s="24"/>
      <c r="R80" s="26" t="str">
        <f t="shared" si="39"/>
        <v/>
      </c>
      <c r="S80" s="26" t="str">
        <f t="shared" si="40"/>
        <v>◄</v>
      </c>
      <c r="T80" s="25"/>
      <c r="U80" s="24"/>
      <c r="V80" s="23"/>
      <c r="W80" s="22"/>
      <c r="X80" s="21">
        <f t="shared" si="41"/>
        <v>0</v>
      </c>
      <c r="Y80" s="20">
        <f t="shared" si="41"/>
        <v>0</v>
      </c>
      <c r="Z80" s="19"/>
      <c r="AA80" s="18">
        <f t="shared" si="42"/>
        <v>0</v>
      </c>
      <c r="AB80" s="17">
        <f t="shared" si="42"/>
        <v>0</v>
      </c>
      <c r="AC80" s="5" t="s">
        <v>0</v>
      </c>
      <c r="AD80" s="41"/>
    </row>
    <row r="81" spans="1:30" x14ac:dyDescent="0.25">
      <c r="A81" s="40"/>
      <c r="B81" s="39" t="str">
        <f t="shared" si="36"/>
        <v/>
      </c>
      <c r="C81" s="23"/>
      <c r="D81" s="122"/>
      <c r="E81" s="145" t="s">
        <v>614</v>
      </c>
      <c r="F81" s="144">
        <v>36</v>
      </c>
      <c r="G81" s="154" t="s">
        <v>601</v>
      </c>
      <c r="H81" s="265" t="s">
        <v>1930</v>
      </c>
      <c r="I81" s="119" t="s">
        <v>1931</v>
      </c>
      <c r="J81" s="118" t="s">
        <v>1932</v>
      </c>
      <c r="K81" s="117"/>
      <c r="L81" s="117"/>
      <c r="M81" s="116"/>
      <c r="N81" s="26" t="str">
        <f t="shared" si="37"/>
        <v/>
      </c>
      <c r="O81" s="26" t="str">
        <f t="shared" si="38"/>
        <v>◄</v>
      </c>
      <c r="P81" s="25"/>
      <c r="Q81" s="24"/>
      <c r="R81" s="26" t="str">
        <f t="shared" si="39"/>
        <v/>
      </c>
      <c r="S81" s="26" t="str">
        <f t="shared" si="40"/>
        <v>◄</v>
      </c>
      <c r="T81" s="25"/>
      <c r="U81" s="24"/>
      <c r="V81" s="23"/>
      <c r="W81" s="22"/>
      <c r="X81" s="21">
        <f t="shared" si="41"/>
        <v>0</v>
      </c>
      <c r="Y81" s="20">
        <f t="shared" si="41"/>
        <v>0</v>
      </c>
      <c r="Z81" s="19"/>
      <c r="AA81" s="18">
        <f t="shared" si="42"/>
        <v>0</v>
      </c>
      <c r="AB81" s="17">
        <f t="shared" si="42"/>
        <v>0</v>
      </c>
      <c r="AC81" s="5" t="s">
        <v>0</v>
      </c>
      <c r="AD81" s="41"/>
    </row>
    <row r="82" spans="1:30" x14ac:dyDescent="0.3">
      <c r="A82" s="14"/>
      <c r="B82" s="14"/>
      <c r="C82" s="14"/>
      <c r="D82" s="14"/>
      <c r="E82" s="149" t="s">
        <v>1940</v>
      </c>
      <c r="F82" s="115"/>
      <c r="G82" s="11"/>
      <c r="H82" s="10"/>
      <c r="I82" s="9"/>
      <c r="J82" s="8"/>
      <c r="K82" s="8"/>
      <c r="L82" s="8"/>
      <c r="M82" s="114"/>
      <c r="N82" s="49"/>
      <c r="O82" s="114"/>
      <c r="P82" s="114"/>
      <c r="Q82" s="114"/>
      <c r="R82" s="114"/>
      <c r="S82" s="114"/>
      <c r="T82" s="114"/>
      <c r="U82" s="114"/>
      <c r="V82" s="114"/>
      <c r="W82" s="114"/>
      <c r="X82" s="114"/>
      <c r="Y82" s="114"/>
      <c r="Z82" s="114"/>
      <c r="AA82" s="114"/>
      <c r="AB82" s="114"/>
      <c r="AC82" s="5" t="s">
        <v>0</v>
      </c>
      <c r="AD82" s="41"/>
    </row>
  </sheetData>
  <sheetProtection sheet="1" objects="1" scenarios="1"/>
  <autoFilter ref="C1:AC81" xr:uid="{6C1748B7-AE1A-48C0-A28A-764301F5A510}"/>
  <mergeCells count="31">
    <mergeCell ref="AC2:AC6"/>
    <mergeCell ref="P3:Q3"/>
    <mergeCell ref="T3:U3"/>
    <mergeCell ref="W3:Y3"/>
    <mergeCell ref="Z3:AB3"/>
    <mergeCell ref="P2:U2"/>
    <mergeCell ref="V2:V6"/>
    <mergeCell ref="P6:P7"/>
    <mergeCell ref="Q6:Q7"/>
    <mergeCell ref="T6:T7"/>
    <mergeCell ref="W2:AB2"/>
    <mergeCell ref="T4:U4"/>
    <mergeCell ref="S4:S7"/>
    <mergeCell ref="Z4:AB4"/>
    <mergeCell ref="AA7:AB7"/>
    <mergeCell ref="AA6:AB6"/>
    <mergeCell ref="B2:B4"/>
    <mergeCell ref="A5:B7"/>
    <mergeCell ref="W4:Y4"/>
    <mergeCell ref="C2:C6"/>
    <mergeCell ref="O4:O6"/>
    <mergeCell ref="X7:Y7"/>
    <mergeCell ref="D2:I2"/>
    <mergeCell ref="J2:M2"/>
    <mergeCell ref="J3:M3"/>
    <mergeCell ref="U6:U7"/>
    <mergeCell ref="P4:Q4"/>
    <mergeCell ref="D6:H6"/>
    <mergeCell ref="X6:Y6"/>
    <mergeCell ref="J4:M4"/>
    <mergeCell ref="K5:M5"/>
  </mergeCells>
  <conditionalFormatting sqref="O7:O8">
    <cfRule type="cellIs" dxfId="977" priority="9" operator="equal">
      <formula>"◄"</formula>
    </cfRule>
    <cfRule type="cellIs" dxfId="976" priority="10" operator="equal">
      <formula>"•"</formula>
    </cfRule>
    <cfRule type="cellIs" priority="11" operator="equal">
      <formula>"◄"</formula>
    </cfRule>
    <cfRule type="cellIs" dxfId="975" priority="12" operator="equal">
      <formula>"►"</formula>
    </cfRule>
  </conditionalFormatting>
  <conditionalFormatting sqref="O21 O28 O40">
    <cfRule type="cellIs" dxfId="974" priority="40" operator="equal">
      <formula>"►"</formula>
    </cfRule>
    <cfRule type="cellIs" dxfId="973" priority="37" operator="equal">
      <formula>"◄"</formula>
    </cfRule>
    <cfRule type="cellIs" dxfId="972" priority="38" operator="equal">
      <formula>"•"</formula>
    </cfRule>
    <cfRule type="cellIs" priority="39" operator="equal">
      <formula>"◄"</formula>
    </cfRule>
  </conditionalFormatting>
  <conditionalFormatting sqref="O34">
    <cfRule type="cellIs" dxfId="971" priority="5" operator="equal">
      <formula>"◄"</formula>
    </cfRule>
    <cfRule type="cellIs" dxfId="970" priority="6" operator="equal">
      <formula>"•"</formula>
    </cfRule>
    <cfRule type="cellIs" priority="7" operator="equal">
      <formula>"◄"</formula>
    </cfRule>
    <cfRule type="cellIs" dxfId="969" priority="8" operator="equal">
      <formula>"►"</formula>
    </cfRule>
  </conditionalFormatting>
  <conditionalFormatting sqref="O50">
    <cfRule type="cellIs" dxfId="968" priority="18" operator="equal">
      <formula>"•"</formula>
    </cfRule>
    <cfRule type="cellIs" priority="19" operator="equal">
      <formula>"◄"</formula>
    </cfRule>
    <cfRule type="cellIs" dxfId="967" priority="20" operator="equal">
      <formula>"►"</formula>
    </cfRule>
    <cfRule type="cellIs" dxfId="966" priority="17" operator="equal">
      <formula>"◄"</formula>
    </cfRule>
  </conditionalFormatting>
  <conditionalFormatting sqref="O60 O72">
    <cfRule type="cellIs" dxfId="965" priority="28" operator="equal">
      <formula>"►"</formula>
    </cfRule>
    <cfRule type="cellIs" priority="27" operator="equal">
      <formula>"◄"</formula>
    </cfRule>
    <cfRule type="cellIs" dxfId="964" priority="26" operator="equal">
      <formula>"•"</formula>
    </cfRule>
    <cfRule type="cellIs" dxfId="963" priority="25" operator="equal">
      <formula>"◄"</formula>
    </cfRule>
  </conditionalFormatting>
  <conditionalFormatting sqref="S8">
    <cfRule type="cellIs" dxfId="962" priority="29" operator="equal">
      <formula>"◄"</formula>
    </cfRule>
    <cfRule type="cellIs" dxfId="961" priority="30" operator="equal">
      <formula>"•"</formula>
    </cfRule>
    <cfRule type="cellIs" priority="31" operator="equal">
      <formula>"◄"</formula>
    </cfRule>
    <cfRule type="cellIs" dxfId="960" priority="32" operator="equal">
      <formula>"►"</formula>
    </cfRule>
  </conditionalFormatting>
  <conditionalFormatting sqref="S21 S28 S40">
    <cfRule type="cellIs" dxfId="959" priority="33" operator="equal">
      <formula>"◄"</formula>
    </cfRule>
    <cfRule type="cellIs" dxfId="958" priority="34" operator="equal">
      <formula>"•"</formula>
    </cfRule>
    <cfRule type="cellIs" priority="35" operator="equal">
      <formula>"◄"</formula>
    </cfRule>
    <cfRule type="cellIs" dxfId="957" priority="36" operator="equal">
      <formula>"►"</formula>
    </cfRule>
  </conditionalFormatting>
  <conditionalFormatting sqref="S34">
    <cfRule type="cellIs" dxfId="956" priority="1" operator="equal">
      <formula>"◄"</formula>
    </cfRule>
    <cfRule type="cellIs" dxfId="955" priority="2" operator="equal">
      <formula>"•"</formula>
    </cfRule>
    <cfRule type="cellIs" priority="3" operator="equal">
      <formula>"◄"</formula>
    </cfRule>
    <cfRule type="cellIs" dxfId="954" priority="4" operator="equal">
      <formula>"►"</formula>
    </cfRule>
  </conditionalFormatting>
  <conditionalFormatting sqref="S50">
    <cfRule type="cellIs" priority="15" operator="equal">
      <formula>"◄"</formula>
    </cfRule>
    <cfRule type="cellIs" dxfId="953" priority="14" operator="equal">
      <formula>"•"</formula>
    </cfRule>
    <cfRule type="cellIs" dxfId="952" priority="13" operator="equal">
      <formula>"◄"</formula>
    </cfRule>
    <cfRule type="cellIs" dxfId="951" priority="16" operator="equal">
      <formula>"►"</formula>
    </cfRule>
  </conditionalFormatting>
  <conditionalFormatting sqref="S60 S72">
    <cfRule type="cellIs" dxfId="950" priority="22" operator="equal">
      <formula>"•"</formula>
    </cfRule>
    <cfRule type="cellIs" priority="23" operator="equal">
      <formula>"◄"</formula>
    </cfRule>
    <cfRule type="cellIs" dxfId="949" priority="24" operator="equal">
      <formula>"►"</formula>
    </cfRule>
    <cfRule type="cellIs" dxfId="948" priority="21" operator="equal">
      <formula>"◄"</formula>
    </cfRule>
  </conditionalFormatting>
  <printOptions horizontalCentered="1"/>
  <pageMargins left="0" right="0" top="0.19685039370078741" bottom="0" header="0" footer="0"/>
  <pageSetup paperSize="9" scale="81" orientation="landscape" horizontalDpi="4294967292" r:id="rId1"/>
  <headerFooter>
    <oddHeader>&amp;L    &amp;A&amp;C&amp;P van &amp;N&amp;R&amp;G</oddHeader>
    <oddFooter>&amp;R&amp;G</oddFooter>
  </headerFooter>
  <rowBreaks count="1" manualBreakCount="1">
    <brk id="39" min="2" max="13"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4372E-8410-4CCA-9557-C10B0CCE2E1F}">
  <dimension ref="A1:AG107"/>
  <sheetViews>
    <sheetView showZeros="0" zoomScale="85" zoomScaleNormal="85" workbookViewId="0">
      <pane xSplit="3" ySplit="7" topLeftCell="D74" activePane="bottomRight" state="frozen"/>
      <selection pane="topRight" activeCell="D1" sqref="D1"/>
      <selection pane="bottomLeft" activeCell="A8" sqref="A8"/>
      <selection pane="bottomRight" activeCell="D74" sqref="D74:I74"/>
    </sheetView>
  </sheetViews>
  <sheetFormatPr defaultRowHeight="14.4" x14ac:dyDescent="0.3"/>
  <cols>
    <col min="1" max="1" width="4.109375" style="2" customWidth="1"/>
    <col min="2" max="2" width="3.88671875" style="2" customWidth="1"/>
    <col min="3" max="3" width="3" style="3" customWidth="1"/>
    <col min="4" max="4" width="5.88671875" style="3" customWidth="1"/>
    <col min="5" max="5" width="5.33203125" style="3" customWidth="1"/>
    <col min="6" max="6" width="8.88671875" style="112" customWidth="1"/>
    <col min="7" max="7" width="7.44140625" style="297" customWidth="1"/>
    <col min="8" max="8" width="11.44140625" style="3" customWidth="1"/>
    <col min="9" max="9" width="55.88671875" style="3" customWidth="1"/>
    <col min="10" max="10" width="24.33203125" style="3" customWidth="1"/>
    <col min="11" max="12" width="2.77734375" style="3" customWidth="1"/>
    <col min="13" max="13" width="36.77734375" style="3" customWidth="1"/>
    <col min="14" max="14" width="1.109375" style="2" customWidth="1"/>
    <col min="15" max="15" width="3.109375" style="2" customWidth="1"/>
    <col min="16" max="17" width="6.21875" style="2" customWidth="1"/>
    <col min="18" max="18" width="0.6640625" style="2" customWidth="1"/>
    <col min="19" max="19" width="2.44140625" style="2" customWidth="1"/>
    <col min="20" max="21" width="6.5546875" style="2" customWidth="1"/>
    <col min="22" max="22" width="3" style="3" customWidth="1"/>
    <col min="23" max="25" width="5.109375" style="2" customWidth="1"/>
    <col min="26" max="28" width="4.88671875" style="2" customWidth="1"/>
    <col min="29" max="29" width="1.33203125" style="2" customWidth="1"/>
    <col min="30" max="16384" width="8.88671875" style="2"/>
  </cols>
  <sheetData>
    <row r="1" spans="1:33" ht="15" customHeight="1" thickBot="1" x14ac:dyDescent="0.35">
      <c r="C1" s="110"/>
      <c r="D1" s="2"/>
      <c r="E1" s="2"/>
      <c r="F1" s="142"/>
      <c r="G1" s="333"/>
      <c r="H1" s="2"/>
      <c r="I1" s="2"/>
      <c r="J1" s="2"/>
      <c r="K1" s="2"/>
      <c r="L1" s="2"/>
      <c r="M1" s="2"/>
      <c r="V1" s="110"/>
    </row>
    <row r="2" spans="1:33" ht="54" customHeight="1" thickTop="1" thickBot="1" x14ac:dyDescent="0.35">
      <c r="A2" s="109"/>
      <c r="B2" s="533" t="s">
        <v>66</v>
      </c>
      <c r="C2" s="540" t="s">
        <v>65</v>
      </c>
      <c r="D2" s="566" t="s">
        <v>684</v>
      </c>
      <c r="E2" s="567"/>
      <c r="F2" s="567"/>
      <c r="G2" s="567"/>
      <c r="H2" s="567"/>
      <c r="I2" s="568"/>
      <c r="J2" s="557" t="s">
        <v>80</v>
      </c>
      <c r="K2" s="558"/>
      <c r="L2" s="559"/>
      <c r="M2" s="560"/>
      <c r="N2" s="49"/>
      <c r="O2" s="108"/>
      <c r="P2" s="529" t="s">
        <v>62</v>
      </c>
      <c r="Q2" s="530"/>
      <c r="R2" s="530"/>
      <c r="S2" s="530"/>
      <c r="T2" s="530"/>
      <c r="U2" s="530"/>
      <c r="V2" s="497" t="s">
        <v>65</v>
      </c>
      <c r="W2" s="520" t="s">
        <v>60</v>
      </c>
      <c r="X2" s="521"/>
      <c r="Y2" s="522"/>
      <c r="Z2" s="522"/>
      <c r="AA2" s="522"/>
      <c r="AB2" s="523"/>
      <c r="AC2" s="514"/>
      <c r="AD2" s="1"/>
    </row>
    <row r="3" spans="1:33" ht="43.8" customHeight="1" thickTop="1" thickBot="1" x14ac:dyDescent="0.3">
      <c r="A3" s="107"/>
      <c r="B3" s="534"/>
      <c r="C3" s="540"/>
      <c r="D3" s="141"/>
      <c r="E3" s="139" t="s">
        <v>683</v>
      </c>
      <c r="F3" s="140"/>
      <c r="G3" s="332"/>
      <c r="H3" s="139"/>
      <c r="I3" s="138"/>
      <c r="J3" s="547" t="s">
        <v>58</v>
      </c>
      <c r="K3" s="548"/>
      <c r="L3" s="549"/>
      <c r="M3" s="549"/>
      <c r="N3" s="49"/>
      <c r="O3" s="102" t="str">
        <f>IF(COUNTIF(N8:N1829,"?")&gt;=1,"?","")</f>
        <v/>
      </c>
      <c r="P3" s="516" t="s">
        <v>57</v>
      </c>
      <c r="Q3" s="517"/>
      <c r="R3" s="71"/>
      <c r="S3" s="101" t="str">
        <f>IF(COUNTIF(S8:S63,"◄►")&gt;=1,"◄►","")</f>
        <v/>
      </c>
      <c r="T3" s="516" t="s">
        <v>57</v>
      </c>
      <c r="U3" s="517"/>
      <c r="V3" s="498"/>
      <c r="W3" s="518">
        <f>SUM(X8:Y107)</f>
        <v>0</v>
      </c>
      <c r="X3" s="519"/>
      <c r="Y3" s="519"/>
      <c r="Z3" s="518">
        <f>SUM(AA8:AB107)</f>
        <v>0</v>
      </c>
      <c r="AA3" s="519"/>
      <c r="AB3" s="519"/>
      <c r="AC3" s="515"/>
      <c r="AD3" s="1"/>
    </row>
    <row r="4" spans="1:33" ht="51.6" customHeight="1" thickTop="1" thickBot="1" x14ac:dyDescent="0.35">
      <c r="A4" s="100">
        <f>SUM(A11:A107)</f>
        <v>11</v>
      </c>
      <c r="B4" s="535"/>
      <c r="C4" s="540"/>
      <c r="D4" s="137"/>
      <c r="E4" s="136" t="s">
        <v>56</v>
      </c>
      <c r="F4" s="135"/>
      <c r="G4" s="331"/>
      <c r="H4" s="134"/>
      <c r="I4" s="133"/>
      <c r="J4" s="562" t="s">
        <v>78</v>
      </c>
      <c r="K4" s="554"/>
      <c r="L4" s="554"/>
      <c r="M4" s="554"/>
      <c r="N4" s="49"/>
      <c r="O4" s="509" t="s">
        <v>53</v>
      </c>
      <c r="P4" s="510" t="s">
        <v>54</v>
      </c>
      <c r="Q4" s="511"/>
      <c r="R4" s="71"/>
      <c r="S4" s="509" t="s">
        <v>53</v>
      </c>
      <c r="T4" s="499" t="s">
        <v>52</v>
      </c>
      <c r="U4" s="500"/>
      <c r="V4" s="498"/>
      <c r="W4" s="524" t="s">
        <v>51</v>
      </c>
      <c r="X4" s="525"/>
      <c r="Y4" s="525"/>
      <c r="Z4" s="526" t="s">
        <v>50</v>
      </c>
      <c r="AA4" s="527"/>
      <c r="AB4" s="528"/>
      <c r="AC4" s="515"/>
      <c r="AD4" s="1"/>
    </row>
    <row r="5" spans="1:33" ht="35.4" customHeight="1" thickTop="1" thickBot="1" x14ac:dyDescent="0.3">
      <c r="A5" s="536" t="s">
        <v>77</v>
      </c>
      <c r="B5" s="537"/>
      <c r="C5" s="540"/>
      <c r="D5" s="132"/>
      <c r="E5" s="131" t="s">
        <v>76</v>
      </c>
      <c r="F5" s="130"/>
      <c r="G5" s="330" t="s">
        <v>75</v>
      </c>
      <c r="H5" s="128" t="s">
        <v>46</v>
      </c>
      <c r="I5" s="90" t="s">
        <v>45</v>
      </c>
      <c r="J5" s="89" t="s">
        <v>44</v>
      </c>
      <c r="K5" s="553" t="s">
        <v>43</v>
      </c>
      <c r="L5" s="554"/>
      <c r="M5" s="554"/>
      <c r="N5" s="49"/>
      <c r="O5" s="509"/>
      <c r="P5" s="493">
        <f>SUM(P9:P107)</f>
        <v>0</v>
      </c>
      <c r="Q5" s="494">
        <f>SUM(Q9:Q107)</f>
        <v>0</v>
      </c>
      <c r="R5" s="71"/>
      <c r="S5" s="509"/>
      <c r="T5" s="493">
        <f>SUM(T9:T107)</f>
        <v>0</v>
      </c>
      <c r="U5" s="494">
        <f>SUM(U9:U107)</f>
        <v>0</v>
      </c>
      <c r="V5" s="498"/>
      <c r="W5" s="88" t="s">
        <v>40</v>
      </c>
      <c r="X5" s="85" t="s">
        <v>42</v>
      </c>
      <c r="Y5" s="87" t="s">
        <v>41</v>
      </c>
      <c r="Z5" s="86" t="s">
        <v>40</v>
      </c>
      <c r="AA5" s="85" t="s">
        <v>37</v>
      </c>
      <c r="AB5" s="84" t="s">
        <v>39</v>
      </c>
      <c r="AC5" s="515"/>
      <c r="AD5" s="1"/>
    </row>
    <row r="6" spans="1:33" ht="19.8" customHeight="1" thickTop="1" thickBot="1" x14ac:dyDescent="0.3">
      <c r="A6" s="538"/>
      <c r="B6" s="539"/>
      <c r="C6" s="540"/>
      <c r="D6" s="563"/>
      <c r="E6" s="564"/>
      <c r="F6" s="564"/>
      <c r="G6" s="564"/>
      <c r="H6" s="565"/>
      <c r="I6" s="81"/>
      <c r="J6" s="127" t="s">
        <v>38</v>
      </c>
      <c r="K6" s="127"/>
      <c r="L6" s="126"/>
      <c r="M6" s="79" t="s">
        <v>74</v>
      </c>
      <c r="N6" s="49"/>
      <c r="O6" s="509"/>
      <c r="P6" s="505" t="s">
        <v>37</v>
      </c>
      <c r="Q6" s="501" t="s">
        <v>36</v>
      </c>
      <c r="R6" s="71"/>
      <c r="S6" s="509"/>
      <c r="T6" s="505" t="s">
        <v>37</v>
      </c>
      <c r="U6" s="501" t="s">
        <v>36</v>
      </c>
      <c r="V6" s="498"/>
      <c r="W6" s="78" t="s">
        <v>31</v>
      </c>
      <c r="X6" s="512"/>
      <c r="Y6" s="513"/>
      <c r="Z6" s="69" t="s">
        <v>31</v>
      </c>
      <c r="AA6" s="512"/>
      <c r="AB6" s="513"/>
      <c r="AC6" s="515"/>
      <c r="AD6" s="1"/>
      <c r="AF6" s="125"/>
      <c r="AG6" s="125"/>
    </row>
    <row r="7" spans="1:33" ht="15" thickBot="1" x14ac:dyDescent="0.25">
      <c r="A7" s="538"/>
      <c r="B7" s="539"/>
      <c r="C7" s="67"/>
      <c r="D7" s="77" t="s">
        <v>31</v>
      </c>
      <c r="E7" s="76" t="s">
        <v>33</v>
      </c>
      <c r="F7" s="75"/>
      <c r="G7" s="329" t="s">
        <v>33</v>
      </c>
      <c r="H7" s="73" t="s">
        <v>33</v>
      </c>
      <c r="I7" s="74" t="s">
        <v>35</v>
      </c>
      <c r="J7" s="73" t="s">
        <v>33</v>
      </c>
      <c r="K7" s="73" t="s">
        <v>34</v>
      </c>
      <c r="L7" s="73" t="s">
        <v>31</v>
      </c>
      <c r="M7" s="73" t="s">
        <v>33</v>
      </c>
      <c r="N7" s="49"/>
      <c r="O7" s="72"/>
      <c r="P7" s="506"/>
      <c r="Q7" s="502"/>
      <c r="R7" s="71"/>
      <c r="S7" s="509"/>
      <c r="T7" s="506"/>
      <c r="U7" s="502"/>
      <c r="V7" s="70"/>
      <c r="W7" s="69" t="s">
        <v>31</v>
      </c>
      <c r="X7" s="531" t="s">
        <v>30</v>
      </c>
      <c r="Y7" s="532"/>
      <c r="Z7" s="69" t="s">
        <v>31</v>
      </c>
      <c r="AA7" s="531" t="s">
        <v>30</v>
      </c>
      <c r="AB7" s="532"/>
      <c r="AC7" s="5" t="s">
        <v>0</v>
      </c>
      <c r="AD7" s="41"/>
    </row>
    <row r="8" spans="1:33" ht="30" customHeight="1" thickTop="1" thickBot="1" x14ac:dyDescent="0.3">
      <c r="A8" s="51"/>
      <c r="B8" s="50"/>
      <c r="C8" s="14">
        <f>ROWS(C10:C20)-1</f>
        <v>10</v>
      </c>
      <c r="D8" s="569" t="s">
        <v>1941</v>
      </c>
      <c r="E8" s="504"/>
      <c r="F8" s="504"/>
      <c r="G8" s="504"/>
      <c r="H8" s="504"/>
      <c r="I8" s="504"/>
      <c r="J8" s="8" t="s">
        <v>1942</v>
      </c>
      <c r="K8" s="8"/>
      <c r="L8" s="8"/>
      <c r="M8" s="114"/>
      <c r="N8" s="49"/>
      <c r="O8" s="68" t="str">
        <f>IF(COUNTIF(N10:N27,"?")&gt;0,"?",IF(AND(P8="◄",Q8="►"),"◄►",IF(P8="◄","◄",IF(Q8="►","►",""))))</f>
        <v>◄</v>
      </c>
      <c r="P8" s="46" t="str">
        <f>IF(SUM(P10:P20)+1=ROWS(P10:P20)-COUNTIF(P10:P20,"-"),"","◄")</f>
        <v>◄</v>
      </c>
      <c r="Q8" s="45" t="str">
        <f>IF(SUM(Q10:Q20)&gt;0,"►","")</f>
        <v/>
      </c>
      <c r="R8" s="48"/>
      <c r="S8" s="68" t="str">
        <f>IF(COUNTIF(R10:R27,"?")&gt;0,"?",IF(AND(T8="◄",U8="►"),"◄►",IF(T8="◄","◄",IF(U8="►","►",""))))</f>
        <v>◄</v>
      </c>
      <c r="T8" s="46" t="str">
        <f>IF(SUM(T10:T20)+1=ROWS(T10:T20)-COUNTIF(T10:T20,"-"),"","◄")</f>
        <v>◄</v>
      </c>
      <c r="U8" s="45" t="str">
        <f>IF(SUM(U10:U20)&gt;0,"►","")</f>
        <v/>
      </c>
      <c r="V8" s="67">
        <f>ROWS(V10:V20)-1</f>
        <v>10</v>
      </c>
      <c r="W8" s="44">
        <f>SUM(W10:W20)-W20</f>
        <v>0</v>
      </c>
      <c r="X8" s="43" t="s">
        <v>2</v>
      </c>
      <c r="Y8" s="42"/>
      <c r="Z8" s="44">
        <f>SUM(Z10:Z20)-Z20</f>
        <v>0</v>
      </c>
      <c r="AA8" s="43" t="s">
        <v>2</v>
      </c>
      <c r="AB8" s="42"/>
      <c r="AC8" s="5" t="s">
        <v>0</v>
      </c>
      <c r="AD8" s="41"/>
    </row>
    <row r="9" spans="1:33" x14ac:dyDescent="0.25">
      <c r="A9" s="40"/>
      <c r="B9" s="39" t="str">
        <f t="shared" ref="B9:B15" si="0">IF(A9=1,"x","")</f>
        <v/>
      </c>
      <c r="C9" s="23"/>
      <c r="D9" s="306"/>
      <c r="E9" s="305"/>
      <c r="F9" s="304"/>
      <c r="G9" s="303"/>
      <c r="H9" s="302"/>
      <c r="I9" s="301" t="s">
        <v>1943</v>
      </c>
      <c r="J9" s="300"/>
      <c r="K9" s="300"/>
      <c r="L9" s="300"/>
      <c r="M9" s="300"/>
      <c r="N9" s="300"/>
      <c r="O9" s="300"/>
      <c r="P9" s="300"/>
      <c r="Q9" s="300"/>
      <c r="R9" s="300"/>
      <c r="S9" s="300"/>
      <c r="T9" s="300"/>
      <c r="U9" s="300"/>
      <c r="V9" s="300"/>
      <c r="W9" s="300"/>
      <c r="X9" s="300"/>
      <c r="Y9" s="300"/>
      <c r="Z9" s="300"/>
      <c r="AA9" s="300"/>
      <c r="AB9" s="300"/>
      <c r="AC9" s="5" t="s">
        <v>0</v>
      </c>
      <c r="AD9" s="41"/>
    </row>
    <row r="10" spans="1:33" x14ac:dyDescent="0.25">
      <c r="A10" s="40"/>
      <c r="B10" s="39" t="str">
        <f t="shared" si="0"/>
        <v/>
      </c>
      <c r="C10" s="23"/>
      <c r="D10" s="122"/>
      <c r="E10" s="145" t="s">
        <v>655</v>
      </c>
      <c r="F10" s="144">
        <v>1</v>
      </c>
      <c r="G10" s="307" t="s">
        <v>670</v>
      </c>
      <c r="H10" s="62">
        <v>0.5</v>
      </c>
      <c r="I10" s="119" t="s">
        <v>1944</v>
      </c>
      <c r="J10" s="118"/>
      <c r="K10" s="117"/>
      <c r="L10" s="117"/>
      <c r="M10" s="124"/>
      <c r="N10" s="26" t="str">
        <f t="shared" ref="N10:N15" si="1">IF(O10="?","?","")</f>
        <v/>
      </c>
      <c r="O10" s="26" t="str">
        <f t="shared" ref="O10:O15" si="2">IF(AND(P10="",Q10&gt;0),"?",IF(P10="","◄",IF(Q10&gt;=1,"►","")))</f>
        <v>◄</v>
      </c>
      <c r="P10" s="25"/>
      <c r="Q10" s="24"/>
      <c r="R10" s="26" t="str">
        <f t="shared" ref="R10:R15" si="3">IF(S10="?","?","")</f>
        <v/>
      </c>
      <c r="S10" s="26" t="str">
        <f t="shared" ref="S10:S15" si="4">IF(AND(T10="",U10&gt;0),"?",IF(T10="","◄",IF(U10&gt;=1,"►","")))</f>
        <v>◄</v>
      </c>
      <c r="T10" s="25"/>
      <c r="U10" s="24"/>
      <c r="V10" s="23"/>
      <c r="W10" s="22"/>
      <c r="X10" s="21">
        <f t="shared" ref="X10:Y15" si="5">(P10*W10)</f>
        <v>0</v>
      </c>
      <c r="Y10" s="20">
        <f t="shared" si="5"/>
        <v>0</v>
      </c>
      <c r="Z10" s="19"/>
      <c r="AA10" s="18">
        <f t="shared" ref="AA10:AB15" si="6">(T10*Z10)</f>
        <v>0</v>
      </c>
      <c r="AB10" s="17">
        <f t="shared" si="6"/>
        <v>0</v>
      </c>
      <c r="AC10" s="5" t="s">
        <v>0</v>
      </c>
      <c r="AD10" s="41"/>
    </row>
    <row r="11" spans="1:33" x14ac:dyDescent="0.25">
      <c r="A11" s="40"/>
      <c r="B11" s="39" t="str">
        <f t="shared" si="0"/>
        <v/>
      </c>
      <c r="C11" s="23"/>
      <c r="D11" s="122"/>
      <c r="E11" s="179" t="s">
        <v>655</v>
      </c>
      <c r="F11" s="178" t="s">
        <v>178</v>
      </c>
      <c r="G11" s="307" t="s">
        <v>670</v>
      </c>
      <c r="H11" s="62">
        <v>0.5</v>
      </c>
      <c r="I11" s="119" t="s">
        <v>1945</v>
      </c>
      <c r="J11" s="118"/>
      <c r="K11" s="117"/>
      <c r="L11" s="117"/>
      <c r="M11" s="124"/>
      <c r="N11" s="26" t="str">
        <f t="shared" si="1"/>
        <v/>
      </c>
      <c r="O11" s="26" t="str">
        <f t="shared" si="2"/>
        <v>◄</v>
      </c>
      <c r="P11" s="25"/>
      <c r="Q11" s="24"/>
      <c r="R11" s="26" t="str">
        <f t="shared" si="3"/>
        <v/>
      </c>
      <c r="S11" s="26" t="str">
        <f t="shared" si="4"/>
        <v>◄</v>
      </c>
      <c r="T11" s="25"/>
      <c r="U11" s="24"/>
      <c r="V11" s="23"/>
      <c r="W11" s="22"/>
      <c r="X11" s="21">
        <f t="shared" si="5"/>
        <v>0</v>
      </c>
      <c r="Y11" s="20">
        <f t="shared" si="5"/>
        <v>0</v>
      </c>
      <c r="Z11" s="19"/>
      <c r="AA11" s="18">
        <f t="shared" si="6"/>
        <v>0</v>
      </c>
      <c r="AB11" s="17">
        <f t="shared" si="6"/>
        <v>0</v>
      </c>
      <c r="AC11" s="5" t="s">
        <v>0</v>
      </c>
      <c r="AD11" s="41"/>
    </row>
    <row r="12" spans="1:33" x14ac:dyDescent="0.25">
      <c r="A12" s="40"/>
      <c r="B12" s="39" t="str">
        <f t="shared" si="0"/>
        <v/>
      </c>
      <c r="C12" s="23"/>
      <c r="D12" s="122"/>
      <c r="E12" s="179" t="s">
        <v>655</v>
      </c>
      <c r="F12" s="178" t="s">
        <v>682</v>
      </c>
      <c r="G12" s="307" t="s">
        <v>670</v>
      </c>
      <c r="H12" s="62">
        <v>0.5</v>
      </c>
      <c r="I12" s="119" t="s">
        <v>1946</v>
      </c>
      <c r="J12" s="118"/>
      <c r="K12" s="117"/>
      <c r="L12" s="117"/>
      <c r="M12" s="124"/>
      <c r="N12" s="26" t="str">
        <f t="shared" si="1"/>
        <v/>
      </c>
      <c r="O12" s="26" t="str">
        <f t="shared" si="2"/>
        <v>◄</v>
      </c>
      <c r="P12" s="25"/>
      <c r="Q12" s="24"/>
      <c r="R12" s="26" t="str">
        <f t="shared" si="3"/>
        <v/>
      </c>
      <c r="S12" s="26" t="str">
        <f t="shared" si="4"/>
        <v>◄</v>
      </c>
      <c r="T12" s="25"/>
      <c r="U12" s="24"/>
      <c r="V12" s="23"/>
      <c r="W12" s="22"/>
      <c r="X12" s="21">
        <f t="shared" si="5"/>
        <v>0</v>
      </c>
      <c r="Y12" s="20">
        <f t="shared" si="5"/>
        <v>0</v>
      </c>
      <c r="Z12" s="19"/>
      <c r="AA12" s="18">
        <f t="shared" si="6"/>
        <v>0</v>
      </c>
      <c r="AB12" s="17">
        <f t="shared" si="6"/>
        <v>0</v>
      </c>
      <c r="AC12" s="5" t="s">
        <v>0</v>
      </c>
      <c r="AD12" s="41"/>
    </row>
    <row r="13" spans="1:33" x14ac:dyDescent="0.25">
      <c r="A13" s="40"/>
      <c r="B13" s="39" t="str">
        <f t="shared" si="0"/>
        <v/>
      </c>
      <c r="C13" s="23"/>
      <c r="D13" s="122"/>
      <c r="E13" s="145" t="s">
        <v>655</v>
      </c>
      <c r="F13" s="144" t="s">
        <v>681</v>
      </c>
      <c r="G13" s="307" t="s">
        <v>670</v>
      </c>
      <c r="H13" s="62">
        <v>0.5</v>
      </c>
      <c r="I13" s="119" t="s">
        <v>1947</v>
      </c>
      <c r="J13" s="118"/>
      <c r="K13" s="117"/>
      <c r="L13" s="117"/>
      <c r="M13" s="124"/>
      <c r="N13" s="26" t="str">
        <f t="shared" si="1"/>
        <v/>
      </c>
      <c r="O13" s="26" t="str">
        <f t="shared" si="2"/>
        <v>◄</v>
      </c>
      <c r="P13" s="25"/>
      <c r="Q13" s="24"/>
      <c r="R13" s="26" t="str">
        <f t="shared" si="3"/>
        <v/>
      </c>
      <c r="S13" s="26" t="str">
        <f t="shared" si="4"/>
        <v>◄</v>
      </c>
      <c r="T13" s="25"/>
      <c r="U13" s="24"/>
      <c r="V13" s="23"/>
      <c r="W13" s="22"/>
      <c r="X13" s="21">
        <f t="shared" si="5"/>
        <v>0</v>
      </c>
      <c r="Y13" s="20">
        <f t="shared" si="5"/>
        <v>0</v>
      </c>
      <c r="Z13" s="19"/>
      <c r="AA13" s="18">
        <f t="shared" si="6"/>
        <v>0</v>
      </c>
      <c r="AB13" s="17">
        <f t="shared" si="6"/>
        <v>0</v>
      </c>
      <c r="AC13" s="5" t="s">
        <v>0</v>
      </c>
      <c r="AD13" s="41"/>
    </row>
    <row r="14" spans="1:33" x14ac:dyDescent="0.25">
      <c r="A14" s="40"/>
      <c r="B14" s="39" t="str">
        <f t="shared" si="0"/>
        <v/>
      </c>
      <c r="C14" s="23"/>
      <c r="D14" s="122"/>
      <c r="E14" s="145" t="s">
        <v>655</v>
      </c>
      <c r="F14" s="144">
        <v>2</v>
      </c>
      <c r="G14" s="307" t="s">
        <v>670</v>
      </c>
      <c r="H14" s="62">
        <v>1</v>
      </c>
      <c r="I14" s="119" t="s">
        <v>1948</v>
      </c>
      <c r="J14" s="118"/>
      <c r="K14" s="117"/>
      <c r="L14" s="117"/>
      <c r="M14" s="124"/>
      <c r="N14" s="26" t="str">
        <f t="shared" si="1"/>
        <v/>
      </c>
      <c r="O14" s="26" t="str">
        <f t="shared" si="2"/>
        <v>◄</v>
      </c>
      <c r="P14" s="25"/>
      <c r="Q14" s="24"/>
      <c r="R14" s="26" t="str">
        <f t="shared" si="3"/>
        <v/>
      </c>
      <c r="S14" s="26" t="str">
        <f t="shared" si="4"/>
        <v>◄</v>
      </c>
      <c r="T14" s="25"/>
      <c r="U14" s="24"/>
      <c r="V14" s="23"/>
      <c r="W14" s="22"/>
      <c r="X14" s="21">
        <f t="shared" si="5"/>
        <v>0</v>
      </c>
      <c r="Y14" s="20">
        <f t="shared" si="5"/>
        <v>0</v>
      </c>
      <c r="Z14" s="19"/>
      <c r="AA14" s="18">
        <f t="shared" si="6"/>
        <v>0</v>
      </c>
      <c r="AB14" s="17">
        <f t="shared" si="6"/>
        <v>0</v>
      </c>
      <c r="AC14" s="5" t="s">
        <v>0</v>
      </c>
      <c r="AD14" s="41"/>
    </row>
    <row r="15" spans="1:33" x14ac:dyDescent="0.25">
      <c r="A15" s="40"/>
      <c r="B15" s="39" t="str">
        <f t="shared" si="0"/>
        <v/>
      </c>
      <c r="C15" s="23"/>
      <c r="D15" s="122"/>
      <c r="E15" s="179" t="s">
        <v>655</v>
      </c>
      <c r="F15" s="178" t="s">
        <v>617</v>
      </c>
      <c r="G15" s="307" t="s">
        <v>670</v>
      </c>
      <c r="H15" s="62">
        <v>1</v>
      </c>
      <c r="I15" s="119" t="s">
        <v>1949</v>
      </c>
      <c r="J15" s="328"/>
      <c r="K15" s="327"/>
      <c r="L15" s="327"/>
      <c r="M15" s="326"/>
      <c r="N15" s="26" t="str">
        <f t="shared" si="1"/>
        <v/>
      </c>
      <c r="O15" s="26" t="str">
        <f t="shared" si="2"/>
        <v>◄</v>
      </c>
      <c r="P15" s="325"/>
      <c r="Q15" s="324"/>
      <c r="R15" s="26" t="str">
        <f t="shared" si="3"/>
        <v/>
      </c>
      <c r="S15" s="26" t="str">
        <f t="shared" si="4"/>
        <v>◄</v>
      </c>
      <c r="T15" s="325"/>
      <c r="U15" s="324"/>
      <c r="V15" s="23"/>
      <c r="W15" s="323"/>
      <c r="X15" s="322">
        <f t="shared" si="5"/>
        <v>0</v>
      </c>
      <c r="Y15" s="321">
        <f t="shared" si="5"/>
        <v>0</v>
      </c>
      <c r="Z15" s="320"/>
      <c r="AA15" s="319">
        <f t="shared" si="6"/>
        <v>0</v>
      </c>
      <c r="AB15" s="318">
        <f t="shared" si="6"/>
        <v>0</v>
      </c>
      <c r="AC15" s="5" t="s">
        <v>0</v>
      </c>
      <c r="AD15" s="41"/>
    </row>
    <row r="16" spans="1:33" ht="13.8" customHeight="1" x14ac:dyDescent="0.3">
      <c r="A16" s="300"/>
      <c r="B16" s="300"/>
      <c r="C16" s="300"/>
      <c r="D16" s="306"/>
      <c r="E16" s="305"/>
      <c r="F16" s="304"/>
      <c r="G16" s="303"/>
      <c r="H16" s="302"/>
      <c r="I16" s="310" t="s">
        <v>1950</v>
      </c>
      <c r="J16" s="300"/>
      <c r="K16" s="300"/>
      <c r="L16" s="300"/>
      <c r="M16" s="300"/>
      <c r="N16" s="300"/>
      <c r="O16" s="300"/>
      <c r="P16" s="300"/>
      <c r="Q16" s="300"/>
      <c r="R16" s="300"/>
      <c r="S16" s="300"/>
      <c r="T16" s="300"/>
      <c r="U16" s="300"/>
      <c r="V16" s="300"/>
      <c r="W16" s="300"/>
      <c r="X16" s="300"/>
      <c r="Y16" s="300"/>
      <c r="Z16" s="300"/>
      <c r="AA16" s="300"/>
      <c r="AB16" s="300"/>
      <c r="AC16" s="5" t="s">
        <v>0</v>
      </c>
      <c r="AD16" s="41"/>
    </row>
    <row r="17" spans="1:30" x14ac:dyDescent="0.25">
      <c r="A17" s="40"/>
      <c r="B17" s="39" t="str">
        <f>IF(A17=1,"x","")</f>
        <v/>
      </c>
      <c r="C17" s="23"/>
      <c r="D17" s="122"/>
      <c r="E17" s="145" t="s">
        <v>655</v>
      </c>
      <c r="F17" s="144" t="s">
        <v>680</v>
      </c>
      <c r="G17" s="307" t="s">
        <v>670</v>
      </c>
      <c r="H17" s="62">
        <v>0.5</v>
      </c>
      <c r="I17" s="119" t="s">
        <v>1951</v>
      </c>
      <c r="J17" s="118"/>
      <c r="K17" s="117"/>
      <c r="L17" s="117"/>
      <c r="M17" s="124"/>
      <c r="N17" s="26" t="str">
        <f>IF(O17="?","?","")</f>
        <v/>
      </c>
      <c r="O17" s="26" t="str">
        <f>IF(AND(P17="",Q17&gt;0),"?",IF(P17="","◄",IF(Q17&gt;=1,"►","")))</f>
        <v>◄</v>
      </c>
      <c r="P17" s="25"/>
      <c r="Q17" s="24"/>
      <c r="R17" s="26" t="str">
        <f>IF(S17="?","?","")</f>
        <v/>
      </c>
      <c r="S17" s="26" t="str">
        <f>IF(AND(T17="",U17&gt;0),"?",IF(T17="","◄",IF(U17&gt;=1,"►","")))</f>
        <v>◄</v>
      </c>
      <c r="T17" s="25"/>
      <c r="U17" s="24"/>
      <c r="V17" s="23"/>
      <c r="W17" s="22"/>
      <c r="X17" s="317">
        <f t="shared" ref="X17:Y19" si="7">(P17*W17)</f>
        <v>0</v>
      </c>
      <c r="Y17" s="316">
        <f t="shared" si="7"/>
        <v>0</v>
      </c>
      <c r="Z17" s="19"/>
      <c r="AA17" s="315">
        <f t="shared" ref="AA17:AB19" si="8">(T17*Z17)</f>
        <v>0</v>
      </c>
      <c r="AB17" s="314">
        <f t="shared" si="8"/>
        <v>0</v>
      </c>
      <c r="AC17" s="5" t="s">
        <v>0</v>
      </c>
      <c r="AD17" s="41"/>
    </row>
    <row r="18" spans="1:30" x14ac:dyDescent="0.25">
      <c r="A18" s="40">
        <v>1</v>
      </c>
      <c r="B18" s="39" t="str">
        <f>IF(A18=1,"x","")</f>
        <v>x</v>
      </c>
      <c r="C18" s="23"/>
      <c r="D18" s="122"/>
      <c r="E18" s="179" t="s">
        <v>655</v>
      </c>
      <c r="F18" s="178" t="s">
        <v>679</v>
      </c>
      <c r="G18" s="307" t="s">
        <v>670</v>
      </c>
      <c r="H18" s="62">
        <v>0.5</v>
      </c>
      <c r="I18" s="119" t="s">
        <v>1946</v>
      </c>
      <c r="J18" s="118"/>
      <c r="K18" s="117"/>
      <c r="L18" s="117"/>
      <c r="M18" s="124"/>
      <c r="N18" s="26" t="str">
        <f>IF(O18="?","?","")</f>
        <v/>
      </c>
      <c r="O18" s="26" t="str">
        <f>IF(AND(P18="",Q18&gt;0),"?",IF(P18="","◄",IF(Q18&gt;=1,"►","")))</f>
        <v>◄</v>
      </c>
      <c r="P18" s="25"/>
      <c r="Q18" s="24"/>
      <c r="R18" s="26" t="str">
        <f>IF(S18="?","?","")</f>
        <v/>
      </c>
      <c r="S18" s="26" t="str">
        <f>IF(AND(T18="",U18&gt;0),"?",IF(T18="","◄",IF(U18&gt;=1,"►","")))</f>
        <v>◄</v>
      </c>
      <c r="T18" s="25"/>
      <c r="U18" s="24"/>
      <c r="V18" s="23"/>
      <c r="W18" s="22"/>
      <c r="X18" s="21">
        <f t="shared" si="7"/>
        <v>0</v>
      </c>
      <c r="Y18" s="20">
        <f t="shared" si="7"/>
        <v>0</v>
      </c>
      <c r="Z18" s="19"/>
      <c r="AA18" s="18">
        <f t="shared" si="8"/>
        <v>0</v>
      </c>
      <c r="AB18" s="17">
        <f t="shared" si="8"/>
        <v>0</v>
      </c>
      <c r="AC18" s="5" t="s">
        <v>0</v>
      </c>
      <c r="AD18" s="41"/>
    </row>
    <row r="19" spans="1:30" ht="15" thickBot="1" x14ac:dyDescent="0.3">
      <c r="A19" s="40"/>
      <c r="B19" s="39" t="str">
        <f>IF(A19=1,"x","")</f>
        <v/>
      </c>
      <c r="C19" s="23"/>
      <c r="D19" s="122"/>
      <c r="E19" s="145" t="s">
        <v>655</v>
      </c>
      <c r="F19" s="144" t="s">
        <v>678</v>
      </c>
      <c r="G19" s="307" t="s">
        <v>670</v>
      </c>
      <c r="H19" s="62">
        <v>1</v>
      </c>
      <c r="I19" s="119" t="s">
        <v>1949</v>
      </c>
      <c r="J19" s="118"/>
      <c r="K19" s="117"/>
      <c r="L19" s="117"/>
      <c r="M19" s="124"/>
      <c r="N19" s="26" t="str">
        <f>IF(O19="?","?","")</f>
        <v/>
      </c>
      <c r="O19" s="26" t="str">
        <f>IF(AND(P19="",Q19&gt;0),"?",IF(P19="","◄",IF(Q19&gt;=1,"►","")))</f>
        <v>◄</v>
      </c>
      <c r="P19" s="25"/>
      <c r="Q19" s="24"/>
      <c r="R19" s="26" t="str">
        <f>IF(S19="?","?","")</f>
        <v/>
      </c>
      <c r="S19" s="26" t="str">
        <f>IF(AND(T19="",U19&gt;0),"?",IF(T19="","◄",IF(U19&gt;=1,"►","")))</f>
        <v>◄</v>
      </c>
      <c r="T19" s="25"/>
      <c r="U19" s="24"/>
      <c r="V19" s="23"/>
      <c r="W19" s="22"/>
      <c r="X19" s="21">
        <f t="shared" si="7"/>
        <v>0</v>
      </c>
      <c r="Y19" s="20">
        <f t="shared" si="7"/>
        <v>0</v>
      </c>
      <c r="Z19" s="19"/>
      <c r="AA19" s="18">
        <f t="shared" si="8"/>
        <v>0</v>
      </c>
      <c r="AB19" s="17">
        <f t="shared" si="8"/>
        <v>0</v>
      </c>
      <c r="AC19" s="5" t="s">
        <v>0</v>
      </c>
      <c r="AD19" s="41"/>
    </row>
    <row r="20" spans="1:30" ht="32.4" customHeight="1" thickTop="1" thickBot="1" x14ac:dyDescent="0.3">
      <c r="A20" s="51"/>
      <c r="B20" s="50"/>
      <c r="C20" s="14">
        <f>ROWS(C21:C27)-1</f>
        <v>6</v>
      </c>
      <c r="D20" s="569" t="s">
        <v>1952</v>
      </c>
      <c r="E20" s="504"/>
      <c r="F20" s="504"/>
      <c r="G20" s="504"/>
      <c r="H20" s="504"/>
      <c r="I20" s="504"/>
      <c r="J20" s="8" t="s">
        <v>1942</v>
      </c>
      <c r="K20" s="8"/>
      <c r="L20" s="8"/>
      <c r="M20" s="114"/>
      <c r="N20" s="49"/>
      <c r="O20" s="68" t="str">
        <f>IF(COUNTIF(N21:N31,"?")&gt;0,"?",IF(AND(P20="◄",Q20="►"),"◄►",IF(P20="◄","◄",IF(Q20="►","►",""))))</f>
        <v>◄</v>
      </c>
      <c r="P20" s="46" t="str">
        <f>IF(SUM(P21:P27)+1=ROWS(P21:P27)-COUNTIF(P21:P27,"-"),"","◄")</f>
        <v>◄</v>
      </c>
      <c r="Q20" s="45" t="str">
        <f>IF(SUM(Q21:Q27)&gt;0,"►","")</f>
        <v/>
      </c>
      <c r="R20" s="48"/>
      <c r="S20" s="68" t="str">
        <f>IF(COUNTIF(R21:R31,"?")&gt;0,"?",IF(AND(T20="◄",U20="►"),"◄►",IF(T20="◄","◄",IF(U20="►","►",""))))</f>
        <v>◄</v>
      </c>
      <c r="T20" s="46" t="str">
        <f>IF(SUM(T21:T27)+1=ROWS(T21:T27)-COUNTIF(T21:T27,"-"),"","◄")</f>
        <v>◄</v>
      </c>
      <c r="U20" s="45" t="str">
        <f>IF(SUM(U21:U27)&gt;0,"►","")</f>
        <v/>
      </c>
      <c r="V20" s="67">
        <f>ROWS(V21:V27)-1</f>
        <v>6</v>
      </c>
      <c r="W20" s="44">
        <f>SUM(W21:W27)-W27</f>
        <v>0</v>
      </c>
      <c r="X20" s="43" t="s">
        <v>2</v>
      </c>
      <c r="Y20" s="42"/>
      <c r="Z20" s="44">
        <f>SUM(Z21:Z27)-Z27</f>
        <v>0</v>
      </c>
      <c r="AA20" s="43" t="s">
        <v>2</v>
      </c>
      <c r="AB20" s="42"/>
      <c r="AC20" s="5" t="s">
        <v>0</v>
      </c>
      <c r="AD20" s="41"/>
    </row>
    <row r="21" spans="1:30" ht="25.2" x14ac:dyDescent="0.25">
      <c r="A21" s="40"/>
      <c r="B21" s="39" t="str">
        <f t="shared" ref="B21:B26" si="9">IF(A21=1,"x","")</f>
        <v/>
      </c>
      <c r="C21" s="23"/>
      <c r="D21" s="122"/>
      <c r="E21" s="313" t="s">
        <v>677</v>
      </c>
      <c r="F21" s="144" t="s">
        <v>675</v>
      </c>
      <c r="G21" s="307" t="s">
        <v>670</v>
      </c>
      <c r="H21" s="62">
        <v>0.5</v>
      </c>
      <c r="I21" s="119" t="s">
        <v>1944</v>
      </c>
      <c r="J21" s="312" t="s">
        <v>669</v>
      </c>
      <c r="K21" s="311"/>
      <c r="L21" s="311"/>
      <c r="M21" s="117" t="s">
        <v>674</v>
      </c>
      <c r="N21" s="26" t="str">
        <f t="shared" ref="N21:N26" si="10">IF(O21="?","?","")</f>
        <v/>
      </c>
      <c r="O21" s="26" t="str">
        <f t="shared" ref="O21:O26" si="11">IF(AND(P21="",Q21&gt;0),"?",IF(P21="","◄",IF(Q21&gt;=1,"►","")))</f>
        <v>◄</v>
      </c>
      <c r="P21" s="25"/>
      <c r="Q21" s="24"/>
      <c r="R21" s="26" t="str">
        <f t="shared" ref="R21:R26" si="12">IF(S21="?","?","")</f>
        <v/>
      </c>
      <c r="S21" s="26" t="str">
        <f t="shared" ref="S21:S26" si="13">IF(AND(T21="",U21&gt;0),"?",IF(T21="","◄",IF(U21&gt;=1,"►","")))</f>
        <v>◄</v>
      </c>
      <c r="T21" s="25"/>
      <c r="U21" s="24"/>
      <c r="V21" s="23"/>
      <c r="W21" s="22"/>
      <c r="X21" s="21">
        <f t="shared" ref="X21:Y26" si="14">(P21*W21)</f>
        <v>0</v>
      </c>
      <c r="Y21" s="20">
        <f t="shared" si="14"/>
        <v>0</v>
      </c>
      <c r="Z21" s="19"/>
      <c r="AA21" s="18">
        <f t="shared" ref="AA21:AB26" si="15">(T21*Z21)</f>
        <v>0</v>
      </c>
      <c r="AB21" s="17">
        <f t="shared" si="15"/>
        <v>0</v>
      </c>
      <c r="AC21" s="5" t="s">
        <v>0</v>
      </c>
      <c r="AD21" s="41"/>
    </row>
    <row r="22" spans="1:30" ht="25.2" x14ac:dyDescent="0.25">
      <c r="A22" s="40"/>
      <c r="B22" s="39" t="str">
        <f t="shared" si="9"/>
        <v/>
      </c>
      <c r="C22" s="23"/>
      <c r="D22" s="122"/>
      <c r="E22" s="313" t="s">
        <v>677</v>
      </c>
      <c r="F22" s="144" t="s">
        <v>673</v>
      </c>
      <c r="G22" s="307" t="s">
        <v>670</v>
      </c>
      <c r="H22" s="62">
        <v>0.5</v>
      </c>
      <c r="I22" s="119" t="s">
        <v>1944</v>
      </c>
      <c r="J22" s="312" t="s">
        <v>669</v>
      </c>
      <c r="K22" s="311"/>
      <c r="L22" s="311"/>
      <c r="M22" s="116" t="s">
        <v>672</v>
      </c>
      <c r="N22" s="26" t="str">
        <f t="shared" si="10"/>
        <v/>
      </c>
      <c r="O22" s="26" t="str">
        <f t="shared" si="11"/>
        <v>◄</v>
      </c>
      <c r="P22" s="25"/>
      <c r="Q22" s="24"/>
      <c r="R22" s="26" t="str">
        <f t="shared" si="12"/>
        <v/>
      </c>
      <c r="S22" s="26" t="str">
        <f t="shared" si="13"/>
        <v>◄</v>
      </c>
      <c r="T22" s="25"/>
      <c r="U22" s="24"/>
      <c r="V22" s="23"/>
      <c r="W22" s="22"/>
      <c r="X22" s="21">
        <f t="shared" si="14"/>
        <v>0</v>
      </c>
      <c r="Y22" s="20">
        <f t="shared" si="14"/>
        <v>0</v>
      </c>
      <c r="Z22" s="19"/>
      <c r="AA22" s="18">
        <f t="shared" si="15"/>
        <v>0</v>
      </c>
      <c r="AB22" s="17">
        <f t="shared" si="15"/>
        <v>0</v>
      </c>
      <c r="AC22" s="5" t="s">
        <v>0</v>
      </c>
      <c r="AD22" s="41"/>
    </row>
    <row r="23" spans="1:30" ht="25.2" x14ac:dyDescent="0.25">
      <c r="A23" s="40"/>
      <c r="B23" s="39" t="str">
        <f t="shared" si="9"/>
        <v/>
      </c>
      <c r="C23" s="23"/>
      <c r="D23" s="122"/>
      <c r="E23" s="313" t="s">
        <v>677</v>
      </c>
      <c r="F23" s="144" t="s">
        <v>671</v>
      </c>
      <c r="G23" s="307" t="s">
        <v>670</v>
      </c>
      <c r="H23" s="62">
        <v>0.5</v>
      </c>
      <c r="I23" s="119" t="s">
        <v>1944</v>
      </c>
      <c r="J23" s="312" t="s">
        <v>669</v>
      </c>
      <c r="K23" s="311"/>
      <c r="L23" s="311"/>
      <c r="M23" s="116" t="s">
        <v>668</v>
      </c>
      <c r="N23" s="26" t="str">
        <f t="shared" si="10"/>
        <v/>
      </c>
      <c r="O23" s="26" t="str">
        <f t="shared" si="11"/>
        <v>◄</v>
      </c>
      <c r="P23" s="25"/>
      <c r="Q23" s="24"/>
      <c r="R23" s="26" t="str">
        <f t="shared" si="12"/>
        <v/>
      </c>
      <c r="S23" s="26" t="str">
        <f t="shared" si="13"/>
        <v>◄</v>
      </c>
      <c r="T23" s="25"/>
      <c r="U23" s="24"/>
      <c r="V23" s="23"/>
      <c r="W23" s="22"/>
      <c r="X23" s="21">
        <f t="shared" si="14"/>
        <v>0</v>
      </c>
      <c r="Y23" s="20">
        <f t="shared" si="14"/>
        <v>0</v>
      </c>
      <c r="Z23" s="19"/>
      <c r="AA23" s="18">
        <f t="shared" si="15"/>
        <v>0</v>
      </c>
      <c r="AB23" s="17">
        <f t="shared" si="15"/>
        <v>0</v>
      </c>
      <c r="AC23" s="5" t="s">
        <v>0</v>
      </c>
      <c r="AD23" s="41"/>
    </row>
    <row r="24" spans="1:30" ht="25.2" x14ac:dyDescent="0.25">
      <c r="A24" s="40"/>
      <c r="B24" s="39" t="str">
        <f t="shared" si="9"/>
        <v/>
      </c>
      <c r="C24" s="23"/>
      <c r="D24" s="122"/>
      <c r="E24" s="313" t="s">
        <v>676</v>
      </c>
      <c r="F24" s="144" t="s">
        <v>675</v>
      </c>
      <c r="G24" s="307" t="s">
        <v>670</v>
      </c>
      <c r="H24" s="62">
        <v>1</v>
      </c>
      <c r="I24" s="119" t="s">
        <v>1948</v>
      </c>
      <c r="J24" s="312" t="s">
        <v>669</v>
      </c>
      <c r="K24" s="311"/>
      <c r="L24" s="311"/>
      <c r="M24" s="117" t="s">
        <v>674</v>
      </c>
      <c r="N24" s="26" t="str">
        <f t="shared" si="10"/>
        <v/>
      </c>
      <c r="O24" s="26" t="str">
        <f t="shared" si="11"/>
        <v>◄</v>
      </c>
      <c r="P24" s="25"/>
      <c r="Q24" s="24"/>
      <c r="R24" s="26" t="str">
        <f t="shared" si="12"/>
        <v/>
      </c>
      <c r="S24" s="26" t="str">
        <f t="shared" si="13"/>
        <v>◄</v>
      </c>
      <c r="T24" s="25"/>
      <c r="U24" s="24"/>
      <c r="V24" s="23"/>
      <c r="W24" s="22"/>
      <c r="X24" s="21">
        <f t="shared" si="14"/>
        <v>0</v>
      </c>
      <c r="Y24" s="20">
        <f t="shared" si="14"/>
        <v>0</v>
      </c>
      <c r="Z24" s="19"/>
      <c r="AA24" s="18">
        <f t="shared" si="15"/>
        <v>0</v>
      </c>
      <c r="AB24" s="17">
        <f t="shared" si="15"/>
        <v>0</v>
      </c>
      <c r="AC24" s="5" t="s">
        <v>0</v>
      </c>
      <c r="AD24" s="41"/>
    </row>
    <row r="25" spans="1:30" ht="25.2" x14ac:dyDescent="0.25">
      <c r="A25" s="40"/>
      <c r="B25" s="39" t="str">
        <f t="shared" si="9"/>
        <v/>
      </c>
      <c r="C25" s="23"/>
      <c r="D25" s="122"/>
      <c r="E25" s="313" t="s">
        <v>676</v>
      </c>
      <c r="F25" s="144" t="s">
        <v>673</v>
      </c>
      <c r="G25" s="307" t="s">
        <v>670</v>
      </c>
      <c r="H25" s="62">
        <v>1</v>
      </c>
      <c r="I25" s="119" t="s">
        <v>1948</v>
      </c>
      <c r="J25" s="312" t="s">
        <v>669</v>
      </c>
      <c r="K25" s="311"/>
      <c r="L25" s="311"/>
      <c r="M25" s="116" t="s">
        <v>672</v>
      </c>
      <c r="N25" s="26" t="str">
        <f t="shared" si="10"/>
        <v/>
      </c>
      <c r="O25" s="26" t="str">
        <f t="shared" si="11"/>
        <v>◄</v>
      </c>
      <c r="P25" s="25"/>
      <c r="Q25" s="24"/>
      <c r="R25" s="26" t="str">
        <f t="shared" si="12"/>
        <v/>
      </c>
      <c r="S25" s="26" t="str">
        <f t="shared" si="13"/>
        <v>◄</v>
      </c>
      <c r="T25" s="25"/>
      <c r="U25" s="24"/>
      <c r="V25" s="23"/>
      <c r="W25" s="22"/>
      <c r="X25" s="21">
        <f t="shared" si="14"/>
        <v>0</v>
      </c>
      <c r="Y25" s="20">
        <f t="shared" si="14"/>
        <v>0</v>
      </c>
      <c r="Z25" s="19"/>
      <c r="AA25" s="18">
        <f t="shared" si="15"/>
        <v>0</v>
      </c>
      <c r="AB25" s="17">
        <f t="shared" si="15"/>
        <v>0</v>
      </c>
      <c r="AC25" s="5" t="s">
        <v>0</v>
      </c>
      <c r="AD25" s="41"/>
    </row>
    <row r="26" spans="1:30" ht="25.8" thickBot="1" x14ac:dyDescent="0.3">
      <c r="A26" s="40">
        <v>1</v>
      </c>
      <c r="B26" s="39" t="str">
        <f t="shared" si="9"/>
        <v>x</v>
      </c>
      <c r="C26" s="23"/>
      <c r="D26" s="122"/>
      <c r="E26" s="313" t="s">
        <v>676</v>
      </c>
      <c r="F26" s="144" t="s">
        <v>671</v>
      </c>
      <c r="G26" s="307" t="s">
        <v>670</v>
      </c>
      <c r="H26" s="62">
        <v>1</v>
      </c>
      <c r="I26" s="119" t="s">
        <v>1948</v>
      </c>
      <c r="J26" s="312" t="s">
        <v>669</v>
      </c>
      <c r="K26" s="311"/>
      <c r="L26" s="311"/>
      <c r="M26" s="116" t="s">
        <v>668</v>
      </c>
      <c r="N26" s="26" t="str">
        <f t="shared" si="10"/>
        <v/>
      </c>
      <c r="O26" s="26" t="str">
        <f t="shared" si="11"/>
        <v>◄</v>
      </c>
      <c r="P26" s="25"/>
      <c r="Q26" s="24"/>
      <c r="R26" s="26" t="str">
        <f t="shared" si="12"/>
        <v/>
      </c>
      <c r="S26" s="26" t="str">
        <f t="shared" si="13"/>
        <v>◄</v>
      </c>
      <c r="T26" s="25"/>
      <c r="U26" s="24"/>
      <c r="V26" s="23"/>
      <c r="W26" s="22"/>
      <c r="X26" s="21">
        <f t="shared" si="14"/>
        <v>0</v>
      </c>
      <c r="Y26" s="20">
        <f t="shared" si="14"/>
        <v>0</v>
      </c>
      <c r="Z26" s="19"/>
      <c r="AA26" s="18">
        <f t="shared" si="15"/>
        <v>0</v>
      </c>
      <c r="AB26" s="17">
        <f t="shared" si="15"/>
        <v>0</v>
      </c>
      <c r="AC26" s="5" t="s">
        <v>0</v>
      </c>
      <c r="AD26" s="41"/>
    </row>
    <row r="27" spans="1:30" ht="29.4" customHeight="1" thickTop="1" thickBot="1" x14ac:dyDescent="0.3">
      <c r="A27" s="51"/>
      <c r="B27" s="50"/>
      <c r="C27" s="14">
        <f>ROWS(C29:C46)-1</f>
        <v>17</v>
      </c>
      <c r="D27" s="569" t="s">
        <v>1953</v>
      </c>
      <c r="E27" s="504"/>
      <c r="F27" s="504"/>
      <c r="G27" s="504"/>
      <c r="H27" s="504"/>
      <c r="I27" s="504"/>
      <c r="J27" s="8" t="s">
        <v>1954</v>
      </c>
      <c r="K27" s="8"/>
      <c r="L27" s="8"/>
      <c r="M27" s="114"/>
      <c r="N27" s="49"/>
      <c r="O27" s="68" t="str">
        <f>IF(COUNTIF(N29:N49,"?")&gt;0,"?",IF(AND(P27="◄",Q27="►"),"◄►",IF(P27="◄","◄",IF(Q27="►","►",""))))</f>
        <v>◄</v>
      </c>
      <c r="P27" s="46" t="str">
        <f>IF(SUM(P29:P46)+1=ROWS(P29:P46)-COUNTIF(P29:P46,"-"),"","◄")</f>
        <v>◄</v>
      </c>
      <c r="Q27" s="45" t="str">
        <f>IF(SUM(Q29:Q46)&gt;0,"►","")</f>
        <v/>
      </c>
      <c r="R27" s="48"/>
      <c r="S27" s="68" t="str">
        <f>IF(COUNTIF(R29:R49,"?")&gt;0,"?",IF(AND(T27="◄",U27="►"),"◄►",IF(T27="◄","◄",IF(U27="►","►",""))))</f>
        <v>◄</v>
      </c>
      <c r="T27" s="46" t="str">
        <f>IF(SUM(T29:T46)+1=ROWS(T29:T46)-COUNTIF(T29:T46,"-"),"","◄")</f>
        <v>◄</v>
      </c>
      <c r="U27" s="45" t="str">
        <f>IF(SUM(U29:U46)&gt;0,"►","")</f>
        <v/>
      </c>
      <c r="V27" s="67">
        <f>ROWS(V29:V46)-1</f>
        <v>17</v>
      </c>
      <c r="W27" s="44">
        <f>SUM(W29:W46)-W46</f>
        <v>0</v>
      </c>
      <c r="X27" s="43" t="s">
        <v>2</v>
      </c>
      <c r="Y27" s="42"/>
      <c r="Z27" s="44">
        <f>SUM(Z29:Z46)-Z46</f>
        <v>0</v>
      </c>
      <c r="AA27" s="43" t="s">
        <v>2</v>
      </c>
      <c r="AB27" s="42"/>
      <c r="AC27" s="5" t="s">
        <v>0</v>
      </c>
      <c r="AD27" s="41"/>
    </row>
    <row r="28" spans="1:30" ht="13.8" customHeight="1" x14ac:dyDescent="0.3">
      <c r="A28" s="300"/>
      <c r="B28" s="300"/>
      <c r="C28" s="300"/>
      <c r="D28" s="306"/>
      <c r="E28" s="305"/>
      <c r="F28" s="304"/>
      <c r="G28" s="303"/>
      <c r="H28" s="302"/>
      <c r="I28" s="310" t="s">
        <v>1955</v>
      </c>
      <c r="J28" s="300"/>
      <c r="K28" s="300"/>
      <c r="L28" s="300"/>
      <c r="M28" s="300"/>
      <c r="N28" s="300"/>
      <c r="O28" s="300"/>
      <c r="P28" s="300"/>
      <c r="Q28" s="300"/>
      <c r="R28" s="300"/>
      <c r="S28" s="300"/>
      <c r="T28" s="300"/>
      <c r="U28" s="300"/>
      <c r="V28" s="300"/>
      <c r="W28" s="300"/>
      <c r="X28" s="300"/>
      <c r="Y28" s="300"/>
      <c r="Z28" s="300"/>
      <c r="AA28" s="300"/>
      <c r="AB28" s="300"/>
      <c r="AC28" s="5" t="s">
        <v>0</v>
      </c>
      <c r="AD28" s="41"/>
    </row>
    <row r="29" spans="1:30" x14ac:dyDescent="0.25">
      <c r="A29" s="40"/>
      <c r="B29" s="39" t="str">
        <f t="shared" ref="B29:B45" si="16">IF(A29=1,"x","")</f>
        <v/>
      </c>
      <c r="C29" s="23"/>
      <c r="D29" s="122"/>
      <c r="E29" s="145" t="s">
        <v>655</v>
      </c>
      <c r="F29" s="144">
        <v>3</v>
      </c>
      <c r="G29" s="307" t="s">
        <v>667</v>
      </c>
      <c r="H29" s="62">
        <v>0.1</v>
      </c>
      <c r="I29" s="119" t="s">
        <v>1956</v>
      </c>
      <c r="J29" s="118" t="s">
        <v>1957</v>
      </c>
      <c r="K29" s="117"/>
      <c r="L29" s="117"/>
      <c r="M29" s="116"/>
      <c r="N29" s="26" t="str">
        <f t="shared" ref="N29:N45" si="17">IF(O29="?","?","")</f>
        <v/>
      </c>
      <c r="O29" s="26" t="str">
        <f t="shared" ref="O29:O45" si="18">IF(AND(P29="",Q29&gt;0),"?",IF(P29="","◄",IF(Q29&gt;=1,"►","")))</f>
        <v>◄</v>
      </c>
      <c r="P29" s="25"/>
      <c r="Q29" s="24"/>
      <c r="R29" s="26" t="str">
        <f t="shared" ref="R29:R45" si="19">IF(S29="?","?","")</f>
        <v/>
      </c>
      <c r="S29" s="26" t="str">
        <f t="shared" ref="S29:S45" si="20">IF(AND(T29="",U29&gt;0),"?",IF(T29="","◄",IF(U29&gt;=1,"►","")))</f>
        <v>◄</v>
      </c>
      <c r="T29" s="25"/>
      <c r="U29" s="24"/>
      <c r="V29" s="23"/>
      <c r="W29" s="22"/>
      <c r="X29" s="21">
        <f t="shared" ref="X29:X45" si="21">(P29*W29)</f>
        <v>0</v>
      </c>
      <c r="Y29" s="20">
        <f t="shared" ref="Y29:Y45" si="22">(Q29*X29)</f>
        <v>0</v>
      </c>
      <c r="Z29" s="19"/>
      <c r="AA29" s="18">
        <f t="shared" ref="AA29:AA45" si="23">(T29*Z29)</f>
        <v>0</v>
      </c>
      <c r="AB29" s="17">
        <f t="shared" ref="AB29:AB45" si="24">(U29*AA29)</f>
        <v>0</v>
      </c>
      <c r="AC29" s="5" t="s">
        <v>0</v>
      </c>
      <c r="AD29" s="41"/>
    </row>
    <row r="30" spans="1:30" x14ac:dyDescent="0.25">
      <c r="A30" s="40"/>
      <c r="B30" s="39" t="str">
        <f t="shared" si="16"/>
        <v/>
      </c>
      <c r="C30" s="23"/>
      <c r="D30" s="122"/>
      <c r="E30" s="145" t="s">
        <v>655</v>
      </c>
      <c r="F30" s="144" t="s">
        <v>666</v>
      </c>
      <c r="G30" s="299" t="s">
        <v>657</v>
      </c>
      <c r="H30" s="62">
        <v>0.1</v>
      </c>
      <c r="I30" s="119" t="s">
        <v>1958</v>
      </c>
      <c r="J30" s="118"/>
      <c r="K30" s="117"/>
      <c r="L30" s="117"/>
      <c r="M30" s="116"/>
      <c r="N30" s="26" t="str">
        <f t="shared" si="17"/>
        <v/>
      </c>
      <c r="O30" s="26" t="str">
        <f t="shared" si="18"/>
        <v>◄</v>
      </c>
      <c r="P30" s="25"/>
      <c r="Q30" s="24"/>
      <c r="R30" s="26" t="str">
        <f t="shared" si="19"/>
        <v/>
      </c>
      <c r="S30" s="26" t="str">
        <f t="shared" si="20"/>
        <v>◄</v>
      </c>
      <c r="T30" s="25"/>
      <c r="U30" s="24"/>
      <c r="V30" s="23"/>
      <c r="W30" s="22"/>
      <c r="X30" s="21">
        <f t="shared" si="21"/>
        <v>0</v>
      </c>
      <c r="Y30" s="20">
        <f t="shared" si="22"/>
        <v>0</v>
      </c>
      <c r="Z30" s="19"/>
      <c r="AA30" s="18">
        <f t="shared" si="23"/>
        <v>0</v>
      </c>
      <c r="AB30" s="17">
        <f t="shared" si="24"/>
        <v>0</v>
      </c>
      <c r="AC30" s="5" t="s">
        <v>0</v>
      </c>
      <c r="AD30" s="41"/>
    </row>
    <row r="31" spans="1:30" x14ac:dyDescent="0.25">
      <c r="A31" s="40"/>
      <c r="B31" s="39" t="str">
        <f t="shared" si="16"/>
        <v/>
      </c>
      <c r="C31" s="23"/>
      <c r="D31" s="122"/>
      <c r="E31" s="145" t="s">
        <v>655</v>
      </c>
      <c r="F31" s="144">
        <v>4</v>
      </c>
      <c r="G31" s="299" t="s">
        <v>659</v>
      </c>
      <c r="H31" s="62">
        <v>0.25</v>
      </c>
      <c r="I31" s="119" t="s">
        <v>1959</v>
      </c>
      <c r="J31" s="118" t="s">
        <v>1960</v>
      </c>
      <c r="K31" s="117"/>
      <c r="L31" s="117"/>
      <c r="M31" s="116"/>
      <c r="N31" s="26" t="str">
        <f t="shared" si="17"/>
        <v/>
      </c>
      <c r="O31" s="26" t="str">
        <f t="shared" si="18"/>
        <v>◄</v>
      </c>
      <c r="P31" s="25"/>
      <c r="Q31" s="24"/>
      <c r="R31" s="26" t="str">
        <f t="shared" si="19"/>
        <v/>
      </c>
      <c r="S31" s="26" t="str">
        <f t="shared" si="20"/>
        <v>◄</v>
      </c>
      <c r="T31" s="25"/>
      <c r="U31" s="24"/>
      <c r="V31" s="23"/>
      <c r="W31" s="22"/>
      <c r="X31" s="21">
        <f t="shared" si="21"/>
        <v>0</v>
      </c>
      <c r="Y31" s="20">
        <f t="shared" si="22"/>
        <v>0</v>
      </c>
      <c r="Z31" s="19"/>
      <c r="AA31" s="18">
        <f t="shared" si="23"/>
        <v>0</v>
      </c>
      <c r="AB31" s="17">
        <f t="shared" si="24"/>
        <v>0</v>
      </c>
      <c r="AC31" s="5" t="s">
        <v>0</v>
      </c>
      <c r="AD31" s="41"/>
    </row>
    <row r="32" spans="1:30" x14ac:dyDescent="0.25">
      <c r="A32" s="40"/>
      <c r="B32" s="39" t="str">
        <f t="shared" si="16"/>
        <v/>
      </c>
      <c r="C32" s="23"/>
      <c r="D32" s="122"/>
      <c r="E32" s="179" t="s">
        <v>655</v>
      </c>
      <c r="F32" s="178" t="s">
        <v>615</v>
      </c>
      <c r="G32" s="299" t="s">
        <v>657</v>
      </c>
      <c r="H32" s="62">
        <v>0.25</v>
      </c>
      <c r="I32" s="119" t="s">
        <v>1961</v>
      </c>
      <c r="J32" s="118"/>
      <c r="K32" s="117"/>
      <c r="L32" s="117"/>
      <c r="M32" s="116"/>
      <c r="N32" s="26" t="str">
        <f t="shared" si="17"/>
        <v/>
      </c>
      <c r="O32" s="26" t="str">
        <f t="shared" si="18"/>
        <v>◄</v>
      </c>
      <c r="P32" s="25"/>
      <c r="Q32" s="24"/>
      <c r="R32" s="26" t="str">
        <f t="shared" si="19"/>
        <v/>
      </c>
      <c r="S32" s="26" t="str">
        <f t="shared" si="20"/>
        <v>◄</v>
      </c>
      <c r="T32" s="25"/>
      <c r="U32" s="24"/>
      <c r="V32" s="23"/>
      <c r="W32" s="22"/>
      <c r="X32" s="21">
        <f t="shared" si="21"/>
        <v>0</v>
      </c>
      <c r="Y32" s="20">
        <f t="shared" si="22"/>
        <v>0</v>
      </c>
      <c r="Z32" s="19"/>
      <c r="AA32" s="18">
        <f t="shared" si="23"/>
        <v>0</v>
      </c>
      <c r="AB32" s="17">
        <f t="shared" si="24"/>
        <v>0</v>
      </c>
      <c r="AC32" s="5" t="s">
        <v>0</v>
      </c>
      <c r="AD32" s="41"/>
    </row>
    <row r="33" spans="1:30" x14ac:dyDescent="0.25">
      <c r="A33" s="40"/>
      <c r="B33" s="39" t="str">
        <f t="shared" si="16"/>
        <v/>
      </c>
      <c r="C33" s="23"/>
      <c r="D33" s="122"/>
      <c r="E33" s="179" t="s">
        <v>655</v>
      </c>
      <c r="F33" s="178" t="s">
        <v>665</v>
      </c>
      <c r="G33" s="299" t="s">
        <v>657</v>
      </c>
      <c r="H33" s="62">
        <v>0.25</v>
      </c>
      <c r="I33" s="119" t="s">
        <v>1962</v>
      </c>
      <c r="J33" s="118"/>
      <c r="K33" s="117"/>
      <c r="L33" s="117"/>
      <c r="M33" s="116"/>
      <c r="N33" s="26" t="str">
        <f t="shared" si="17"/>
        <v/>
      </c>
      <c r="O33" s="26" t="str">
        <f t="shared" si="18"/>
        <v>◄</v>
      </c>
      <c r="P33" s="25"/>
      <c r="Q33" s="24"/>
      <c r="R33" s="26" t="str">
        <f t="shared" si="19"/>
        <v/>
      </c>
      <c r="S33" s="26" t="str">
        <f t="shared" si="20"/>
        <v>◄</v>
      </c>
      <c r="T33" s="25"/>
      <c r="U33" s="24"/>
      <c r="V33" s="23"/>
      <c r="W33" s="22"/>
      <c r="X33" s="21">
        <f t="shared" si="21"/>
        <v>0</v>
      </c>
      <c r="Y33" s="20">
        <f t="shared" si="22"/>
        <v>0</v>
      </c>
      <c r="Z33" s="19"/>
      <c r="AA33" s="18">
        <f t="shared" si="23"/>
        <v>0</v>
      </c>
      <c r="AB33" s="17">
        <f t="shared" si="24"/>
        <v>0</v>
      </c>
      <c r="AC33" s="5" t="s">
        <v>0</v>
      </c>
      <c r="AD33" s="41"/>
    </row>
    <row r="34" spans="1:30" x14ac:dyDescent="0.25">
      <c r="A34" s="40"/>
      <c r="B34" s="39" t="str">
        <f t="shared" si="16"/>
        <v/>
      </c>
      <c r="C34" s="23"/>
      <c r="D34" s="122"/>
      <c r="E34" s="145" t="s">
        <v>655</v>
      </c>
      <c r="F34" s="144" t="s">
        <v>664</v>
      </c>
      <c r="G34" s="299" t="s">
        <v>644</v>
      </c>
      <c r="H34" s="62">
        <v>0.25</v>
      </c>
      <c r="I34" s="119" t="s">
        <v>1963</v>
      </c>
      <c r="J34" s="118"/>
      <c r="K34" s="117"/>
      <c r="L34" s="117"/>
      <c r="M34" s="116"/>
      <c r="N34" s="26" t="str">
        <f t="shared" si="17"/>
        <v/>
      </c>
      <c r="O34" s="26" t="str">
        <f t="shared" si="18"/>
        <v>◄</v>
      </c>
      <c r="P34" s="25"/>
      <c r="Q34" s="24"/>
      <c r="R34" s="26" t="str">
        <f t="shared" si="19"/>
        <v/>
      </c>
      <c r="S34" s="26" t="str">
        <f t="shared" si="20"/>
        <v>◄</v>
      </c>
      <c r="T34" s="25"/>
      <c r="U34" s="24"/>
      <c r="V34" s="23"/>
      <c r="W34" s="22"/>
      <c r="X34" s="21">
        <f t="shared" si="21"/>
        <v>0</v>
      </c>
      <c r="Y34" s="20">
        <f t="shared" si="22"/>
        <v>0</v>
      </c>
      <c r="Z34" s="19"/>
      <c r="AA34" s="18">
        <f t="shared" si="23"/>
        <v>0</v>
      </c>
      <c r="AB34" s="17">
        <f t="shared" si="24"/>
        <v>0</v>
      </c>
      <c r="AC34" s="5" t="s">
        <v>0</v>
      </c>
      <c r="AD34" s="41"/>
    </row>
    <row r="35" spans="1:30" x14ac:dyDescent="0.25">
      <c r="A35" s="40"/>
      <c r="B35" s="39" t="str">
        <f t="shared" si="16"/>
        <v/>
      </c>
      <c r="C35" s="23"/>
      <c r="D35" s="122"/>
      <c r="E35" s="145" t="s">
        <v>655</v>
      </c>
      <c r="F35" s="144">
        <v>5</v>
      </c>
      <c r="G35" s="299" t="s">
        <v>644</v>
      </c>
      <c r="H35" s="62">
        <v>0.5</v>
      </c>
      <c r="I35" s="119" t="s">
        <v>1964</v>
      </c>
      <c r="J35" s="118"/>
      <c r="K35" s="117"/>
      <c r="L35" s="117"/>
      <c r="M35" s="116"/>
      <c r="N35" s="26" t="str">
        <f t="shared" si="17"/>
        <v/>
      </c>
      <c r="O35" s="26" t="str">
        <f t="shared" si="18"/>
        <v>◄</v>
      </c>
      <c r="P35" s="25"/>
      <c r="Q35" s="24"/>
      <c r="R35" s="26" t="str">
        <f t="shared" si="19"/>
        <v/>
      </c>
      <c r="S35" s="26" t="str">
        <f t="shared" si="20"/>
        <v>◄</v>
      </c>
      <c r="T35" s="25"/>
      <c r="U35" s="24"/>
      <c r="V35" s="23"/>
      <c r="W35" s="22"/>
      <c r="X35" s="21">
        <f t="shared" si="21"/>
        <v>0</v>
      </c>
      <c r="Y35" s="20">
        <f t="shared" si="22"/>
        <v>0</v>
      </c>
      <c r="Z35" s="19"/>
      <c r="AA35" s="18">
        <f t="shared" si="23"/>
        <v>0</v>
      </c>
      <c r="AB35" s="17">
        <f t="shared" si="24"/>
        <v>0</v>
      </c>
      <c r="AC35" s="5" t="s">
        <v>0</v>
      </c>
      <c r="AD35" s="41"/>
    </row>
    <row r="36" spans="1:30" x14ac:dyDescent="0.25">
      <c r="A36" s="40">
        <v>1</v>
      </c>
      <c r="B36" s="39" t="str">
        <f t="shared" si="16"/>
        <v>x</v>
      </c>
      <c r="C36" s="23"/>
      <c r="D36" s="122"/>
      <c r="E36" s="179" t="s">
        <v>655</v>
      </c>
      <c r="F36" s="178" t="s">
        <v>594</v>
      </c>
      <c r="G36" s="299" t="s">
        <v>644</v>
      </c>
      <c r="H36" s="62">
        <v>0.5</v>
      </c>
      <c r="I36" s="119" t="s">
        <v>1965</v>
      </c>
      <c r="J36" s="118"/>
      <c r="K36" s="117"/>
      <c r="L36" s="117"/>
      <c r="M36" s="116"/>
      <c r="N36" s="26" t="str">
        <f t="shared" si="17"/>
        <v/>
      </c>
      <c r="O36" s="26" t="str">
        <f t="shared" si="18"/>
        <v>◄</v>
      </c>
      <c r="P36" s="25"/>
      <c r="Q36" s="24"/>
      <c r="R36" s="26" t="str">
        <f t="shared" si="19"/>
        <v/>
      </c>
      <c r="S36" s="26" t="str">
        <f t="shared" si="20"/>
        <v>◄</v>
      </c>
      <c r="T36" s="25"/>
      <c r="U36" s="24"/>
      <c r="V36" s="23"/>
      <c r="W36" s="22"/>
      <c r="X36" s="21">
        <f t="shared" si="21"/>
        <v>0</v>
      </c>
      <c r="Y36" s="20">
        <f t="shared" si="22"/>
        <v>0</v>
      </c>
      <c r="Z36" s="19"/>
      <c r="AA36" s="18">
        <f t="shared" si="23"/>
        <v>0</v>
      </c>
      <c r="AB36" s="17">
        <f t="shared" si="24"/>
        <v>0</v>
      </c>
      <c r="AC36" s="5" t="s">
        <v>0</v>
      </c>
      <c r="AD36" s="41"/>
    </row>
    <row r="37" spans="1:30" x14ac:dyDescent="0.25">
      <c r="A37" s="40"/>
      <c r="B37" s="39" t="str">
        <f t="shared" si="16"/>
        <v/>
      </c>
      <c r="C37" s="23"/>
      <c r="D37" s="122"/>
      <c r="E37" s="179" t="s">
        <v>655</v>
      </c>
      <c r="F37" s="178" t="s">
        <v>663</v>
      </c>
      <c r="G37" s="299" t="s">
        <v>644</v>
      </c>
      <c r="H37" s="62">
        <v>0.5</v>
      </c>
      <c r="I37" s="119" t="s">
        <v>1966</v>
      </c>
      <c r="J37" s="118"/>
      <c r="K37" s="117"/>
      <c r="L37" s="117"/>
      <c r="M37" s="116"/>
      <c r="N37" s="26" t="str">
        <f t="shared" si="17"/>
        <v/>
      </c>
      <c r="O37" s="26" t="str">
        <f t="shared" si="18"/>
        <v>◄</v>
      </c>
      <c r="P37" s="25"/>
      <c r="Q37" s="24"/>
      <c r="R37" s="26" t="str">
        <f t="shared" si="19"/>
        <v/>
      </c>
      <c r="S37" s="26" t="str">
        <f t="shared" si="20"/>
        <v>◄</v>
      </c>
      <c r="T37" s="25"/>
      <c r="U37" s="24"/>
      <c r="V37" s="23"/>
      <c r="W37" s="22"/>
      <c r="X37" s="21">
        <f t="shared" si="21"/>
        <v>0</v>
      </c>
      <c r="Y37" s="20">
        <f t="shared" si="22"/>
        <v>0</v>
      </c>
      <c r="Z37" s="19"/>
      <c r="AA37" s="18">
        <f t="shared" si="23"/>
        <v>0</v>
      </c>
      <c r="AB37" s="17">
        <f t="shared" si="24"/>
        <v>0</v>
      </c>
      <c r="AC37" s="5" t="s">
        <v>0</v>
      </c>
      <c r="AD37" s="41"/>
    </row>
    <row r="38" spans="1:30" x14ac:dyDescent="0.25">
      <c r="A38" s="40"/>
      <c r="B38" s="39" t="str">
        <f t="shared" si="16"/>
        <v/>
      </c>
      <c r="C38" s="23"/>
      <c r="D38" s="122"/>
      <c r="E38" s="145" t="s">
        <v>655</v>
      </c>
      <c r="F38" s="144" t="s">
        <v>662</v>
      </c>
      <c r="G38" s="299" t="s">
        <v>644</v>
      </c>
      <c r="H38" s="62">
        <v>0.5</v>
      </c>
      <c r="I38" s="119" t="s">
        <v>1967</v>
      </c>
      <c r="J38" s="118"/>
      <c r="K38" s="117"/>
      <c r="L38" s="117"/>
      <c r="M38" s="116"/>
      <c r="N38" s="26" t="str">
        <f t="shared" si="17"/>
        <v/>
      </c>
      <c r="O38" s="26" t="str">
        <f t="shared" si="18"/>
        <v>◄</v>
      </c>
      <c r="P38" s="25"/>
      <c r="Q38" s="24"/>
      <c r="R38" s="26" t="str">
        <f t="shared" si="19"/>
        <v/>
      </c>
      <c r="S38" s="26" t="str">
        <f t="shared" si="20"/>
        <v>◄</v>
      </c>
      <c r="T38" s="25"/>
      <c r="U38" s="24"/>
      <c r="V38" s="23"/>
      <c r="W38" s="22"/>
      <c r="X38" s="21">
        <f t="shared" si="21"/>
        <v>0</v>
      </c>
      <c r="Y38" s="20">
        <f t="shared" si="22"/>
        <v>0</v>
      </c>
      <c r="Z38" s="19"/>
      <c r="AA38" s="18">
        <f t="shared" si="23"/>
        <v>0</v>
      </c>
      <c r="AB38" s="17">
        <f t="shared" si="24"/>
        <v>0</v>
      </c>
      <c r="AC38" s="5" t="s">
        <v>0</v>
      </c>
      <c r="AD38" s="41"/>
    </row>
    <row r="39" spans="1:30" x14ac:dyDescent="0.25">
      <c r="A39" s="40"/>
      <c r="B39" s="39" t="str">
        <f t="shared" si="16"/>
        <v/>
      </c>
      <c r="C39" s="23"/>
      <c r="D39" s="122"/>
      <c r="E39" s="145" t="s">
        <v>655</v>
      </c>
      <c r="F39" s="144">
        <v>6</v>
      </c>
      <c r="G39" s="299" t="s">
        <v>644</v>
      </c>
      <c r="H39" s="62">
        <v>1</v>
      </c>
      <c r="I39" s="119" t="s">
        <v>1968</v>
      </c>
      <c r="J39" s="118"/>
      <c r="K39" s="117"/>
      <c r="L39" s="117"/>
      <c r="M39" s="116"/>
      <c r="N39" s="26" t="str">
        <f t="shared" si="17"/>
        <v/>
      </c>
      <c r="O39" s="26" t="str">
        <f t="shared" si="18"/>
        <v>◄</v>
      </c>
      <c r="P39" s="25"/>
      <c r="Q39" s="24"/>
      <c r="R39" s="26" t="str">
        <f t="shared" si="19"/>
        <v/>
      </c>
      <c r="S39" s="26" t="str">
        <f t="shared" si="20"/>
        <v>◄</v>
      </c>
      <c r="T39" s="25"/>
      <c r="U39" s="24"/>
      <c r="V39" s="23"/>
      <c r="W39" s="22"/>
      <c r="X39" s="21">
        <f t="shared" si="21"/>
        <v>0</v>
      </c>
      <c r="Y39" s="20">
        <f t="shared" si="22"/>
        <v>0</v>
      </c>
      <c r="Z39" s="19"/>
      <c r="AA39" s="18">
        <f t="shared" si="23"/>
        <v>0</v>
      </c>
      <c r="AB39" s="17">
        <f t="shared" si="24"/>
        <v>0</v>
      </c>
      <c r="AC39" s="5" t="s">
        <v>0</v>
      </c>
      <c r="AD39" s="41"/>
    </row>
    <row r="40" spans="1:30" x14ac:dyDescent="0.25">
      <c r="A40" s="40"/>
      <c r="B40" s="39" t="str">
        <f t="shared" si="16"/>
        <v/>
      </c>
      <c r="C40" s="23"/>
      <c r="D40" s="122"/>
      <c r="E40" s="179" t="s">
        <v>655</v>
      </c>
      <c r="F40" s="178" t="s">
        <v>378</v>
      </c>
      <c r="G40" s="299" t="s">
        <v>644</v>
      </c>
      <c r="H40" s="62">
        <v>1</v>
      </c>
      <c r="I40" s="119" t="s">
        <v>1969</v>
      </c>
      <c r="J40" s="118"/>
      <c r="K40" s="117"/>
      <c r="L40" s="117"/>
      <c r="M40" s="116"/>
      <c r="N40" s="26" t="str">
        <f t="shared" si="17"/>
        <v/>
      </c>
      <c r="O40" s="26" t="str">
        <f t="shared" si="18"/>
        <v>◄</v>
      </c>
      <c r="P40" s="25"/>
      <c r="Q40" s="24"/>
      <c r="R40" s="26" t="str">
        <f t="shared" si="19"/>
        <v/>
      </c>
      <c r="S40" s="26" t="str">
        <f t="shared" si="20"/>
        <v>◄</v>
      </c>
      <c r="T40" s="25"/>
      <c r="U40" s="24"/>
      <c r="V40" s="23"/>
      <c r="W40" s="22"/>
      <c r="X40" s="21">
        <f t="shared" si="21"/>
        <v>0</v>
      </c>
      <c r="Y40" s="20">
        <f t="shared" si="22"/>
        <v>0</v>
      </c>
      <c r="Z40" s="19"/>
      <c r="AA40" s="18">
        <f t="shared" si="23"/>
        <v>0</v>
      </c>
      <c r="AB40" s="17">
        <f t="shared" si="24"/>
        <v>0</v>
      </c>
      <c r="AC40" s="5" t="s">
        <v>0</v>
      </c>
      <c r="AD40" s="41"/>
    </row>
    <row r="41" spans="1:30" x14ac:dyDescent="0.25">
      <c r="A41" s="40"/>
      <c r="B41" s="39" t="str">
        <f t="shared" si="16"/>
        <v/>
      </c>
      <c r="C41" s="23"/>
      <c r="D41" s="122"/>
      <c r="E41" s="179" t="s">
        <v>655</v>
      </c>
      <c r="F41" s="178" t="s">
        <v>661</v>
      </c>
      <c r="G41" s="299" t="s">
        <v>644</v>
      </c>
      <c r="H41" s="62">
        <v>1</v>
      </c>
      <c r="I41" s="119" t="s">
        <v>1970</v>
      </c>
      <c r="J41" s="118"/>
      <c r="K41" s="117"/>
      <c r="L41" s="117"/>
      <c r="M41" s="116"/>
      <c r="N41" s="26" t="str">
        <f t="shared" si="17"/>
        <v/>
      </c>
      <c r="O41" s="26" t="str">
        <f t="shared" si="18"/>
        <v>◄</v>
      </c>
      <c r="P41" s="25"/>
      <c r="Q41" s="24"/>
      <c r="R41" s="26" t="str">
        <f t="shared" si="19"/>
        <v/>
      </c>
      <c r="S41" s="26" t="str">
        <f t="shared" si="20"/>
        <v>◄</v>
      </c>
      <c r="T41" s="25"/>
      <c r="U41" s="24"/>
      <c r="V41" s="23"/>
      <c r="W41" s="22"/>
      <c r="X41" s="21">
        <f t="shared" si="21"/>
        <v>0</v>
      </c>
      <c r="Y41" s="20">
        <f t="shared" si="22"/>
        <v>0</v>
      </c>
      <c r="Z41" s="19"/>
      <c r="AA41" s="18">
        <f t="shared" si="23"/>
        <v>0</v>
      </c>
      <c r="AB41" s="17">
        <f t="shared" si="24"/>
        <v>0</v>
      </c>
      <c r="AC41" s="5" t="s">
        <v>0</v>
      </c>
      <c r="AD41" s="41"/>
    </row>
    <row r="42" spans="1:30" x14ac:dyDescent="0.25">
      <c r="A42" s="40"/>
      <c r="B42" s="39" t="str">
        <f t="shared" si="16"/>
        <v/>
      </c>
      <c r="C42" s="23"/>
      <c r="D42" s="122"/>
      <c r="E42" s="145" t="s">
        <v>655</v>
      </c>
      <c r="F42" s="144" t="s">
        <v>660</v>
      </c>
      <c r="G42" s="299" t="s">
        <v>644</v>
      </c>
      <c r="H42" s="62">
        <v>1</v>
      </c>
      <c r="I42" s="119" t="s">
        <v>1971</v>
      </c>
      <c r="J42" s="118"/>
      <c r="K42" s="117"/>
      <c r="L42" s="117"/>
      <c r="M42" s="116"/>
      <c r="N42" s="26" t="str">
        <f t="shared" si="17"/>
        <v/>
      </c>
      <c r="O42" s="26" t="str">
        <f t="shared" si="18"/>
        <v>◄</v>
      </c>
      <c r="P42" s="25"/>
      <c r="Q42" s="24"/>
      <c r="R42" s="26" t="str">
        <f t="shared" si="19"/>
        <v/>
      </c>
      <c r="S42" s="26" t="str">
        <f t="shared" si="20"/>
        <v>◄</v>
      </c>
      <c r="T42" s="25"/>
      <c r="U42" s="24"/>
      <c r="V42" s="23"/>
      <c r="W42" s="22"/>
      <c r="X42" s="21">
        <f t="shared" si="21"/>
        <v>0</v>
      </c>
      <c r="Y42" s="20">
        <f t="shared" si="22"/>
        <v>0</v>
      </c>
      <c r="Z42" s="19"/>
      <c r="AA42" s="18">
        <f t="shared" si="23"/>
        <v>0</v>
      </c>
      <c r="AB42" s="17">
        <f t="shared" si="24"/>
        <v>0</v>
      </c>
      <c r="AC42" s="5" t="s">
        <v>0</v>
      </c>
      <c r="AD42" s="41"/>
    </row>
    <row r="43" spans="1:30" x14ac:dyDescent="0.25">
      <c r="A43" s="40"/>
      <c r="B43" s="39" t="str">
        <f t="shared" si="16"/>
        <v/>
      </c>
      <c r="C43" s="23"/>
      <c r="D43" s="122"/>
      <c r="E43" s="145" t="s">
        <v>655</v>
      </c>
      <c r="F43" s="144">
        <v>7</v>
      </c>
      <c r="G43" s="299" t="s">
        <v>659</v>
      </c>
      <c r="H43" s="62">
        <v>5</v>
      </c>
      <c r="I43" s="119" t="s">
        <v>1972</v>
      </c>
      <c r="J43" s="118" t="s">
        <v>1973</v>
      </c>
      <c r="K43" s="117"/>
      <c r="L43" s="117"/>
      <c r="M43" s="116"/>
      <c r="N43" s="26" t="str">
        <f t="shared" si="17"/>
        <v/>
      </c>
      <c r="O43" s="26" t="str">
        <f t="shared" si="18"/>
        <v>◄</v>
      </c>
      <c r="P43" s="25"/>
      <c r="Q43" s="24"/>
      <c r="R43" s="26" t="str">
        <f t="shared" si="19"/>
        <v/>
      </c>
      <c r="S43" s="26" t="str">
        <f t="shared" si="20"/>
        <v>◄</v>
      </c>
      <c r="T43" s="25"/>
      <c r="U43" s="24"/>
      <c r="V43" s="23"/>
      <c r="W43" s="22"/>
      <c r="X43" s="21">
        <f t="shared" si="21"/>
        <v>0</v>
      </c>
      <c r="Y43" s="20">
        <f t="shared" si="22"/>
        <v>0</v>
      </c>
      <c r="Z43" s="19"/>
      <c r="AA43" s="18">
        <f t="shared" si="23"/>
        <v>0</v>
      </c>
      <c r="AB43" s="17">
        <f t="shared" si="24"/>
        <v>0</v>
      </c>
      <c r="AC43" s="5" t="s">
        <v>0</v>
      </c>
      <c r="AD43" s="41"/>
    </row>
    <row r="44" spans="1:30" x14ac:dyDescent="0.25">
      <c r="A44" s="40"/>
      <c r="B44" s="39" t="str">
        <f t="shared" si="16"/>
        <v/>
      </c>
      <c r="C44" s="23"/>
      <c r="D44" s="122"/>
      <c r="E44" s="179" t="s">
        <v>655</v>
      </c>
      <c r="F44" s="178" t="s">
        <v>658</v>
      </c>
      <c r="G44" s="299" t="s">
        <v>657</v>
      </c>
      <c r="H44" s="62">
        <v>5</v>
      </c>
      <c r="I44" s="119" t="s">
        <v>1974</v>
      </c>
      <c r="J44" s="118"/>
      <c r="K44" s="117"/>
      <c r="L44" s="117"/>
      <c r="M44" s="116"/>
      <c r="N44" s="26" t="str">
        <f t="shared" si="17"/>
        <v/>
      </c>
      <c r="O44" s="26" t="str">
        <f t="shared" si="18"/>
        <v>◄</v>
      </c>
      <c r="P44" s="25"/>
      <c r="Q44" s="24"/>
      <c r="R44" s="26" t="str">
        <f t="shared" si="19"/>
        <v/>
      </c>
      <c r="S44" s="26" t="str">
        <f t="shared" si="20"/>
        <v>◄</v>
      </c>
      <c r="T44" s="25"/>
      <c r="U44" s="24"/>
      <c r="V44" s="23"/>
      <c r="W44" s="22"/>
      <c r="X44" s="21">
        <f t="shared" si="21"/>
        <v>0</v>
      </c>
      <c r="Y44" s="20">
        <f t="shared" si="22"/>
        <v>0</v>
      </c>
      <c r="Z44" s="19"/>
      <c r="AA44" s="18">
        <f t="shared" si="23"/>
        <v>0</v>
      </c>
      <c r="AB44" s="17">
        <f t="shared" si="24"/>
        <v>0</v>
      </c>
      <c r="AC44" s="5" t="s">
        <v>0</v>
      </c>
      <c r="AD44" s="41"/>
    </row>
    <row r="45" spans="1:30" ht="15" thickBot="1" x14ac:dyDescent="0.3">
      <c r="A45" s="40"/>
      <c r="B45" s="39" t="str">
        <f t="shared" si="16"/>
        <v/>
      </c>
      <c r="C45" s="23"/>
      <c r="D45" s="122"/>
      <c r="E45" s="145" t="s">
        <v>655</v>
      </c>
      <c r="F45" s="144" t="s">
        <v>656</v>
      </c>
      <c r="G45" s="299" t="s">
        <v>644</v>
      </c>
      <c r="H45" s="62">
        <v>5</v>
      </c>
      <c r="I45" s="119" t="s">
        <v>1975</v>
      </c>
      <c r="J45" s="118"/>
      <c r="K45" s="117"/>
      <c r="L45" s="117"/>
      <c r="M45" s="116"/>
      <c r="N45" s="26" t="str">
        <f t="shared" si="17"/>
        <v/>
      </c>
      <c r="O45" s="26" t="str">
        <f t="shared" si="18"/>
        <v>◄</v>
      </c>
      <c r="P45" s="25"/>
      <c r="Q45" s="24"/>
      <c r="R45" s="26" t="str">
        <f t="shared" si="19"/>
        <v/>
      </c>
      <c r="S45" s="26" t="str">
        <f t="shared" si="20"/>
        <v>◄</v>
      </c>
      <c r="T45" s="25"/>
      <c r="U45" s="24"/>
      <c r="V45" s="23"/>
      <c r="W45" s="22"/>
      <c r="X45" s="21">
        <f t="shared" si="21"/>
        <v>0</v>
      </c>
      <c r="Y45" s="20">
        <f t="shared" si="22"/>
        <v>0</v>
      </c>
      <c r="Z45" s="19"/>
      <c r="AA45" s="18">
        <f t="shared" si="23"/>
        <v>0</v>
      </c>
      <c r="AB45" s="17">
        <f t="shared" si="24"/>
        <v>0</v>
      </c>
      <c r="AC45" s="5" t="s">
        <v>0</v>
      </c>
      <c r="AD45" s="41"/>
    </row>
    <row r="46" spans="1:30" ht="27.6" customHeight="1" thickTop="1" thickBot="1" x14ac:dyDescent="0.3">
      <c r="A46" s="51"/>
      <c r="B46" s="50"/>
      <c r="C46" s="14">
        <f>ROWS(C48:C64)-1</f>
        <v>16</v>
      </c>
      <c r="D46" s="569" t="s">
        <v>1976</v>
      </c>
      <c r="E46" s="504"/>
      <c r="F46" s="504"/>
      <c r="G46" s="504"/>
      <c r="H46" s="504"/>
      <c r="I46" s="504"/>
      <c r="J46" s="8" t="s">
        <v>1954</v>
      </c>
      <c r="K46" s="8"/>
      <c r="L46" s="8"/>
      <c r="M46" s="114"/>
      <c r="N46" s="49"/>
      <c r="O46" s="68" t="str">
        <f>IF(COUNTIF(N48:N79,"?")&gt;0,"?",IF(AND(P46="◄",Q46="►"),"◄►",IF(P46="◄","◄",IF(Q46="►","►",""))))</f>
        <v>◄</v>
      </c>
      <c r="P46" s="46" t="str">
        <f>IF(SUM(P48:P64)+1=ROWS(P48:P64)-COUNTIF(P48:P64,"-"),"","◄")</f>
        <v>◄</v>
      </c>
      <c r="Q46" s="45" t="str">
        <f>IF(SUM(Q48:Q64)&gt;0,"►","")</f>
        <v/>
      </c>
      <c r="R46" s="48"/>
      <c r="S46" s="68" t="str">
        <f>IF(COUNTIF(R48:R79,"?")&gt;0,"?",IF(AND(T46="◄",U46="►"),"◄►",IF(T46="◄","◄",IF(U46="►","►",""))))</f>
        <v>◄</v>
      </c>
      <c r="T46" s="46" t="str">
        <f>IF(SUM(T48:T64)+1=ROWS(T48:T64)-COUNTIF(T48:T64,"-"),"","◄")</f>
        <v>◄</v>
      </c>
      <c r="U46" s="45" t="str">
        <f>IF(SUM(U48:U64)&gt;0,"►","")</f>
        <v/>
      </c>
      <c r="V46" s="14">
        <f>ROWS(V48:V64)-1</f>
        <v>16</v>
      </c>
      <c r="W46" s="44">
        <f>SUM(W48:W64)-W64</f>
        <v>0</v>
      </c>
      <c r="X46" s="43" t="s">
        <v>2</v>
      </c>
      <c r="Y46" s="42"/>
      <c r="Z46" s="44">
        <f>SUM(Z48:Z64)-Z64</f>
        <v>0</v>
      </c>
      <c r="AA46" s="43" t="s">
        <v>2</v>
      </c>
      <c r="AB46" s="42"/>
      <c r="AC46" s="5" t="s">
        <v>0</v>
      </c>
      <c r="AD46" s="41"/>
    </row>
    <row r="47" spans="1:30" ht="13.8" customHeight="1" x14ac:dyDescent="0.3">
      <c r="A47" s="300"/>
      <c r="B47" s="300"/>
      <c r="C47" s="300"/>
      <c r="D47" s="306"/>
      <c r="E47" s="305"/>
      <c r="F47" s="304"/>
      <c r="G47" s="303"/>
      <c r="H47" s="302"/>
      <c r="I47" s="310" t="s">
        <v>1977</v>
      </c>
      <c r="J47" s="300"/>
      <c r="K47" s="300"/>
      <c r="L47" s="300"/>
      <c r="M47" s="300"/>
      <c r="N47" s="300"/>
      <c r="O47" s="300"/>
      <c r="P47" s="300"/>
      <c r="Q47" s="300"/>
      <c r="R47" s="300"/>
      <c r="S47" s="300"/>
      <c r="T47" s="300"/>
      <c r="U47" s="300"/>
      <c r="V47" s="300"/>
      <c r="W47" s="300"/>
      <c r="X47" s="300"/>
      <c r="Y47" s="300"/>
      <c r="Z47" s="300"/>
      <c r="AA47" s="300"/>
      <c r="AB47" s="300"/>
      <c r="AC47" s="5" t="s">
        <v>0</v>
      </c>
      <c r="AD47" s="41"/>
    </row>
    <row r="48" spans="1:30" x14ac:dyDescent="0.25">
      <c r="A48" s="40"/>
      <c r="B48" s="39" t="str">
        <f t="shared" ref="B48:B60" si="25">IF(A48=1,"x","")</f>
        <v/>
      </c>
      <c r="C48" s="23"/>
      <c r="D48" s="122"/>
      <c r="E48" s="145" t="s">
        <v>655</v>
      </c>
      <c r="F48" s="144" t="s">
        <v>619</v>
      </c>
      <c r="G48" s="299" t="s">
        <v>644</v>
      </c>
      <c r="H48" s="62">
        <v>0.1</v>
      </c>
      <c r="I48" s="119" t="s">
        <v>1978</v>
      </c>
      <c r="J48" s="118"/>
      <c r="K48" s="117"/>
      <c r="L48" s="117"/>
      <c r="M48" s="124"/>
      <c r="N48" s="26" t="str">
        <f t="shared" ref="N48:N60" si="26">IF(O48="?","?","")</f>
        <v/>
      </c>
      <c r="O48" s="26" t="str">
        <f t="shared" ref="O48:O60" si="27">IF(AND(P48="",Q48&gt;0),"?",IF(P48="","◄",IF(Q48&gt;=1,"►","")))</f>
        <v>◄</v>
      </c>
      <c r="P48" s="25"/>
      <c r="Q48" s="24"/>
      <c r="R48" s="26" t="str">
        <f t="shared" ref="R48:R60" si="28">IF(S48="?","?","")</f>
        <v/>
      </c>
      <c r="S48" s="26" t="str">
        <f t="shared" ref="S48:S60" si="29">IF(AND(T48="",U48&gt;0),"?",IF(T48="","◄",IF(U48&gt;=1,"►","")))</f>
        <v>◄</v>
      </c>
      <c r="T48" s="25"/>
      <c r="U48" s="24"/>
      <c r="V48" s="23"/>
      <c r="W48" s="22"/>
      <c r="X48" s="21">
        <f t="shared" ref="X48:X60" si="30">(P48*W48)</f>
        <v>0</v>
      </c>
      <c r="Y48" s="20">
        <f t="shared" ref="Y48:Y60" si="31">(Q48*X48)</f>
        <v>0</v>
      </c>
      <c r="Z48" s="19"/>
      <c r="AA48" s="18">
        <f t="shared" ref="AA48:AA60" si="32">(T48*Z48)</f>
        <v>0</v>
      </c>
      <c r="AB48" s="17">
        <f t="shared" ref="AB48:AB60" si="33">(U48*AA48)</f>
        <v>0</v>
      </c>
      <c r="AC48" s="5" t="s">
        <v>0</v>
      </c>
      <c r="AD48" s="41"/>
    </row>
    <row r="49" spans="1:30" x14ac:dyDescent="0.25">
      <c r="A49" s="40"/>
      <c r="B49" s="39" t="str">
        <f t="shared" si="25"/>
        <v/>
      </c>
      <c r="C49" s="23"/>
      <c r="D49" s="122"/>
      <c r="E49" s="179" t="s">
        <v>655</v>
      </c>
      <c r="F49" s="178" t="s">
        <v>613</v>
      </c>
      <c r="G49" s="299" t="s">
        <v>644</v>
      </c>
      <c r="H49" s="62">
        <v>0.1</v>
      </c>
      <c r="I49" s="119" t="s">
        <v>1979</v>
      </c>
      <c r="J49" s="118"/>
      <c r="K49" s="117"/>
      <c r="L49" s="117"/>
      <c r="M49" s="116"/>
      <c r="N49" s="26" t="str">
        <f t="shared" si="26"/>
        <v/>
      </c>
      <c r="O49" s="26" t="str">
        <f t="shared" si="27"/>
        <v>◄</v>
      </c>
      <c r="P49" s="25"/>
      <c r="Q49" s="24"/>
      <c r="R49" s="26" t="str">
        <f t="shared" si="28"/>
        <v/>
      </c>
      <c r="S49" s="26" t="str">
        <f t="shared" si="29"/>
        <v>◄</v>
      </c>
      <c r="T49" s="25"/>
      <c r="U49" s="24"/>
      <c r="V49" s="23"/>
      <c r="W49" s="22"/>
      <c r="X49" s="21">
        <f t="shared" si="30"/>
        <v>0</v>
      </c>
      <c r="Y49" s="20">
        <f t="shared" si="31"/>
        <v>0</v>
      </c>
      <c r="Z49" s="19"/>
      <c r="AA49" s="18">
        <f t="shared" si="32"/>
        <v>0</v>
      </c>
      <c r="AB49" s="17">
        <f t="shared" si="33"/>
        <v>0</v>
      </c>
      <c r="AC49" s="5" t="s">
        <v>0</v>
      </c>
      <c r="AD49" s="41"/>
    </row>
    <row r="50" spans="1:30" x14ac:dyDescent="0.25">
      <c r="A50" s="40"/>
      <c r="B50" s="39" t="str">
        <f t="shared" si="25"/>
        <v/>
      </c>
      <c r="C50" s="23"/>
      <c r="D50" s="122"/>
      <c r="E50" s="179" t="s">
        <v>655</v>
      </c>
      <c r="F50" s="178" t="s">
        <v>654</v>
      </c>
      <c r="G50" s="299" t="s">
        <v>644</v>
      </c>
      <c r="H50" s="62">
        <v>0.1</v>
      </c>
      <c r="I50" s="119" t="s">
        <v>1980</v>
      </c>
      <c r="J50" s="118"/>
      <c r="K50" s="117"/>
      <c r="L50" s="117"/>
      <c r="M50" s="116"/>
      <c r="N50" s="26" t="str">
        <f t="shared" si="26"/>
        <v/>
      </c>
      <c r="O50" s="26" t="str">
        <f t="shared" si="27"/>
        <v>◄</v>
      </c>
      <c r="P50" s="25"/>
      <c r="Q50" s="24"/>
      <c r="R50" s="26" t="str">
        <f t="shared" si="28"/>
        <v/>
      </c>
      <c r="S50" s="26" t="str">
        <f t="shared" si="29"/>
        <v>◄</v>
      </c>
      <c r="T50" s="25"/>
      <c r="U50" s="24"/>
      <c r="V50" s="23"/>
      <c r="W50" s="22"/>
      <c r="X50" s="21">
        <f t="shared" si="30"/>
        <v>0</v>
      </c>
      <c r="Y50" s="20">
        <f t="shared" si="31"/>
        <v>0</v>
      </c>
      <c r="Z50" s="19"/>
      <c r="AA50" s="18">
        <f t="shared" si="32"/>
        <v>0</v>
      </c>
      <c r="AB50" s="17">
        <f t="shared" si="33"/>
        <v>0</v>
      </c>
      <c r="AC50" s="5" t="s">
        <v>0</v>
      </c>
      <c r="AD50" s="41"/>
    </row>
    <row r="51" spans="1:30" x14ac:dyDescent="0.25">
      <c r="A51" s="40"/>
      <c r="B51" s="39" t="str">
        <f t="shared" si="25"/>
        <v/>
      </c>
      <c r="C51" s="23"/>
      <c r="D51" s="122"/>
      <c r="E51" s="145" t="s">
        <v>655</v>
      </c>
      <c r="F51" s="144" t="s">
        <v>653</v>
      </c>
      <c r="G51" s="299" t="s">
        <v>644</v>
      </c>
      <c r="H51" s="62">
        <v>0.25</v>
      </c>
      <c r="I51" s="119" t="s">
        <v>1959</v>
      </c>
      <c r="J51" s="118"/>
      <c r="K51" s="117"/>
      <c r="L51" s="117"/>
      <c r="M51" s="116"/>
      <c r="N51" s="26" t="str">
        <f t="shared" si="26"/>
        <v/>
      </c>
      <c r="O51" s="26" t="str">
        <f t="shared" si="27"/>
        <v>◄</v>
      </c>
      <c r="P51" s="25"/>
      <c r="Q51" s="24"/>
      <c r="R51" s="26" t="str">
        <f t="shared" si="28"/>
        <v/>
      </c>
      <c r="S51" s="26" t="str">
        <f t="shared" si="29"/>
        <v>◄</v>
      </c>
      <c r="T51" s="25"/>
      <c r="U51" s="24"/>
      <c r="V51" s="23"/>
      <c r="W51" s="22"/>
      <c r="X51" s="21">
        <f t="shared" si="30"/>
        <v>0</v>
      </c>
      <c r="Y51" s="20">
        <f t="shared" si="31"/>
        <v>0</v>
      </c>
      <c r="Z51" s="19"/>
      <c r="AA51" s="18">
        <f t="shared" si="32"/>
        <v>0</v>
      </c>
      <c r="AB51" s="17">
        <f t="shared" si="33"/>
        <v>0</v>
      </c>
      <c r="AC51" s="5" t="s">
        <v>0</v>
      </c>
      <c r="AD51" s="41"/>
    </row>
    <row r="52" spans="1:30" x14ac:dyDescent="0.25">
      <c r="A52" s="40"/>
      <c r="B52" s="39" t="str">
        <f t="shared" si="25"/>
        <v/>
      </c>
      <c r="C52" s="23"/>
      <c r="D52" s="122"/>
      <c r="E52" s="179" t="s">
        <v>655</v>
      </c>
      <c r="F52" s="178" t="s">
        <v>652</v>
      </c>
      <c r="G52" s="299" t="s">
        <v>644</v>
      </c>
      <c r="H52" s="62">
        <v>0.25</v>
      </c>
      <c r="I52" s="119" t="s">
        <v>1981</v>
      </c>
      <c r="J52" s="118"/>
      <c r="K52" s="117"/>
      <c r="L52" s="117"/>
      <c r="M52" s="116"/>
      <c r="N52" s="26" t="str">
        <f t="shared" si="26"/>
        <v/>
      </c>
      <c r="O52" s="26" t="str">
        <f t="shared" si="27"/>
        <v>◄</v>
      </c>
      <c r="P52" s="25"/>
      <c r="Q52" s="24"/>
      <c r="R52" s="26" t="str">
        <f t="shared" si="28"/>
        <v/>
      </c>
      <c r="S52" s="26" t="str">
        <f t="shared" si="29"/>
        <v>◄</v>
      </c>
      <c r="T52" s="25"/>
      <c r="U52" s="24"/>
      <c r="V52" s="23"/>
      <c r="W52" s="22"/>
      <c r="X52" s="21">
        <f t="shared" si="30"/>
        <v>0</v>
      </c>
      <c r="Y52" s="20">
        <f t="shared" si="31"/>
        <v>0</v>
      </c>
      <c r="Z52" s="19"/>
      <c r="AA52" s="18">
        <f t="shared" si="32"/>
        <v>0</v>
      </c>
      <c r="AB52" s="17">
        <f t="shared" si="33"/>
        <v>0</v>
      </c>
      <c r="AC52" s="5" t="s">
        <v>0</v>
      </c>
      <c r="AD52" s="41"/>
    </row>
    <row r="53" spans="1:30" x14ac:dyDescent="0.25">
      <c r="A53" s="40"/>
      <c r="B53" s="39" t="str">
        <f t="shared" si="25"/>
        <v/>
      </c>
      <c r="C53" s="23"/>
      <c r="D53" s="122"/>
      <c r="E53" s="145" t="s">
        <v>655</v>
      </c>
      <c r="F53" s="144" t="s">
        <v>651</v>
      </c>
      <c r="G53" s="299" t="s">
        <v>644</v>
      </c>
      <c r="H53" s="62">
        <v>0.25</v>
      </c>
      <c r="I53" s="119" t="s">
        <v>1964</v>
      </c>
      <c r="J53" s="118"/>
      <c r="K53" s="117"/>
      <c r="L53" s="117"/>
      <c r="M53" s="116"/>
      <c r="N53" s="26" t="str">
        <f t="shared" si="26"/>
        <v/>
      </c>
      <c r="O53" s="26" t="str">
        <f t="shared" si="27"/>
        <v>◄</v>
      </c>
      <c r="P53" s="25"/>
      <c r="Q53" s="24"/>
      <c r="R53" s="26" t="str">
        <f t="shared" si="28"/>
        <v/>
      </c>
      <c r="S53" s="26" t="str">
        <f t="shared" si="29"/>
        <v>◄</v>
      </c>
      <c r="T53" s="25"/>
      <c r="U53" s="24"/>
      <c r="V53" s="23"/>
      <c r="W53" s="22"/>
      <c r="X53" s="21">
        <f t="shared" si="30"/>
        <v>0</v>
      </c>
      <c r="Y53" s="20">
        <f t="shared" si="31"/>
        <v>0</v>
      </c>
      <c r="Z53" s="19"/>
      <c r="AA53" s="18">
        <f t="shared" si="32"/>
        <v>0</v>
      </c>
      <c r="AB53" s="17">
        <f t="shared" si="33"/>
        <v>0</v>
      </c>
      <c r="AC53" s="5" t="s">
        <v>0</v>
      </c>
      <c r="AD53" s="41"/>
    </row>
    <row r="54" spans="1:30" x14ac:dyDescent="0.25">
      <c r="A54" s="40"/>
      <c r="B54" s="39" t="str">
        <f t="shared" si="25"/>
        <v/>
      </c>
      <c r="C54" s="23"/>
      <c r="D54" s="122"/>
      <c r="E54" s="179" t="s">
        <v>655</v>
      </c>
      <c r="F54" s="178" t="s">
        <v>650</v>
      </c>
      <c r="G54" s="299" t="s">
        <v>644</v>
      </c>
      <c r="H54" s="62">
        <v>0.5</v>
      </c>
      <c r="I54" s="119" t="s">
        <v>1982</v>
      </c>
      <c r="J54" s="118"/>
      <c r="K54" s="117"/>
      <c r="L54" s="117"/>
      <c r="M54" s="116"/>
      <c r="N54" s="26" t="str">
        <f t="shared" si="26"/>
        <v/>
      </c>
      <c r="O54" s="26" t="str">
        <f t="shared" si="27"/>
        <v>◄</v>
      </c>
      <c r="P54" s="25"/>
      <c r="Q54" s="24"/>
      <c r="R54" s="26" t="str">
        <f t="shared" si="28"/>
        <v/>
      </c>
      <c r="S54" s="26" t="str">
        <f t="shared" si="29"/>
        <v>◄</v>
      </c>
      <c r="T54" s="25"/>
      <c r="U54" s="24"/>
      <c r="V54" s="23"/>
      <c r="W54" s="22"/>
      <c r="X54" s="21">
        <f t="shared" si="30"/>
        <v>0</v>
      </c>
      <c r="Y54" s="20">
        <f t="shared" si="31"/>
        <v>0</v>
      </c>
      <c r="Z54" s="19"/>
      <c r="AA54" s="18">
        <f t="shared" si="32"/>
        <v>0</v>
      </c>
      <c r="AB54" s="17">
        <f t="shared" si="33"/>
        <v>0</v>
      </c>
      <c r="AC54" s="5" t="s">
        <v>0</v>
      </c>
      <c r="AD54" s="41"/>
    </row>
    <row r="55" spans="1:30" x14ac:dyDescent="0.25">
      <c r="A55" s="40"/>
      <c r="B55" s="39" t="str">
        <f t="shared" si="25"/>
        <v/>
      </c>
      <c r="C55" s="23"/>
      <c r="D55" s="122"/>
      <c r="E55" s="145" t="s">
        <v>655</v>
      </c>
      <c r="F55" s="144" t="s">
        <v>649</v>
      </c>
      <c r="G55" s="299" t="s">
        <v>644</v>
      </c>
      <c r="H55" s="62">
        <v>1</v>
      </c>
      <c r="I55" s="119" t="s">
        <v>1968</v>
      </c>
      <c r="J55" s="118"/>
      <c r="K55" s="117"/>
      <c r="L55" s="117"/>
      <c r="M55" s="116"/>
      <c r="N55" s="26" t="str">
        <f t="shared" si="26"/>
        <v/>
      </c>
      <c r="O55" s="26" t="str">
        <f t="shared" si="27"/>
        <v>◄</v>
      </c>
      <c r="P55" s="25"/>
      <c r="Q55" s="24"/>
      <c r="R55" s="26" t="str">
        <f t="shared" si="28"/>
        <v/>
      </c>
      <c r="S55" s="26" t="str">
        <f t="shared" si="29"/>
        <v>◄</v>
      </c>
      <c r="T55" s="25"/>
      <c r="U55" s="24"/>
      <c r="V55" s="23"/>
      <c r="W55" s="22"/>
      <c r="X55" s="21">
        <f t="shared" si="30"/>
        <v>0</v>
      </c>
      <c r="Y55" s="20">
        <f t="shared" si="31"/>
        <v>0</v>
      </c>
      <c r="Z55" s="19"/>
      <c r="AA55" s="18">
        <f t="shared" si="32"/>
        <v>0</v>
      </c>
      <c r="AB55" s="17">
        <f t="shared" si="33"/>
        <v>0</v>
      </c>
      <c r="AC55" s="5" t="s">
        <v>0</v>
      </c>
      <c r="AD55" s="41"/>
    </row>
    <row r="56" spans="1:30" x14ac:dyDescent="0.25">
      <c r="A56" s="40"/>
      <c r="B56" s="39" t="str">
        <f t="shared" si="25"/>
        <v/>
      </c>
      <c r="C56" s="23"/>
      <c r="D56" s="122"/>
      <c r="E56" s="179" t="s">
        <v>655</v>
      </c>
      <c r="F56" s="178" t="s">
        <v>648</v>
      </c>
      <c r="G56" s="299" t="s">
        <v>644</v>
      </c>
      <c r="H56" s="62">
        <v>1</v>
      </c>
      <c r="I56" s="119" t="s">
        <v>1969</v>
      </c>
      <c r="J56" s="118"/>
      <c r="K56" s="117"/>
      <c r="L56" s="117"/>
      <c r="M56" s="116"/>
      <c r="N56" s="26" t="str">
        <f t="shared" si="26"/>
        <v/>
      </c>
      <c r="O56" s="26" t="str">
        <f t="shared" si="27"/>
        <v>◄</v>
      </c>
      <c r="P56" s="25"/>
      <c r="Q56" s="24"/>
      <c r="R56" s="26" t="str">
        <f t="shared" si="28"/>
        <v/>
      </c>
      <c r="S56" s="26" t="str">
        <f t="shared" si="29"/>
        <v>◄</v>
      </c>
      <c r="T56" s="25"/>
      <c r="U56" s="24"/>
      <c r="V56" s="23"/>
      <c r="W56" s="22"/>
      <c r="X56" s="21">
        <f t="shared" si="30"/>
        <v>0</v>
      </c>
      <c r="Y56" s="20">
        <f t="shared" si="31"/>
        <v>0</v>
      </c>
      <c r="Z56" s="19"/>
      <c r="AA56" s="18">
        <f t="shared" si="32"/>
        <v>0</v>
      </c>
      <c r="AB56" s="17">
        <f t="shared" si="33"/>
        <v>0</v>
      </c>
      <c r="AC56" s="5" t="s">
        <v>0</v>
      </c>
      <c r="AD56" s="41"/>
    </row>
    <row r="57" spans="1:30" x14ac:dyDescent="0.25">
      <c r="A57" s="40">
        <v>1</v>
      </c>
      <c r="B57" s="39" t="str">
        <f t="shared" si="25"/>
        <v>x</v>
      </c>
      <c r="C57" s="23"/>
      <c r="D57" s="122"/>
      <c r="E57" s="179" t="s">
        <v>655</v>
      </c>
      <c r="F57" s="178" t="s">
        <v>647</v>
      </c>
      <c r="G57" s="299" t="s">
        <v>644</v>
      </c>
      <c r="H57" s="62">
        <v>1</v>
      </c>
      <c r="I57" s="119" t="s">
        <v>1983</v>
      </c>
      <c r="J57" s="118"/>
      <c r="K57" s="117"/>
      <c r="L57" s="117"/>
      <c r="M57" s="116"/>
      <c r="N57" s="26" t="str">
        <f t="shared" si="26"/>
        <v/>
      </c>
      <c r="O57" s="26" t="str">
        <f t="shared" si="27"/>
        <v>◄</v>
      </c>
      <c r="P57" s="25"/>
      <c r="Q57" s="24"/>
      <c r="R57" s="26" t="str">
        <f t="shared" si="28"/>
        <v/>
      </c>
      <c r="S57" s="26" t="str">
        <f t="shared" si="29"/>
        <v>◄</v>
      </c>
      <c r="T57" s="25"/>
      <c r="U57" s="24"/>
      <c r="V57" s="23"/>
      <c r="W57" s="22"/>
      <c r="X57" s="21">
        <f t="shared" si="30"/>
        <v>0</v>
      </c>
      <c r="Y57" s="20">
        <f t="shared" si="31"/>
        <v>0</v>
      </c>
      <c r="Z57" s="19"/>
      <c r="AA57" s="18">
        <f t="shared" si="32"/>
        <v>0</v>
      </c>
      <c r="AB57" s="17">
        <f t="shared" si="33"/>
        <v>0</v>
      </c>
      <c r="AC57" s="5" t="s">
        <v>0</v>
      </c>
      <c r="AD57" s="41"/>
    </row>
    <row r="58" spans="1:30" x14ac:dyDescent="0.25">
      <c r="A58" s="40"/>
      <c r="B58" s="39" t="str">
        <f t="shared" si="25"/>
        <v/>
      </c>
      <c r="C58" s="23"/>
      <c r="D58" s="122"/>
      <c r="E58" s="179" t="s">
        <v>655</v>
      </c>
      <c r="F58" s="178" t="s">
        <v>646</v>
      </c>
      <c r="G58" s="299" t="s">
        <v>644</v>
      </c>
      <c r="H58" s="62">
        <v>1</v>
      </c>
      <c r="I58" s="119" t="s">
        <v>1970</v>
      </c>
      <c r="J58" s="118"/>
      <c r="K58" s="117"/>
      <c r="L58" s="117"/>
      <c r="M58" s="116"/>
      <c r="N58" s="26" t="str">
        <f t="shared" si="26"/>
        <v/>
      </c>
      <c r="O58" s="26" t="str">
        <f t="shared" si="27"/>
        <v>◄</v>
      </c>
      <c r="P58" s="25"/>
      <c r="Q58" s="24"/>
      <c r="R58" s="26" t="str">
        <f t="shared" si="28"/>
        <v/>
      </c>
      <c r="S58" s="26" t="str">
        <f t="shared" si="29"/>
        <v>◄</v>
      </c>
      <c r="T58" s="25"/>
      <c r="U58" s="24"/>
      <c r="V58" s="23"/>
      <c r="W58" s="22"/>
      <c r="X58" s="21">
        <f t="shared" si="30"/>
        <v>0</v>
      </c>
      <c r="Y58" s="20">
        <f t="shared" si="31"/>
        <v>0</v>
      </c>
      <c r="Z58" s="19"/>
      <c r="AA58" s="18">
        <f t="shared" si="32"/>
        <v>0</v>
      </c>
      <c r="AB58" s="17">
        <f t="shared" si="33"/>
        <v>0</v>
      </c>
      <c r="AC58" s="5" t="s">
        <v>0</v>
      </c>
      <c r="AD58" s="41"/>
    </row>
    <row r="59" spans="1:30" x14ac:dyDescent="0.25">
      <c r="A59" s="40"/>
      <c r="B59" s="39" t="str">
        <f t="shared" si="25"/>
        <v/>
      </c>
      <c r="C59" s="23"/>
      <c r="D59" s="122"/>
      <c r="E59" s="145" t="s">
        <v>655</v>
      </c>
      <c r="F59" s="144" t="s">
        <v>618</v>
      </c>
      <c r="G59" s="299" t="s">
        <v>644</v>
      </c>
      <c r="H59" s="62">
        <v>5</v>
      </c>
      <c r="I59" s="119" t="s">
        <v>1972</v>
      </c>
      <c r="J59" s="118"/>
      <c r="K59" s="117"/>
      <c r="L59" s="117"/>
      <c r="M59" s="116"/>
      <c r="N59" s="26" t="str">
        <f t="shared" si="26"/>
        <v/>
      </c>
      <c r="O59" s="26" t="str">
        <f t="shared" si="27"/>
        <v>◄</v>
      </c>
      <c r="P59" s="25"/>
      <c r="Q59" s="24"/>
      <c r="R59" s="26" t="str">
        <f t="shared" si="28"/>
        <v/>
      </c>
      <c r="S59" s="26" t="str">
        <f t="shared" si="29"/>
        <v>◄</v>
      </c>
      <c r="T59" s="25"/>
      <c r="U59" s="24"/>
      <c r="V59" s="23"/>
      <c r="W59" s="22"/>
      <c r="X59" s="21">
        <f t="shared" si="30"/>
        <v>0</v>
      </c>
      <c r="Y59" s="20">
        <f t="shared" si="31"/>
        <v>0</v>
      </c>
      <c r="Z59" s="19"/>
      <c r="AA59" s="18">
        <f t="shared" si="32"/>
        <v>0</v>
      </c>
      <c r="AB59" s="17">
        <f t="shared" si="33"/>
        <v>0</v>
      </c>
      <c r="AC59" s="5" t="s">
        <v>0</v>
      </c>
      <c r="AD59" s="41"/>
    </row>
    <row r="60" spans="1:30" x14ac:dyDescent="0.25">
      <c r="A60" s="40">
        <v>1</v>
      </c>
      <c r="B60" s="39" t="str">
        <f t="shared" si="25"/>
        <v>x</v>
      </c>
      <c r="C60" s="23"/>
      <c r="D60" s="122"/>
      <c r="E60" s="179" t="s">
        <v>655</v>
      </c>
      <c r="F60" s="178" t="s">
        <v>645</v>
      </c>
      <c r="G60" s="299" t="s">
        <v>644</v>
      </c>
      <c r="H60" s="62">
        <v>5</v>
      </c>
      <c r="I60" s="119" t="s">
        <v>1984</v>
      </c>
      <c r="J60" s="118"/>
      <c r="K60" s="117"/>
      <c r="L60" s="117"/>
      <c r="M60" s="116"/>
      <c r="N60" s="26" t="str">
        <f t="shared" si="26"/>
        <v/>
      </c>
      <c r="O60" s="26" t="str">
        <f t="shared" si="27"/>
        <v>◄</v>
      </c>
      <c r="P60" s="25"/>
      <c r="Q60" s="24"/>
      <c r="R60" s="26" t="str">
        <f t="shared" si="28"/>
        <v/>
      </c>
      <c r="S60" s="26" t="str">
        <f t="shared" si="29"/>
        <v>◄</v>
      </c>
      <c r="T60" s="25"/>
      <c r="U60" s="24"/>
      <c r="V60" s="23"/>
      <c r="W60" s="22"/>
      <c r="X60" s="21">
        <f t="shared" si="30"/>
        <v>0</v>
      </c>
      <c r="Y60" s="20">
        <f t="shared" si="31"/>
        <v>0</v>
      </c>
      <c r="Z60" s="19"/>
      <c r="AA60" s="18">
        <f t="shared" si="32"/>
        <v>0</v>
      </c>
      <c r="AB60" s="17">
        <f t="shared" si="33"/>
        <v>0</v>
      </c>
      <c r="AC60" s="5" t="s">
        <v>0</v>
      </c>
      <c r="AD60" s="41"/>
    </row>
    <row r="61" spans="1:30" ht="13.8" customHeight="1" x14ac:dyDescent="0.3">
      <c r="A61" s="300"/>
      <c r="B61" s="300"/>
      <c r="C61" s="300"/>
      <c r="D61" s="306"/>
      <c r="E61" s="305"/>
      <c r="F61" s="304"/>
      <c r="G61" s="303"/>
      <c r="H61" s="302"/>
      <c r="I61" s="310" t="s">
        <v>1985</v>
      </c>
      <c r="J61" s="300"/>
      <c r="K61" s="300"/>
      <c r="L61" s="300"/>
      <c r="M61" s="300"/>
      <c r="N61" s="300"/>
      <c r="O61" s="300"/>
      <c r="P61" s="300"/>
      <c r="Q61" s="300"/>
      <c r="R61" s="300"/>
      <c r="S61" s="300"/>
      <c r="T61" s="300"/>
      <c r="U61" s="300"/>
      <c r="V61" s="300"/>
      <c r="W61" s="300"/>
      <c r="X61" s="300"/>
      <c r="Y61" s="300"/>
      <c r="Z61" s="300"/>
      <c r="AA61" s="300"/>
      <c r="AB61" s="300"/>
      <c r="AC61" s="5" t="s">
        <v>0</v>
      </c>
      <c r="AD61" s="41"/>
    </row>
    <row r="62" spans="1:30" x14ac:dyDescent="0.25">
      <c r="A62" s="40">
        <v>1</v>
      </c>
      <c r="B62" s="39" t="str">
        <f>IF(A62=1,"x","")</f>
        <v>x</v>
      </c>
      <c r="C62" s="23"/>
      <c r="D62" s="122"/>
      <c r="E62" s="145" t="s">
        <v>655</v>
      </c>
      <c r="F62" s="144" t="s">
        <v>643</v>
      </c>
      <c r="G62" s="299" t="s">
        <v>644</v>
      </c>
      <c r="H62" s="62">
        <v>0.1</v>
      </c>
      <c r="I62" s="119" t="s">
        <v>1986</v>
      </c>
      <c r="J62" s="118"/>
      <c r="K62" s="117"/>
      <c r="L62" s="117"/>
      <c r="M62" s="116"/>
      <c r="N62" s="26" t="str">
        <f>IF(O62="?","?","")</f>
        <v/>
      </c>
      <c r="O62" s="26" t="str">
        <f>IF(AND(P62="",Q62&gt;0),"?",IF(P62="","◄",IF(Q62&gt;=1,"►","")))</f>
        <v>◄</v>
      </c>
      <c r="P62" s="25"/>
      <c r="Q62" s="24"/>
      <c r="R62" s="26" t="str">
        <f>IF(S62="?","?","")</f>
        <v/>
      </c>
      <c r="S62" s="26" t="str">
        <f>IF(AND(T62="",U62&gt;0),"?",IF(T62="","◄",IF(U62&gt;=1,"►","")))</f>
        <v>◄</v>
      </c>
      <c r="T62" s="25"/>
      <c r="U62" s="24"/>
      <c r="V62" s="23"/>
      <c r="W62" s="22"/>
      <c r="X62" s="21">
        <f>(P62*W62)</f>
        <v>0</v>
      </c>
      <c r="Y62" s="20">
        <f>(Q62*X62)</f>
        <v>0</v>
      </c>
      <c r="Z62" s="19"/>
      <c r="AA62" s="18">
        <f>(T62*Z62)</f>
        <v>0</v>
      </c>
      <c r="AB62" s="17">
        <f>(U62*AA62)</f>
        <v>0</v>
      </c>
      <c r="AC62" s="5" t="s">
        <v>0</v>
      </c>
      <c r="AD62" s="41"/>
    </row>
    <row r="63" spans="1:30" ht="15" thickBot="1" x14ac:dyDescent="0.3">
      <c r="A63" s="40"/>
      <c r="B63" s="39" t="str">
        <f>IF(A63=1,"x","")</f>
        <v/>
      </c>
      <c r="C63" s="23"/>
      <c r="D63" s="122"/>
      <c r="E63" s="145" t="s">
        <v>655</v>
      </c>
      <c r="F63" s="144" t="s">
        <v>642</v>
      </c>
      <c r="G63" s="299" t="s">
        <v>644</v>
      </c>
      <c r="H63" s="62">
        <v>5</v>
      </c>
      <c r="I63" s="119" t="s">
        <v>1987</v>
      </c>
      <c r="J63" s="118"/>
      <c r="K63" s="117"/>
      <c r="L63" s="117"/>
      <c r="M63" s="116"/>
      <c r="N63" s="26" t="str">
        <f>IF(O63="?","?","")</f>
        <v/>
      </c>
      <c r="O63" s="26" t="str">
        <f>IF(AND(P63="",Q63&gt;0),"?",IF(P63="","◄",IF(Q63&gt;=1,"►","")))</f>
        <v>◄</v>
      </c>
      <c r="P63" s="25"/>
      <c r="Q63" s="24"/>
      <c r="R63" s="26" t="str">
        <f>IF(S63="?","?","")</f>
        <v/>
      </c>
      <c r="S63" s="26" t="str">
        <f>IF(AND(T63="",U63&gt;0),"?",IF(T63="","◄",IF(U63&gt;=1,"►","")))</f>
        <v>◄</v>
      </c>
      <c r="T63" s="25"/>
      <c r="U63" s="24"/>
      <c r="V63" s="23"/>
      <c r="W63" s="22"/>
      <c r="X63" s="21">
        <f>(P63*W63)</f>
        <v>0</v>
      </c>
      <c r="Y63" s="20">
        <f>(Q63*X63)</f>
        <v>0</v>
      </c>
      <c r="Z63" s="19"/>
      <c r="AA63" s="18">
        <f>(T63*Z63)</f>
        <v>0</v>
      </c>
      <c r="AB63" s="17">
        <f>(U63*AA63)</f>
        <v>0</v>
      </c>
      <c r="AC63" s="5" t="s">
        <v>0</v>
      </c>
      <c r="AD63" s="41"/>
    </row>
    <row r="64" spans="1:30" ht="32.4" customHeight="1" thickTop="1" thickBot="1" x14ac:dyDescent="0.3">
      <c r="A64" s="51"/>
      <c r="B64" s="50"/>
      <c r="C64" s="14">
        <f>ROWS(C66:C74)-1</f>
        <v>8</v>
      </c>
      <c r="D64" s="569" t="s">
        <v>1988</v>
      </c>
      <c r="E64" s="504"/>
      <c r="F64" s="504"/>
      <c r="G64" s="504"/>
      <c r="H64" s="504"/>
      <c r="I64" s="504"/>
      <c r="J64" s="8" t="s">
        <v>1989</v>
      </c>
      <c r="K64" s="8"/>
      <c r="L64" s="8"/>
      <c r="M64" s="114"/>
      <c r="N64" s="49"/>
      <c r="O64" s="68" t="str">
        <f>IF(COUNTIF(N66:N82,"?")&gt;0,"?",IF(AND(P64="◄",Q64="►"),"◄►",IF(P64="◄","◄",IF(Q64="►","►",""))))</f>
        <v>◄</v>
      </c>
      <c r="P64" s="46" t="str">
        <f>IF(SUM(P66:P74)+1=ROWS(P66:P74)-COUNTIF(P66:P74,"-"),"","◄")</f>
        <v>◄</v>
      </c>
      <c r="Q64" s="45" t="str">
        <f>IF(SUM(Q66:Q74)&gt;0,"►","")</f>
        <v/>
      </c>
      <c r="R64" s="48"/>
      <c r="S64" s="68" t="str">
        <f>IF(COUNTIF(R66:R82,"?")&gt;0,"?",IF(AND(T64="◄",U64="►"),"◄►",IF(T64="◄","◄",IF(U64="►","►",""))))</f>
        <v>◄</v>
      </c>
      <c r="T64" s="46" t="str">
        <f>IF(SUM(T66:T74)+1=ROWS(T66:T74)-COUNTIF(T66:T74,"-"),"","◄")</f>
        <v>◄</v>
      </c>
      <c r="U64" s="45" t="str">
        <f>IF(SUM(U66:U74)&gt;0,"►","")</f>
        <v/>
      </c>
      <c r="V64" s="14">
        <f>ROWS(V66:V74)-1</f>
        <v>8</v>
      </c>
      <c r="W64" s="44">
        <f>SUM(W66:W74)-W74</f>
        <v>0</v>
      </c>
      <c r="X64" s="43" t="s">
        <v>2</v>
      </c>
      <c r="Y64" s="42"/>
      <c r="Z64" s="44">
        <f>SUM(Z66:Z74)-Z74</f>
        <v>0</v>
      </c>
      <c r="AA64" s="43" t="s">
        <v>2</v>
      </c>
      <c r="AB64" s="42"/>
      <c r="AC64" s="5" t="s">
        <v>0</v>
      </c>
      <c r="AD64" s="41"/>
    </row>
    <row r="65" spans="1:30" x14ac:dyDescent="0.25">
      <c r="A65" s="40"/>
      <c r="B65" s="39" t="str">
        <f>IF(A65=1,"x","")</f>
        <v/>
      </c>
      <c r="C65" s="23"/>
      <c r="D65" s="306"/>
      <c r="E65" s="305"/>
      <c r="F65" s="304"/>
      <c r="G65" s="303"/>
      <c r="H65" s="302"/>
      <c r="I65" s="301" t="s">
        <v>1990</v>
      </c>
      <c r="J65" s="300"/>
      <c r="K65" s="300"/>
      <c r="L65" s="300"/>
      <c r="M65" s="300"/>
      <c r="N65" s="300"/>
      <c r="O65" s="300"/>
      <c r="P65" s="300"/>
      <c r="Q65" s="300"/>
      <c r="R65" s="300"/>
      <c r="S65" s="300"/>
      <c r="T65" s="300"/>
      <c r="U65" s="300"/>
      <c r="V65" s="300"/>
      <c r="W65" s="300"/>
      <c r="X65" s="300"/>
      <c r="Y65" s="300"/>
      <c r="Z65" s="300"/>
      <c r="AA65" s="300"/>
      <c r="AB65" s="300"/>
      <c r="AC65" s="5" t="s">
        <v>0</v>
      </c>
      <c r="AD65" s="41"/>
    </row>
    <row r="66" spans="1:30" x14ac:dyDescent="0.25">
      <c r="A66" s="40"/>
      <c r="B66" s="39" t="str">
        <f>IF(A66=1,"x","")</f>
        <v/>
      </c>
      <c r="C66" s="23"/>
      <c r="D66" s="122"/>
      <c r="E66" s="145" t="s">
        <v>655</v>
      </c>
      <c r="F66" s="144">
        <v>8</v>
      </c>
      <c r="G66" s="299" t="s">
        <v>641</v>
      </c>
      <c r="H66" s="62">
        <v>0.05</v>
      </c>
      <c r="I66" s="119" t="s">
        <v>1991</v>
      </c>
      <c r="J66" s="118"/>
      <c r="K66" s="117"/>
      <c r="L66" s="117"/>
      <c r="M66" s="116"/>
      <c r="N66" s="26" t="str">
        <f>IF(O66="?","?","")</f>
        <v/>
      </c>
      <c r="O66" s="26" t="str">
        <f>IF(AND(P66="",Q66&gt;0),"?",IF(P66="","◄",IF(Q66&gt;=1,"►","")))</f>
        <v>◄</v>
      </c>
      <c r="P66" s="25"/>
      <c r="Q66" s="24"/>
      <c r="R66" s="26" t="str">
        <f>IF(S66="?","?","")</f>
        <v/>
      </c>
      <c r="S66" s="26" t="str">
        <f>IF(AND(T66="",U66&gt;0),"?",IF(T66="","◄",IF(U66&gt;=1,"►","")))</f>
        <v>◄</v>
      </c>
      <c r="T66" s="25"/>
      <c r="U66" s="24"/>
      <c r="V66" s="23"/>
      <c r="W66" s="22"/>
      <c r="X66" s="21">
        <f t="shared" ref="X66:Y68" si="34">(P66*W66)</f>
        <v>0</v>
      </c>
      <c r="Y66" s="20">
        <f t="shared" si="34"/>
        <v>0</v>
      </c>
      <c r="Z66" s="19"/>
      <c r="AA66" s="18">
        <f t="shared" ref="AA66:AB68" si="35">(T66*Z66)</f>
        <v>0</v>
      </c>
      <c r="AB66" s="17">
        <f t="shared" si="35"/>
        <v>0</v>
      </c>
      <c r="AC66" s="5" t="s">
        <v>0</v>
      </c>
      <c r="AD66" s="41"/>
    </row>
    <row r="67" spans="1:30" x14ac:dyDescent="0.25">
      <c r="A67" s="40"/>
      <c r="B67" s="39" t="str">
        <f>IF(A67=1,"x","")</f>
        <v/>
      </c>
      <c r="C67" s="23"/>
      <c r="D67" s="122"/>
      <c r="E67" s="145" t="s">
        <v>655</v>
      </c>
      <c r="F67" s="144">
        <v>9</v>
      </c>
      <c r="G67" s="299" t="s">
        <v>640</v>
      </c>
      <c r="H67" s="62">
        <v>0.05</v>
      </c>
      <c r="I67" s="119" t="s">
        <v>1992</v>
      </c>
      <c r="J67" s="118" t="s">
        <v>1993</v>
      </c>
      <c r="K67" s="117"/>
      <c r="L67" s="117"/>
      <c r="M67" s="116"/>
      <c r="N67" s="26" t="str">
        <f>IF(O67="?","?","")</f>
        <v/>
      </c>
      <c r="O67" s="26" t="str">
        <f>IF(AND(P67="",Q67&gt;0),"?",IF(P67="","◄",IF(Q67&gt;=1,"►","")))</f>
        <v>◄</v>
      </c>
      <c r="P67" s="25"/>
      <c r="Q67" s="24"/>
      <c r="R67" s="26" t="str">
        <f>IF(S67="?","?","")</f>
        <v/>
      </c>
      <c r="S67" s="26" t="str">
        <f>IF(AND(T67="",U67&gt;0),"?",IF(T67="","◄",IF(U67&gt;=1,"►","")))</f>
        <v>◄</v>
      </c>
      <c r="T67" s="25"/>
      <c r="U67" s="24"/>
      <c r="V67" s="23"/>
      <c r="W67" s="22"/>
      <c r="X67" s="21">
        <f t="shared" si="34"/>
        <v>0</v>
      </c>
      <c r="Y67" s="20">
        <f t="shared" si="34"/>
        <v>0</v>
      </c>
      <c r="Z67" s="19"/>
      <c r="AA67" s="18">
        <f t="shared" si="35"/>
        <v>0</v>
      </c>
      <c r="AB67" s="17">
        <f t="shared" si="35"/>
        <v>0</v>
      </c>
      <c r="AC67" s="5" t="s">
        <v>0</v>
      </c>
      <c r="AD67" s="41"/>
    </row>
    <row r="68" spans="1:30" x14ac:dyDescent="0.25">
      <c r="A68" s="40"/>
      <c r="B68" s="39" t="str">
        <f>IF(A68=1,"x","")</f>
        <v/>
      </c>
      <c r="C68" s="23"/>
      <c r="D68" s="122"/>
      <c r="E68" s="179" t="s">
        <v>655</v>
      </c>
      <c r="F68" s="178" t="s">
        <v>639</v>
      </c>
      <c r="G68" s="299" t="s">
        <v>638</v>
      </c>
      <c r="H68" s="62">
        <v>0.05</v>
      </c>
      <c r="I68" s="119" t="s">
        <v>1994</v>
      </c>
      <c r="J68" s="118"/>
      <c r="K68" s="117"/>
      <c r="L68" s="117"/>
      <c r="M68" s="116"/>
      <c r="N68" s="26" t="str">
        <f>IF(O68="?","?","")</f>
        <v/>
      </c>
      <c r="O68" s="26" t="str">
        <f>IF(AND(P68="",Q68&gt;0),"?",IF(P68="","◄",IF(Q68&gt;=1,"►","")))</f>
        <v>◄</v>
      </c>
      <c r="P68" s="25"/>
      <c r="Q68" s="24"/>
      <c r="R68" s="26" t="str">
        <f>IF(S68="?","?","")</f>
        <v/>
      </c>
      <c r="S68" s="26" t="str">
        <f>IF(AND(T68="",U68&gt;0),"?",IF(T68="","◄",IF(U68&gt;=1,"►","")))</f>
        <v>◄</v>
      </c>
      <c r="T68" s="25"/>
      <c r="U68" s="24"/>
      <c r="V68" s="23"/>
      <c r="W68" s="22"/>
      <c r="X68" s="21">
        <f t="shared" si="34"/>
        <v>0</v>
      </c>
      <c r="Y68" s="20">
        <f t="shared" si="34"/>
        <v>0</v>
      </c>
      <c r="Z68" s="19"/>
      <c r="AA68" s="18">
        <f t="shared" si="35"/>
        <v>0</v>
      </c>
      <c r="AB68" s="17">
        <f t="shared" si="35"/>
        <v>0</v>
      </c>
      <c r="AC68" s="5" t="s">
        <v>0</v>
      </c>
      <c r="AD68" s="41"/>
    </row>
    <row r="69" spans="1:30" x14ac:dyDescent="0.3">
      <c r="A69" s="300"/>
      <c r="B69" s="300"/>
      <c r="C69" s="300"/>
      <c r="D69" s="306"/>
      <c r="E69" s="305"/>
      <c r="F69" s="304"/>
      <c r="G69" s="303"/>
      <c r="H69" s="302"/>
      <c r="I69" s="301" t="s">
        <v>1995</v>
      </c>
      <c r="J69" s="309">
        <v>1880</v>
      </c>
      <c r="K69" s="309"/>
      <c r="L69" s="309"/>
      <c r="M69" s="300"/>
      <c r="N69" s="300"/>
      <c r="O69" s="300"/>
      <c r="P69" s="300"/>
      <c r="Q69" s="300"/>
      <c r="R69" s="300"/>
      <c r="S69" s="300"/>
      <c r="T69" s="300"/>
      <c r="U69" s="300"/>
      <c r="V69" s="300"/>
      <c r="W69" s="300"/>
      <c r="X69" s="300"/>
      <c r="Y69" s="300"/>
      <c r="Z69" s="300"/>
      <c r="AA69" s="300"/>
      <c r="AB69" s="300"/>
      <c r="AC69" s="5" t="s">
        <v>0</v>
      </c>
      <c r="AD69" s="41"/>
    </row>
    <row r="70" spans="1:30" x14ac:dyDescent="0.25">
      <c r="A70" s="40"/>
      <c r="B70" s="39" t="str">
        <f>IF(A70=1,"x","")</f>
        <v/>
      </c>
      <c r="C70" s="23"/>
      <c r="D70" s="122"/>
      <c r="E70" s="145" t="s">
        <v>655</v>
      </c>
      <c r="F70" s="144" t="s">
        <v>637</v>
      </c>
      <c r="G70" s="299" t="s">
        <v>627</v>
      </c>
      <c r="H70" s="62">
        <v>0.05</v>
      </c>
      <c r="I70" s="119" t="s">
        <v>1996</v>
      </c>
      <c r="J70" s="118"/>
      <c r="K70" s="117"/>
      <c r="L70" s="117"/>
      <c r="M70" s="116"/>
      <c r="N70" s="26" t="str">
        <f>IF(O70="?","?","")</f>
        <v/>
      </c>
      <c r="O70" s="26" t="str">
        <f>IF(AND(P70="",Q70&gt;0),"?",IF(P70="","◄",IF(Q70&gt;=1,"►","")))</f>
        <v>◄</v>
      </c>
      <c r="P70" s="25"/>
      <c r="Q70" s="24"/>
      <c r="R70" s="26" t="str">
        <f>IF(S70="?","?","")</f>
        <v/>
      </c>
      <c r="S70" s="26" t="str">
        <f>IF(AND(T70="",U70&gt;0),"?",IF(T70="","◄",IF(U70&gt;=1,"►","")))</f>
        <v>◄</v>
      </c>
      <c r="T70" s="25"/>
      <c r="U70" s="24"/>
      <c r="V70" s="23"/>
      <c r="W70" s="22"/>
      <c r="X70" s="21">
        <f>(P70*W70)</f>
        <v>0</v>
      </c>
      <c r="Y70" s="20">
        <f>(Q70*X70)</f>
        <v>0</v>
      </c>
      <c r="Z70" s="19"/>
      <c r="AA70" s="18">
        <f>(T70*Z70)</f>
        <v>0</v>
      </c>
      <c r="AB70" s="17">
        <f>(U70*AA70)</f>
        <v>0</v>
      </c>
      <c r="AC70" s="5" t="s">
        <v>0</v>
      </c>
      <c r="AD70" s="41"/>
    </row>
    <row r="71" spans="1:30" x14ac:dyDescent="0.25">
      <c r="A71" s="40"/>
      <c r="B71" s="39" t="str">
        <f>IF(A71=1,"x","")</f>
        <v/>
      </c>
      <c r="C71" s="23"/>
      <c r="D71" s="122"/>
      <c r="E71" s="145" t="s">
        <v>655</v>
      </c>
      <c r="F71" s="144" t="s">
        <v>637</v>
      </c>
      <c r="G71" s="299" t="s">
        <v>627</v>
      </c>
      <c r="H71" s="62">
        <v>0.05</v>
      </c>
      <c r="I71" s="119" t="s">
        <v>1991</v>
      </c>
      <c r="J71" s="118"/>
      <c r="K71" s="117"/>
      <c r="L71" s="117"/>
      <c r="M71" s="116"/>
      <c r="N71" s="26" t="str">
        <f>IF(O71="?","?","")</f>
        <v/>
      </c>
      <c r="O71" s="26" t="str">
        <f>IF(AND(P71="",Q71&gt;0),"?",IF(P71="","◄",IF(Q71&gt;=1,"►","")))</f>
        <v>◄</v>
      </c>
      <c r="P71" s="25"/>
      <c r="Q71" s="24"/>
      <c r="R71" s="26" t="str">
        <f>IF(S71="?","?","")</f>
        <v/>
      </c>
      <c r="S71" s="26" t="str">
        <f>IF(AND(T71="",U71&gt;0),"?",IF(T71="","◄",IF(U71&gt;=1,"►","")))</f>
        <v>◄</v>
      </c>
      <c r="T71" s="25"/>
      <c r="U71" s="24"/>
      <c r="V71" s="23"/>
      <c r="W71" s="22"/>
      <c r="X71" s="21">
        <f>(P71*W71)</f>
        <v>0</v>
      </c>
      <c r="Y71" s="20">
        <f>(Q71*X71)</f>
        <v>0</v>
      </c>
      <c r="Z71" s="19"/>
      <c r="AA71" s="18">
        <f>(T71*Z71)</f>
        <v>0</v>
      </c>
      <c r="AB71" s="17">
        <f>(U71*AA71)</f>
        <v>0</v>
      </c>
      <c r="AC71" s="5" t="s">
        <v>0</v>
      </c>
      <c r="AD71" s="41"/>
    </row>
    <row r="72" spans="1:30" x14ac:dyDescent="0.3">
      <c r="A72" s="300"/>
      <c r="B72" s="300"/>
      <c r="C72" s="300"/>
      <c r="D72" s="306"/>
      <c r="E72" s="305"/>
      <c r="F72" s="304"/>
      <c r="G72" s="303"/>
      <c r="H72" s="302"/>
      <c r="I72" s="301" t="s">
        <v>1997</v>
      </c>
      <c r="J72" s="300"/>
      <c r="K72" s="300"/>
      <c r="L72" s="300"/>
      <c r="M72" s="300"/>
      <c r="N72" s="300"/>
      <c r="O72" s="300"/>
      <c r="P72" s="300"/>
      <c r="Q72" s="300"/>
      <c r="R72" s="300"/>
      <c r="S72" s="300"/>
      <c r="T72" s="300"/>
      <c r="U72" s="300"/>
      <c r="V72" s="300"/>
      <c r="W72" s="300"/>
      <c r="X72" s="300"/>
      <c r="Y72" s="300"/>
      <c r="Z72" s="300"/>
      <c r="AA72" s="300"/>
      <c r="AB72" s="300"/>
      <c r="AC72" s="5" t="s">
        <v>0</v>
      </c>
      <c r="AD72" s="41"/>
    </row>
    <row r="73" spans="1:30" ht="15" thickBot="1" x14ac:dyDescent="0.3">
      <c r="A73" s="40">
        <v>1</v>
      </c>
      <c r="B73" s="39" t="str">
        <f>IF(A73=1,"x","")</f>
        <v>x</v>
      </c>
      <c r="C73" s="23"/>
      <c r="D73" s="122"/>
      <c r="E73" s="145" t="s">
        <v>655</v>
      </c>
      <c r="F73" s="144" t="s">
        <v>636</v>
      </c>
      <c r="G73" s="299" t="s">
        <v>635</v>
      </c>
      <c r="H73" s="62">
        <v>0.05</v>
      </c>
      <c r="I73" s="119" t="s">
        <v>1998</v>
      </c>
      <c r="J73" s="118"/>
      <c r="K73" s="117"/>
      <c r="L73" s="117"/>
      <c r="M73" s="116"/>
      <c r="N73" s="26" t="str">
        <f>IF(O73="?","?","")</f>
        <v/>
      </c>
      <c r="O73" s="26" t="str">
        <f>IF(AND(P73="",Q73&gt;0),"?",IF(P73="","◄",IF(Q73&gt;=1,"►","")))</f>
        <v>◄</v>
      </c>
      <c r="P73" s="25"/>
      <c r="Q73" s="24"/>
      <c r="R73" s="26" t="str">
        <f>IF(S73="?","?","")</f>
        <v/>
      </c>
      <c r="S73" s="26" t="str">
        <f>IF(AND(T73="",U73&gt;0),"?",IF(T73="","◄",IF(U73&gt;=1,"►","")))</f>
        <v>◄</v>
      </c>
      <c r="T73" s="25"/>
      <c r="U73" s="24"/>
      <c r="V73" s="23"/>
      <c r="W73" s="22"/>
      <c r="X73" s="21">
        <f>(P73*W73)</f>
        <v>0</v>
      </c>
      <c r="Y73" s="20">
        <f>(Q73*X73)</f>
        <v>0</v>
      </c>
      <c r="Z73" s="19"/>
      <c r="AA73" s="18">
        <f>(T73*Z73)</f>
        <v>0</v>
      </c>
      <c r="AB73" s="17">
        <f>(U73*AA73)</f>
        <v>0</v>
      </c>
      <c r="AC73" s="5" t="s">
        <v>0</v>
      </c>
      <c r="AD73" s="41"/>
    </row>
    <row r="74" spans="1:30" ht="33.6" customHeight="1" thickTop="1" thickBot="1" x14ac:dyDescent="0.3">
      <c r="A74" s="51"/>
      <c r="B74" s="50"/>
      <c r="C74" s="14">
        <f>ROWS(C76:C83)-1</f>
        <v>7</v>
      </c>
      <c r="D74" s="569" t="s">
        <v>1999</v>
      </c>
      <c r="E74" s="504"/>
      <c r="F74" s="504"/>
      <c r="G74" s="504"/>
      <c r="H74" s="504"/>
      <c r="I74" s="504"/>
      <c r="J74" s="8" t="s">
        <v>2000</v>
      </c>
      <c r="K74" s="8"/>
      <c r="L74" s="8"/>
      <c r="M74" s="114"/>
      <c r="N74" s="49"/>
      <c r="O74" s="68" t="str">
        <f>IF(COUNTIF(N76:N94,"?")&gt;0,"?",IF(AND(P74="◄",Q74="►"),"◄►",IF(P74="◄","◄",IF(Q74="►","►",""))))</f>
        <v>◄</v>
      </c>
      <c r="P74" s="46" t="str">
        <f>IF(SUM(P76:P83)+1=ROWS(P76:P83)-COUNTIF(P76:P83,"-"),"","◄")</f>
        <v>◄</v>
      </c>
      <c r="Q74" s="45" t="str">
        <f>IF(SUM(Q76:Q83)&gt;0,"►","")</f>
        <v/>
      </c>
      <c r="R74" s="48"/>
      <c r="S74" s="68" t="str">
        <f>IF(COUNTIF(R76:R94,"?")&gt;0,"?",IF(AND(T74="◄",U74="►"),"◄►",IF(T74="◄","◄",IF(U74="►","►",""))))</f>
        <v>◄</v>
      </c>
      <c r="T74" s="46" t="str">
        <f>IF(SUM(T76:T83)+1=ROWS(T76:T83)-COUNTIF(T76:T83,"-"),"","◄")</f>
        <v>◄</v>
      </c>
      <c r="U74" s="45" t="str">
        <f>IF(SUM(U76:U83)&gt;0,"►","")</f>
        <v/>
      </c>
      <c r="V74" s="67">
        <f>ROWS(V76:V83)-1</f>
        <v>7</v>
      </c>
      <c r="W74" s="44">
        <f>SUM(W76:W83)-W83</f>
        <v>0</v>
      </c>
      <c r="X74" s="43" t="s">
        <v>2</v>
      </c>
      <c r="Y74" s="42"/>
      <c r="Z74" s="44">
        <f>SUM(Z76:Z83)-Z83</f>
        <v>0</v>
      </c>
      <c r="AA74" s="43" t="s">
        <v>2</v>
      </c>
      <c r="AB74" s="42"/>
      <c r="AC74" s="5" t="s">
        <v>0</v>
      </c>
      <c r="AD74" s="41"/>
    </row>
    <row r="75" spans="1:30" x14ac:dyDescent="0.3">
      <c r="A75" s="300"/>
      <c r="B75" s="300"/>
      <c r="C75" s="300"/>
      <c r="D75" s="306"/>
      <c r="E75" s="305"/>
      <c r="F75" s="304"/>
      <c r="G75" s="303"/>
      <c r="H75" s="302"/>
      <c r="I75" s="301" t="s">
        <v>2001</v>
      </c>
      <c r="J75" s="300"/>
      <c r="K75" s="300"/>
      <c r="L75" s="300"/>
      <c r="M75" s="300"/>
      <c r="N75" s="300"/>
      <c r="O75" s="300"/>
      <c r="P75" s="300"/>
      <c r="Q75" s="300"/>
      <c r="R75" s="300"/>
      <c r="S75" s="300"/>
      <c r="T75" s="300"/>
      <c r="U75" s="300"/>
      <c r="V75" s="300"/>
      <c r="W75" s="300"/>
      <c r="X75" s="300"/>
      <c r="Y75" s="300"/>
      <c r="Z75" s="300"/>
      <c r="AA75" s="300"/>
      <c r="AB75" s="300"/>
      <c r="AC75" s="5" t="s">
        <v>0</v>
      </c>
      <c r="AD75" s="41"/>
    </row>
    <row r="76" spans="1:30" ht="15" customHeight="1" x14ac:dyDescent="0.25">
      <c r="A76" s="40"/>
      <c r="B76" s="39" t="str">
        <f>IF(A76=1,"x","")</f>
        <v/>
      </c>
      <c r="C76" s="23"/>
      <c r="D76" s="122"/>
      <c r="E76" s="145" t="s">
        <v>655</v>
      </c>
      <c r="F76" s="144">
        <v>10</v>
      </c>
      <c r="G76" s="307" t="s">
        <v>631</v>
      </c>
      <c r="H76" s="62">
        <v>25</v>
      </c>
      <c r="I76" s="119" t="s">
        <v>2002</v>
      </c>
      <c r="J76" s="118"/>
      <c r="K76" s="117"/>
      <c r="L76" s="117"/>
      <c r="M76" s="116"/>
      <c r="N76" s="26" t="str">
        <f>IF(O76="?","?","")</f>
        <v/>
      </c>
      <c r="O76" s="26" t="str">
        <f>IF(AND(P76="",Q76&gt;0),"?",IF(P76="","◄",IF(Q76&gt;=1,"►","")))</f>
        <v>◄</v>
      </c>
      <c r="P76" s="25"/>
      <c r="Q76" s="24"/>
      <c r="R76" s="26" t="str">
        <f>IF(S76="?","?","")</f>
        <v/>
      </c>
      <c r="S76" s="26" t="str">
        <f>IF(AND(T76="",U76&gt;0),"?",IF(T76="","◄",IF(U76&gt;=1,"►","")))</f>
        <v>◄</v>
      </c>
      <c r="T76" s="25"/>
      <c r="U76" s="24"/>
      <c r="V76" s="23"/>
      <c r="W76" s="22"/>
      <c r="X76" s="21">
        <f>(P76*W76)</f>
        <v>0</v>
      </c>
      <c r="Y76" s="20">
        <f>(Q76*X76)</f>
        <v>0</v>
      </c>
      <c r="Z76" s="19"/>
      <c r="AA76" s="18">
        <f>(T76*Z76)</f>
        <v>0</v>
      </c>
      <c r="AB76" s="17">
        <f>(U76*AA76)</f>
        <v>0</v>
      </c>
      <c r="AC76" s="5" t="s">
        <v>0</v>
      </c>
      <c r="AD76" s="41"/>
    </row>
    <row r="77" spans="1:30" x14ac:dyDescent="0.25">
      <c r="A77" s="40"/>
      <c r="B77" s="39" t="str">
        <f>IF(A77=1,"x","")</f>
        <v/>
      </c>
      <c r="C77" s="23"/>
      <c r="D77" s="122"/>
      <c r="E77" s="179" t="s">
        <v>655</v>
      </c>
      <c r="F77" s="178" t="s">
        <v>119</v>
      </c>
      <c r="G77" s="299" t="s">
        <v>631</v>
      </c>
      <c r="H77" s="62">
        <v>25</v>
      </c>
      <c r="I77" s="119" t="s">
        <v>2003</v>
      </c>
      <c r="J77" s="118"/>
      <c r="K77" s="117"/>
      <c r="L77" s="117"/>
      <c r="M77" s="116"/>
      <c r="N77" s="26" t="str">
        <f>IF(O77="?","?","")</f>
        <v/>
      </c>
      <c r="O77" s="26" t="str">
        <f>IF(AND(P77="",Q77&gt;0),"?",IF(P77="","◄",IF(Q77&gt;=1,"►","")))</f>
        <v>◄</v>
      </c>
      <c r="P77" s="25"/>
      <c r="Q77" s="24"/>
      <c r="R77" s="26" t="str">
        <f>IF(S77="?","?","")</f>
        <v/>
      </c>
      <c r="S77" s="26" t="str">
        <f>IF(AND(T77="",U77&gt;0),"?",IF(T77="","◄",IF(U77&gt;=1,"►","")))</f>
        <v>◄</v>
      </c>
      <c r="T77" s="25"/>
      <c r="U77" s="24"/>
      <c r="V77" s="23"/>
      <c r="W77" s="22"/>
      <c r="X77" s="21">
        <f>(P77*W77)</f>
        <v>0</v>
      </c>
      <c r="Y77" s="20">
        <f>(Q77*X77)</f>
        <v>0</v>
      </c>
      <c r="Z77" s="19"/>
      <c r="AA77" s="18">
        <f>(T77*Z77)</f>
        <v>0</v>
      </c>
      <c r="AB77" s="17">
        <f>(U77*AA77)</f>
        <v>0</v>
      </c>
      <c r="AC77" s="5" t="s">
        <v>0</v>
      </c>
      <c r="AD77" s="41"/>
    </row>
    <row r="78" spans="1:30" x14ac:dyDescent="0.3">
      <c r="A78" s="300"/>
      <c r="B78" s="300"/>
      <c r="C78" s="300"/>
      <c r="D78" s="306"/>
      <c r="E78" s="305"/>
      <c r="F78" s="304"/>
      <c r="G78" s="303"/>
      <c r="H78" s="302"/>
      <c r="I78" s="301" t="s">
        <v>2004</v>
      </c>
      <c r="J78" s="300"/>
      <c r="K78" s="300"/>
      <c r="L78" s="300"/>
      <c r="M78" s="300"/>
      <c r="N78" s="300"/>
      <c r="O78" s="300"/>
      <c r="P78" s="300"/>
      <c r="Q78" s="300"/>
      <c r="R78" s="300"/>
      <c r="S78" s="300"/>
      <c r="T78" s="300"/>
      <c r="U78" s="300"/>
      <c r="V78" s="300"/>
      <c r="W78" s="300"/>
      <c r="X78" s="300"/>
      <c r="Y78" s="300"/>
      <c r="Z78" s="300"/>
      <c r="AA78" s="300"/>
      <c r="AB78" s="300"/>
      <c r="AC78" s="5" t="s">
        <v>0</v>
      </c>
      <c r="AD78" s="41"/>
    </row>
    <row r="79" spans="1:30" x14ac:dyDescent="0.25">
      <c r="A79" s="40">
        <v>1</v>
      </c>
      <c r="B79" s="39" t="str">
        <f>IF(A79=1,"x","")</f>
        <v>x</v>
      </c>
      <c r="C79" s="23"/>
      <c r="D79" s="122"/>
      <c r="E79" s="145" t="s">
        <v>655</v>
      </c>
      <c r="F79" s="144" t="s">
        <v>634</v>
      </c>
      <c r="G79" s="307" t="s">
        <v>631</v>
      </c>
      <c r="H79" s="62">
        <v>25</v>
      </c>
      <c r="I79" s="119" t="s">
        <v>2002</v>
      </c>
      <c r="J79" s="118"/>
      <c r="K79" s="117"/>
      <c r="L79" s="117"/>
      <c r="M79" s="116"/>
      <c r="N79" s="26" t="str">
        <f>IF(O79="?","?","")</f>
        <v/>
      </c>
      <c r="O79" s="26" t="str">
        <f>IF(AND(P79="",Q79&gt;0),"?",IF(P79="","◄",IF(Q79&gt;=1,"►","")))</f>
        <v>◄</v>
      </c>
      <c r="P79" s="25"/>
      <c r="Q79" s="24"/>
      <c r="R79" s="26" t="str">
        <f>IF(S79="?","?","")</f>
        <v/>
      </c>
      <c r="S79" s="26" t="str">
        <f>IF(AND(T79="",U79&gt;0),"?",IF(T79="","◄",IF(U79&gt;=1,"►","")))</f>
        <v>◄</v>
      </c>
      <c r="T79" s="25"/>
      <c r="U79" s="24"/>
      <c r="V79" s="23"/>
      <c r="W79" s="22"/>
      <c r="X79" s="21">
        <f>(P79*W79)</f>
        <v>0</v>
      </c>
      <c r="Y79" s="20">
        <f>(Q79*X79)</f>
        <v>0</v>
      </c>
      <c r="Z79" s="19"/>
      <c r="AA79" s="18">
        <f>(T79*Z79)</f>
        <v>0</v>
      </c>
      <c r="AB79" s="17">
        <f>(U79*AA79)</f>
        <v>0</v>
      </c>
      <c r="AC79" s="5" t="s">
        <v>0</v>
      </c>
      <c r="AD79" s="41"/>
    </row>
    <row r="80" spans="1:30" x14ac:dyDescent="0.3">
      <c r="A80" s="300"/>
      <c r="B80" s="300"/>
      <c r="C80" s="300"/>
      <c r="D80" s="306"/>
      <c r="E80" s="305"/>
      <c r="F80" s="304"/>
      <c r="G80" s="303"/>
      <c r="H80" s="302"/>
      <c r="I80" s="301" t="s">
        <v>1997</v>
      </c>
      <c r="J80" s="300"/>
      <c r="K80" s="300"/>
      <c r="L80" s="300"/>
      <c r="M80" s="300"/>
      <c r="N80" s="300"/>
      <c r="O80" s="300"/>
      <c r="P80" s="300"/>
      <c r="Q80" s="300"/>
      <c r="R80" s="300"/>
      <c r="S80" s="300"/>
      <c r="T80" s="300"/>
      <c r="U80" s="300"/>
      <c r="V80" s="300"/>
      <c r="W80" s="300"/>
      <c r="X80" s="300"/>
      <c r="Y80" s="300"/>
      <c r="Z80" s="300"/>
      <c r="AA80" s="300"/>
      <c r="AB80" s="300"/>
      <c r="AC80" s="5" t="s">
        <v>0</v>
      </c>
      <c r="AD80" s="41"/>
    </row>
    <row r="81" spans="1:30" x14ac:dyDescent="0.25">
      <c r="A81" s="40">
        <v>1</v>
      </c>
      <c r="B81" s="39" t="str">
        <f>IF(A81=1,"x","")</f>
        <v>x</v>
      </c>
      <c r="C81" s="23"/>
      <c r="D81" s="122"/>
      <c r="E81" s="145" t="s">
        <v>655</v>
      </c>
      <c r="F81" s="144" t="s">
        <v>633</v>
      </c>
      <c r="G81" s="307" t="s">
        <v>631</v>
      </c>
      <c r="H81" s="62">
        <v>25</v>
      </c>
      <c r="I81" s="119" t="s">
        <v>2002</v>
      </c>
      <c r="J81" s="118"/>
      <c r="K81" s="117"/>
      <c r="L81" s="117"/>
      <c r="M81" s="116"/>
      <c r="N81" s="26" t="str">
        <f>IF(O81="?","?","")</f>
        <v/>
      </c>
      <c r="O81" s="26" t="str">
        <f>IF(AND(P81="",Q81&gt;0),"?",IF(P81="","◄",IF(Q81&gt;=1,"►","")))</f>
        <v>◄</v>
      </c>
      <c r="P81" s="25"/>
      <c r="Q81" s="24"/>
      <c r="R81" s="26" t="str">
        <f>IF(S81="?","?","")</f>
        <v/>
      </c>
      <c r="S81" s="26" t="str">
        <f>IF(AND(T81="",U81&gt;0),"?",IF(T81="","◄",IF(U81&gt;=1,"►","")))</f>
        <v>◄</v>
      </c>
      <c r="T81" s="25"/>
      <c r="U81" s="24"/>
      <c r="V81" s="23"/>
      <c r="W81" s="22"/>
      <c r="X81" s="21">
        <f>(P81*W81)</f>
        <v>0</v>
      </c>
      <c r="Y81" s="20">
        <f>(Q81*X81)</f>
        <v>0</v>
      </c>
      <c r="Z81" s="19"/>
      <c r="AA81" s="18">
        <f>(T81*Z81)</f>
        <v>0</v>
      </c>
      <c r="AB81" s="17">
        <f>(U81*AA81)</f>
        <v>0</v>
      </c>
      <c r="AC81" s="5" t="s">
        <v>0</v>
      </c>
      <c r="AD81" s="41"/>
    </row>
    <row r="82" spans="1:30" ht="15" thickBot="1" x14ac:dyDescent="0.3">
      <c r="A82" s="40"/>
      <c r="B82" s="39" t="str">
        <f>IF(A82=1,"x","")</f>
        <v/>
      </c>
      <c r="C82" s="23"/>
      <c r="D82" s="122"/>
      <c r="E82" s="145" t="s">
        <v>655</v>
      </c>
      <c r="F82" s="144" t="s">
        <v>632</v>
      </c>
      <c r="G82" s="307" t="s">
        <v>631</v>
      </c>
      <c r="H82" s="62">
        <v>25</v>
      </c>
      <c r="I82" s="119" t="s">
        <v>2002</v>
      </c>
      <c r="J82" s="118"/>
      <c r="K82" s="117"/>
      <c r="L82" s="117"/>
      <c r="M82" s="116"/>
      <c r="N82" s="26" t="str">
        <f>IF(O82="?","?","")</f>
        <v/>
      </c>
      <c r="O82" s="26" t="str">
        <f>IF(AND(P82="",Q82&gt;0),"?",IF(P82="","◄",IF(Q82&gt;=1,"►","")))</f>
        <v>◄</v>
      </c>
      <c r="P82" s="25"/>
      <c r="Q82" s="24"/>
      <c r="R82" s="26" t="str">
        <f>IF(S82="?","?","")</f>
        <v/>
      </c>
      <c r="S82" s="26" t="str">
        <f>IF(AND(T82="",U82&gt;0),"?",IF(T82="","◄",IF(U82&gt;=1,"►","")))</f>
        <v>◄</v>
      </c>
      <c r="T82" s="25"/>
      <c r="U82" s="24"/>
      <c r="V82" s="23"/>
      <c r="W82" s="22"/>
      <c r="X82" s="21">
        <f>(P82*W82)</f>
        <v>0</v>
      </c>
      <c r="Y82" s="20">
        <f>(Q82*X82)</f>
        <v>0</v>
      </c>
      <c r="Z82" s="19"/>
      <c r="AA82" s="18">
        <f>(T82*Z82)</f>
        <v>0</v>
      </c>
      <c r="AB82" s="17">
        <f>(U82*AA82)</f>
        <v>0</v>
      </c>
      <c r="AC82" s="5" t="s">
        <v>0</v>
      </c>
      <c r="AD82" s="41"/>
    </row>
    <row r="83" spans="1:30" ht="31.8" customHeight="1" thickTop="1" thickBot="1" x14ac:dyDescent="0.3">
      <c r="A83" s="51"/>
      <c r="B83" s="50"/>
      <c r="C83" s="14">
        <f>ROWS(C85:C95)-1</f>
        <v>10</v>
      </c>
      <c r="D83" s="569" t="s">
        <v>2005</v>
      </c>
      <c r="E83" s="504"/>
      <c r="F83" s="504"/>
      <c r="G83" s="504"/>
      <c r="H83" s="504"/>
      <c r="I83" s="504"/>
      <c r="J83" s="8" t="s">
        <v>2006</v>
      </c>
      <c r="K83" s="8"/>
      <c r="L83" s="8"/>
      <c r="M83" s="114"/>
      <c r="N83" s="49"/>
      <c r="O83" s="68" t="str">
        <f>IF(COUNTIF(N85:N106,"?")&gt;0,"?",IF(AND(P83="◄",Q83="►"),"◄►",IF(P83="◄","◄",IF(Q83="►","►",""))))</f>
        <v>◄</v>
      </c>
      <c r="P83" s="46" t="str">
        <f>IF(SUM(P85:P95)+1=ROWS(P85:P95)-COUNTIF(P85:P95,"-"),"","◄")</f>
        <v>◄</v>
      </c>
      <c r="Q83" s="45" t="str">
        <f>IF(SUM(Q85:Q95)&gt;0,"►","")</f>
        <v/>
      </c>
      <c r="R83" s="48"/>
      <c r="S83" s="68" t="str">
        <f>IF(COUNTIF(R85:R106,"?")&gt;0,"?",IF(AND(T83="◄",U83="►"),"◄►",IF(T83="◄","◄",IF(U83="►","►",""))))</f>
        <v>◄</v>
      </c>
      <c r="T83" s="46" t="str">
        <f>IF(SUM(T85:T95)+1=ROWS(T85:T95)-COUNTIF(T85:T95,"-"),"","◄")</f>
        <v>◄</v>
      </c>
      <c r="U83" s="45" t="str">
        <f>IF(SUM(U85:U95)&gt;0,"►","")</f>
        <v/>
      </c>
      <c r="V83" s="14">
        <f>ROWS(V85:V95)-1</f>
        <v>10</v>
      </c>
      <c r="W83" s="44">
        <f>SUM(W85:W95)-W95</f>
        <v>0</v>
      </c>
      <c r="X83" s="43" t="s">
        <v>2</v>
      </c>
      <c r="Y83" s="42"/>
      <c r="Z83" s="44">
        <f>SUM(Z85:Z95)-Z95</f>
        <v>0</v>
      </c>
      <c r="AA83" s="43" t="s">
        <v>2</v>
      </c>
      <c r="AB83" s="42"/>
      <c r="AC83" s="5" t="s">
        <v>0</v>
      </c>
      <c r="AD83" s="41"/>
    </row>
    <row r="84" spans="1:30" x14ac:dyDescent="0.3">
      <c r="A84" s="300"/>
      <c r="B84" s="300"/>
      <c r="C84" s="300"/>
      <c r="D84" s="306"/>
      <c r="E84" s="305"/>
      <c r="F84" s="304"/>
      <c r="G84" s="303"/>
      <c r="H84" s="302"/>
      <c r="I84" s="301" t="s">
        <v>2007</v>
      </c>
      <c r="J84" s="300"/>
      <c r="K84" s="300"/>
      <c r="L84" s="300"/>
      <c r="M84" s="300"/>
      <c r="N84" s="300"/>
      <c r="O84" s="300"/>
      <c r="P84" s="300"/>
      <c r="Q84" s="300"/>
      <c r="R84" s="300"/>
      <c r="S84" s="300"/>
      <c r="T84" s="300"/>
      <c r="U84" s="300"/>
      <c r="V84" s="300"/>
      <c r="W84" s="300"/>
      <c r="X84" s="300"/>
      <c r="Y84" s="300"/>
      <c r="Z84" s="300"/>
      <c r="AA84" s="300"/>
      <c r="AB84" s="300"/>
      <c r="AC84" s="5" t="s">
        <v>0</v>
      </c>
      <c r="AD84" s="41"/>
    </row>
    <row r="85" spans="1:30" x14ac:dyDescent="0.25">
      <c r="A85" s="40"/>
      <c r="B85" s="39" t="str">
        <f t="shared" ref="B85:B94" si="36">IF(A85=1,"x","")</f>
        <v/>
      </c>
      <c r="C85" s="23"/>
      <c r="D85" s="122"/>
      <c r="E85" s="145" t="s">
        <v>655</v>
      </c>
      <c r="F85" s="144">
        <v>11</v>
      </c>
      <c r="G85" s="307" t="s">
        <v>630</v>
      </c>
      <c r="H85" s="62">
        <v>0.1</v>
      </c>
      <c r="I85" s="119" t="s">
        <v>2008</v>
      </c>
      <c r="J85" s="118">
        <v>1881</v>
      </c>
      <c r="K85" s="117"/>
      <c r="L85" s="117"/>
      <c r="M85" s="124"/>
      <c r="N85" s="26" t="str">
        <f t="shared" ref="N85:N94" si="37">IF(O85="?","?","")</f>
        <v/>
      </c>
      <c r="O85" s="26" t="str">
        <f t="shared" ref="O85:O94" si="38">IF(AND(P85="",Q85&gt;0),"?",IF(P85="","◄",IF(Q85&gt;=1,"►","")))</f>
        <v>◄</v>
      </c>
      <c r="P85" s="25"/>
      <c r="Q85" s="24"/>
      <c r="R85" s="26" t="str">
        <f t="shared" ref="R85:R94" si="39">IF(S85="?","?","")</f>
        <v/>
      </c>
      <c r="S85" s="26" t="str">
        <f t="shared" ref="S85:S94" si="40">IF(AND(T85="",U85&gt;0),"?",IF(T85="","◄",IF(U85&gt;=1,"►","")))</f>
        <v>◄</v>
      </c>
      <c r="T85" s="25"/>
      <c r="U85" s="24"/>
      <c r="V85" s="23"/>
      <c r="W85" s="22"/>
      <c r="X85" s="21">
        <f t="shared" ref="X85:X94" si="41">(P85*W85)</f>
        <v>0</v>
      </c>
      <c r="Y85" s="20">
        <f t="shared" ref="Y85:Y94" si="42">(Q85*X85)</f>
        <v>0</v>
      </c>
      <c r="Z85" s="19"/>
      <c r="AA85" s="18">
        <f t="shared" ref="AA85:AA94" si="43">(T85*Z85)</f>
        <v>0</v>
      </c>
      <c r="AB85" s="17">
        <f t="shared" ref="AB85:AB94" si="44">(U85*AA85)</f>
        <v>0</v>
      </c>
      <c r="AC85" s="5" t="s">
        <v>0</v>
      </c>
      <c r="AD85" s="41"/>
    </row>
    <row r="86" spans="1:30" x14ac:dyDescent="0.25">
      <c r="A86" s="40"/>
      <c r="B86" s="39" t="str">
        <f t="shared" si="36"/>
        <v/>
      </c>
      <c r="C86" s="23"/>
      <c r="D86" s="122"/>
      <c r="E86" s="179" t="s">
        <v>655</v>
      </c>
      <c r="F86" s="178" t="s">
        <v>118</v>
      </c>
      <c r="G86" s="299" t="s">
        <v>623</v>
      </c>
      <c r="H86" s="62">
        <v>0.1</v>
      </c>
      <c r="I86" s="119" t="s">
        <v>2009</v>
      </c>
      <c r="J86" s="118"/>
      <c r="K86" s="117"/>
      <c r="L86" s="117"/>
      <c r="M86" s="116"/>
      <c r="N86" s="26" t="str">
        <f t="shared" si="37"/>
        <v/>
      </c>
      <c r="O86" s="26" t="str">
        <f t="shared" si="38"/>
        <v>◄</v>
      </c>
      <c r="P86" s="25"/>
      <c r="Q86" s="24"/>
      <c r="R86" s="26" t="str">
        <f t="shared" si="39"/>
        <v/>
      </c>
      <c r="S86" s="26" t="str">
        <f t="shared" si="40"/>
        <v>◄</v>
      </c>
      <c r="T86" s="25"/>
      <c r="U86" s="24"/>
      <c r="V86" s="23"/>
      <c r="W86" s="22"/>
      <c r="X86" s="21">
        <f t="shared" si="41"/>
        <v>0</v>
      </c>
      <c r="Y86" s="20">
        <f t="shared" si="42"/>
        <v>0</v>
      </c>
      <c r="Z86" s="19"/>
      <c r="AA86" s="18">
        <f t="shared" si="43"/>
        <v>0</v>
      </c>
      <c r="AB86" s="17">
        <f t="shared" si="44"/>
        <v>0</v>
      </c>
      <c r="AC86" s="5" t="s">
        <v>0</v>
      </c>
      <c r="AD86" s="41"/>
    </row>
    <row r="87" spans="1:30" x14ac:dyDescent="0.25">
      <c r="A87" s="40"/>
      <c r="B87" s="39" t="str">
        <f t="shared" si="36"/>
        <v/>
      </c>
      <c r="C87" s="23"/>
      <c r="D87" s="122"/>
      <c r="E87" s="179" t="s">
        <v>655</v>
      </c>
      <c r="F87" s="178" t="s">
        <v>629</v>
      </c>
      <c r="G87" s="299" t="s">
        <v>623</v>
      </c>
      <c r="H87" s="62">
        <v>0.1</v>
      </c>
      <c r="I87" s="119" t="s">
        <v>1978</v>
      </c>
      <c r="J87" s="118"/>
      <c r="K87" s="117"/>
      <c r="L87" s="117"/>
      <c r="M87" s="116"/>
      <c r="N87" s="26" t="str">
        <f t="shared" si="37"/>
        <v/>
      </c>
      <c r="O87" s="26" t="str">
        <f t="shared" si="38"/>
        <v>◄</v>
      </c>
      <c r="P87" s="25"/>
      <c r="Q87" s="24"/>
      <c r="R87" s="26" t="str">
        <f t="shared" si="39"/>
        <v/>
      </c>
      <c r="S87" s="26" t="str">
        <f t="shared" si="40"/>
        <v>◄</v>
      </c>
      <c r="T87" s="25"/>
      <c r="U87" s="24"/>
      <c r="V87" s="23"/>
      <c r="W87" s="22"/>
      <c r="X87" s="21">
        <f t="shared" si="41"/>
        <v>0</v>
      </c>
      <c r="Y87" s="20">
        <f t="shared" si="42"/>
        <v>0</v>
      </c>
      <c r="Z87" s="19"/>
      <c r="AA87" s="18">
        <f t="shared" si="43"/>
        <v>0</v>
      </c>
      <c r="AB87" s="17">
        <f t="shared" si="44"/>
        <v>0</v>
      </c>
      <c r="AC87" s="5" t="s">
        <v>0</v>
      </c>
      <c r="AD87" s="41"/>
    </row>
    <row r="88" spans="1:30" x14ac:dyDescent="0.25">
      <c r="A88" s="40"/>
      <c r="B88" s="39" t="str">
        <f t="shared" si="36"/>
        <v/>
      </c>
      <c r="C88" s="23"/>
      <c r="D88" s="122"/>
      <c r="E88" s="145" t="s">
        <v>655</v>
      </c>
      <c r="F88" s="144">
        <v>12</v>
      </c>
      <c r="G88" s="299" t="s">
        <v>601</v>
      </c>
      <c r="H88" s="62">
        <v>0.25</v>
      </c>
      <c r="I88" s="119" t="s">
        <v>1962</v>
      </c>
      <c r="J88" s="118">
        <v>1899</v>
      </c>
      <c r="K88" s="117"/>
      <c r="L88" s="117"/>
      <c r="M88" s="116"/>
      <c r="N88" s="26" t="str">
        <f t="shared" si="37"/>
        <v/>
      </c>
      <c r="O88" s="26" t="str">
        <f t="shared" si="38"/>
        <v>◄</v>
      </c>
      <c r="P88" s="25"/>
      <c r="Q88" s="24"/>
      <c r="R88" s="26" t="str">
        <f t="shared" si="39"/>
        <v/>
      </c>
      <c r="S88" s="26" t="str">
        <f t="shared" si="40"/>
        <v>◄</v>
      </c>
      <c r="T88" s="25"/>
      <c r="U88" s="24"/>
      <c r="V88" s="23"/>
      <c r="W88" s="22"/>
      <c r="X88" s="21">
        <f t="shared" si="41"/>
        <v>0</v>
      </c>
      <c r="Y88" s="20">
        <f t="shared" si="42"/>
        <v>0</v>
      </c>
      <c r="Z88" s="19"/>
      <c r="AA88" s="18">
        <f t="shared" si="43"/>
        <v>0</v>
      </c>
      <c r="AB88" s="17">
        <f t="shared" si="44"/>
        <v>0</v>
      </c>
      <c r="AC88" s="5" t="s">
        <v>0</v>
      </c>
      <c r="AD88" s="41"/>
    </row>
    <row r="89" spans="1:30" x14ac:dyDescent="0.25">
      <c r="A89" s="40"/>
      <c r="B89" s="39" t="str">
        <f t="shared" si="36"/>
        <v/>
      </c>
      <c r="C89" s="23"/>
      <c r="D89" s="122"/>
      <c r="E89" s="179" t="s">
        <v>655</v>
      </c>
      <c r="F89" s="178" t="s">
        <v>117</v>
      </c>
      <c r="G89" s="299" t="s">
        <v>623</v>
      </c>
      <c r="H89" s="62">
        <v>0.25</v>
      </c>
      <c r="I89" s="119" t="s">
        <v>2010</v>
      </c>
      <c r="J89" s="118"/>
      <c r="K89" s="117"/>
      <c r="L89" s="117"/>
      <c r="M89" s="116"/>
      <c r="N89" s="26" t="str">
        <f t="shared" si="37"/>
        <v/>
      </c>
      <c r="O89" s="26" t="str">
        <f t="shared" si="38"/>
        <v>◄</v>
      </c>
      <c r="P89" s="25"/>
      <c r="Q89" s="24"/>
      <c r="R89" s="26" t="str">
        <f t="shared" si="39"/>
        <v/>
      </c>
      <c r="S89" s="26" t="str">
        <f t="shared" si="40"/>
        <v>◄</v>
      </c>
      <c r="T89" s="25"/>
      <c r="U89" s="24"/>
      <c r="V89" s="23"/>
      <c r="W89" s="22"/>
      <c r="X89" s="21">
        <f t="shared" si="41"/>
        <v>0</v>
      </c>
      <c r="Y89" s="20">
        <f t="shared" si="42"/>
        <v>0</v>
      </c>
      <c r="Z89" s="19"/>
      <c r="AA89" s="18">
        <f t="shared" si="43"/>
        <v>0</v>
      </c>
      <c r="AB89" s="17">
        <f t="shared" si="44"/>
        <v>0</v>
      </c>
      <c r="AC89" s="5" t="s">
        <v>0</v>
      </c>
      <c r="AD89" s="41"/>
    </row>
    <row r="90" spans="1:30" x14ac:dyDescent="0.25">
      <c r="A90" s="40"/>
      <c r="B90" s="39" t="str">
        <f t="shared" si="36"/>
        <v/>
      </c>
      <c r="C90" s="23"/>
      <c r="D90" s="122"/>
      <c r="E90" s="145" t="s">
        <v>655</v>
      </c>
      <c r="F90" s="144">
        <v>13</v>
      </c>
      <c r="G90" s="307" t="s">
        <v>627</v>
      </c>
      <c r="H90" s="62">
        <v>0.5</v>
      </c>
      <c r="I90" s="119" t="s">
        <v>1964</v>
      </c>
      <c r="J90" s="118"/>
      <c r="K90" s="117"/>
      <c r="L90" s="117"/>
      <c r="M90" s="116"/>
      <c r="N90" s="26" t="str">
        <f t="shared" si="37"/>
        <v/>
      </c>
      <c r="O90" s="26" t="str">
        <f t="shared" si="38"/>
        <v>◄</v>
      </c>
      <c r="P90" s="25"/>
      <c r="Q90" s="24"/>
      <c r="R90" s="26" t="str">
        <f t="shared" si="39"/>
        <v/>
      </c>
      <c r="S90" s="26" t="str">
        <f t="shared" si="40"/>
        <v>◄</v>
      </c>
      <c r="T90" s="25"/>
      <c r="U90" s="24"/>
      <c r="V90" s="23"/>
      <c r="W90" s="22"/>
      <c r="X90" s="21">
        <f t="shared" si="41"/>
        <v>0</v>
      </c>
      <c r="Y90" s="20">
        <f t="shared" si="42"/>
        <v>0</v>
      </c>
      <c r="Z90" s="19"/>
      <c r="AA90" s="18">
        <f t="shared" si="43"/>
        <v>0</v>
      </c>
      <c r="AB90" s="17">
        <f t="shared" si="44"/>
        <v>0</v>
      </c>
      <c r="AC90" s="5" t="s">
        <v>0</v>
      </c>
      <c r="AD90" s="41"/>
    </row>
    <row r="91" spans="1:30" x14ac:dyDescent="0.25">
      <c r="A91" s="40"/>
      <c r="B91" s="39" t="str">
        <f t="shared" si="36"/>
        <v/>
      </c>
      <c r="C91" s="23"/>
      <c r="D91" s="122"/>
      <c r="E91" s="179" t="s">
        <v>655</v>
      </c>
      <c r="F91" s="178" t="s">
        <v>110</v>
      </c>
      <c r="G91" s="307" t="s">
        <v>627</v>
      </c>
      <c r="H91" s="62">
        <v>0.5</v>
      </c>
      <c r="I91" s="119" t="s">
        <v>1965</v>
      </c>
      <c r="J91" s="118"/>
      <c r="K91" s="117"/>
      <c r="L91" s="117"/>
      <c r="M91" s="116"/>
      <c r="N91" s="26" t="str">
        <f t="shared" si="37"/>
        <v/>
      </c>
      <c r="O91" s="26" t="str">
        <f t="shared" si="38"/>
        <v>◄</v>
      </c>
      <c r="P91" s="25"/>
      <c r="Q91" s="24"/>
      <c r="R91" s="26" t="str">
        <f t="shared" si="39"/>
        <v/>
      </c>
      <c r="S91" s="26" t="str">
        <f t="shared" si="40"/>
        <v>◄</v>
      </c>
      <c r="T91" s="25"/>
      <c r="U91" s="24"/>
      <c r="V91" s="23"/>
      <c r="W91" s="22"/>
      <c r="X91" s="21">
        <f t="shared" si="41"/>
        <v>0</v>
      </c>
      <c r="Y91" s="20">
        <f t="shared" si="42"/>
        <v>0</v>
      </c>
      <c r="Z91" s="19"/>
      <c r="AA91" s="18">
        <f t="shared" si="43"/>
        <v>0</v>
      </c>
      <c r="AB91" s="17">
        <f t="shared" si="44"/>
        <v>0</v>
      </c>
      <c r="AC91" s="5" t="s">
        <v>0</v>
      </c>
      <c r="AD91" s="41"/>
    </row>
    <row r="92" spans="1:30" x14ac:dyDescent="0.25">
      <c r="A92" s="40"/>
      <c r="B92" s="39" t="str">
        <f t="shared" si="36"/>
        <v/>
      </c>
      <c r="C92" s="23"/>
      <c r="D92" s="122"/>
      <c r="E92" s="145" t="s">
        <v>655</v>
      </c>
      <c r="F92" s="144">
        <v>14</v>
      </c>
      <c r="G92" s="307" t="s">
        <v>627</v>
      </c>
      <c r="H92" s="62">
        <v>0.6</v>
      </c>
      <c r="I92" s="119" t="s">
        <v>2011</v>
      </c>
      <c r="J92" s="118"/>
      <c r="K92" s="117"/>
      <c r="L92" s="117"/>
      <c r="M92" s="116"/>
      <c r="N92" s="26" t="str">
        <f t="shared" si="37"/>
        <v/>
      </c>
      <c r="O92" s="26" t="str">
        <f t="shared" si="38"/>
        <v>◄</v>
      </c>
      <c r="P92" s="25"/>
      <c r="Q92" s="24"/>
      <c r="R92" s="26" t="str">
        <f t="shared" si="39"/>
        <v/>
      </c>
      <c r="S92" s="26" t="str">
        <f t="shared" si="40"/>
        <v>◄</v>
      </c>
      <c r="T92" s="25"/>
      <c r="U92" s="24"/>
      <c r="V92" s="23"/>
      <c r="W92" s="22"/>
      <c r="X92" s="21">
        <f t="shared" si="41"/>
        <v>0</v>
      </c>
      <c r="Y92" s="20">
        <f t="shared" si="42"/>
        <v>0</v>
      </c>
      <c r="Z92" s="19"/>
      <c r="AA92" s="18">
        <f t="shared" si="43"/>
        <v>0</v>
      </c>
      <c r="AB92" s="17">
        <f t="shared" si="44"/>
        <v>0</v>
      </c>
      <c r="AC92" s="5" t="s">
        <v>0</v>
      </c>
      <c r="AD92" s="41"/>
    </row>
    <row r="93" spans="1:30" x14ac:dyDescent="0.25">
      <c r="A93" s="40"/>
      <c r="B93" s="39" t="str">
        <f t="shared" si="36"/>
        <v/>
      </c>
      <c r="C93" s="23"/>
      <c r="D93" s="122"/>
      <c r="E93" s="179" t="s">
        <v>655</v>
      </c>
      <c r="F93" s="178" t="s">
        <v>109</v>
      </c>
      <c r="G93" s="307" t="s">
        <v>627</v>
      </c>
      <c r="H93" s="62">
        <v>0.6</v>
      </c>
      <c r="I93" s="119" t="s">
        <v>2012</v>
      </c>
      <c r="J93" s="118"/>
      <c r="K93" s="117"/>
      <c r="L93" s="117"/>
      <c r="M93" s="116"/>
      <c r="N93" s="26" t="str">
        <f t="shared" si="37"/>
        <v/>
      </c>
      <c r="O93" s="26" t="str">
        <f t="shared" si="38"/>
        <v>◄</v>
      </c>
      <c r="P93" s="25"/>
      <c r="Q93" s="24"/>
      <c r="R93" s="26" t="str">
        <f t="shared" si="39"/>
        <v/>
      </c>
      <c r="S93" s="26" t="str">
        <f t="shared" si="40"/>
        <v>◄</v>
      </c>
      <c r="T93" s="25"/>
      <c r="U93" s="24"/>
      <c r="V93" s="23"/>
      <c r="W93" s="22"/>
      <c r="X93" s="21">
        <f t="shared" si="41"/>
        <v>0</v>
      </c>
      <c r="Y93" s="20">
        <f t="shared" si="42"/>
        <v>0</v>
      </c>
      <c r="Z93" s="19"/>
      <c r="AA93" s="18">
        <f t="shared" si="43"/>
        <v>0</v>
      </c>
      <c r="AB93" s="17">
        <f t="shared" si="44"/>
        <v>0</v>
      </c>
      <c r="AC93" s="5" t="s">
        <v>0</v>
      </c>
      <c r="AD93" s="41"/>
    </row>
    <row r="94" spans="1:30" ht="15" thickBot="1" x14ac:dyDescent="0.3">
      <c r="A94" s="40"/>
      <c r="B94" s="39" t="str">
        <f t="shared" si="36"/>
        <v/>
      </c>
      <c r="C94" s="23"/>
      <c r="D94" s="122"/>
      <c r="E94" s="179" t="s">
        <v>655</v>
      </c>
      <c r="F94" s="178" t="s">
        <v>628</v>
      </c>
      <c r="G94" s="307" t="s">
        <v>627</v>
      </c>
      <c r="H94" s="62">
        <v>0.6</v>
      </c>
      <c r="I94" s="119" t="s">
        <v>2013</v>
      </c>
      <c r="J94" s="118"/>
      <c r="K94" s="117"/>
      <c r="L94" s="117"/>
      <c r="M94" s="116"/>
      <c r="N94" s="26" t="str">
        <f t="shared" si="37"/>
        <v/>
      </c>
      <c r="O94" s="26" t="str">
        <f t="shared" si="38"/>
        <v>◄</v>
      </c>
      <c r="P94" s="25"/>
      <c r="Q94" s="24"/>
      <c r="R94" s="26" t="str">
        <f t="shared" si="39"/>
        <v/>
      </c>
      <c r="S94" s="26" t="str">
        <f t="shared" si="40"/>
        <v>◄</v>
      </c>
      <c r="T94" s="25"/>
      <c r="U94" s="24"/>
      <c r="V94" s="23"/>
      <c r="W94" s="22"/>
      <c r="X94" s="21">
        <f t="shared" si="41"/>
        <v>0</v>
      </c>
      <c r="Y94" s="20">
        <f t="shared" si="42"/>
        <v>0</v>
      </c>
      <c r="Z94" s="19"/>
      <c r="AA94" s="18">
        <f t="shared" si="43"/>
        <v>0</v>
      </c>
      <c r="AB94" s="17">
        <f t="shared" si="44"/>
        <v>0</v>
      </c>
      <c r="AC94" s="5" t="s">
        <v>0</v>
      </c>
      <c r="AD94" s="41"/>
    </row>
    <row r="95" spans="1:30" ht="34.799999999999997" customHeight="1" thickTop="1" thickBot="1" x14ac:dyDescent="0.3">
      <c r="A95" s="51"/>
      <c r="B95" s="50"/>
      <c r="C95" s="14">
        <f>ROWS(C97:C107)-1</f>
        <v>10</v>
      </c>
      <c r="D95" s="569" t="s">
        <v>2014</v>
      </c>
      <c r="E95" s="504"/>
      <c r="F95" s="504"/>
      <c r="G95" s="504"/>
      <c r="H95" s="504"/>
      <c r="I95" s="504"/>
      <c r="J95" s="8" t="s">
        <v>2006</v>
      </c>
      <c r="K95" s="8"/>
      <c r="L95" s="8"/>
      <c r="M95" s="308"/>
      <c r="N95" s="49"/>
      <c r="O95" s="68" t="str">
        <f>IF(COUNTIF(N97:N118,"?")&gt;0,"?",IF(AND(P95="◄",Q95="►"),"◄►",IF(P95="◄","◄",IF(Q95="►","►",""))))</f>
        <v>◄</v>
      </c>
      <c r="P95" s="46" t="str">
        <f>IF(SUM(P97:P107)+1=ROWS(P97:P107)-COUNTIF(P97:P107,"-"),"","◄")</f>
        <v>◄</v>
      </c>
      <c r="Q95" s="45" t="str">
        <f>IF(SUM(Q97:Q107)&gt;0,"►","")</f>
        <v/>
      </c>
      <c r="R95" s="48"/>
      <c r="S95" s="68" t="str">
        <f>IF(COUNTIF(R97:R118,"?")&gt;0,"?",IF(AND(T95="◄",U95="►"),"◄►",IF(T95="◄","◄",IF(U95="►","►",""))))</f>
        <v>◄</v>
      </c>
      <c r="T95" s="46" t="str">
        <f>IF(SUM(T97:T107)+1=ROWS(T97:T107)-COUNTIF(T97:T107,"-"),"","◄")</f>
        <v>◄</v>
      </c>
      <c r="U95" s="45" t="str">
        <f>IF(SUM(U97:U107)&gt;0,"►","")</f>
        <v/>
      </c>
      <c r="V95" s="14">
        <f>ROWS(V97:V107)-1</f>
        <v>10</v>
      </c>
      <c r="W95" s="44">
        <f>SUM(W97:W107)-W107</f>
        <v>0</v>
      </c>
      <c r="X95" s="43" t="s">
        <v>2</v>
      </c>
      <c r="Y95" s="42"/>
      <c r="Z95" s="44">
        <f>SUM(Z97:Z107)-Z107</f>
        <v>0</v>
      </c>
      <c r="AA95" s="43" t="s">
        <v>2</v>
      </c>
      <c r="AB95" s="42"/>
      <c r="AC95" s="5" t="s">
        <v>0</v>
      </c>
      <c r="AD95" s="41"/>
    </row>
    <row r="96" spans="1:30" x14ac:dyDescent="0.3">
      <c r="A96" s="300"/>
      <c r="B96" s="300"/>
      <c r="C96" s="300"/>
      <c r="D96" s="306"/>
      <c r="E96" s="305"/>
      <c r="F96" s="304"/>
      <c r="G96" s="303"/>
      <c r="H96" s="302"/>
      <c r="I96" s="301" t="s">
        <v>2007</v>
      </c>
      <c r="J96" s="300"/>
      <c r="K96" s="300"/>
      <c r="L96" s="300"/>
      <c r="M96" s="300"/>
      <c r="N96" s="300"/>
      <c r="O96" s="300"/>
      <c r="P96" s="300"/>
      <c r="Q96" s="300"/>
      <c r="R96" s="300"/>
      <c r="S96" s="300"/>
      <c r="T96" s="300"/>
      <c r="U96" s="300"/>
      <c r="V96" s="300"/>
      <c r="W96" s="300"/>
      <c r="X96" s="300"/>
      <c r="Y96" s="300"/>
      <c r="Z96" s="300"/>
      <c r="AA96" s="300"/>
      <c r="AB96" s="300"/>
      <c r="AC96" s="5" t="s">
        <v>0</v>
      </c>
      <c r="AD96" s="41"/>
    </row>
    <row r="97" spans="1:30" ht="15" customHeight="1" x14ac:dyDescent="0.25">
      <c r="A97" s="40"/>
      <c r="B97" s="39" t="str">
        <f t="shared" ref="B97:B104" si="45">IF(A97=1,"x","")</f>
        <v/>
      </c>
      <c r="C97" s="23"/>
      <c r="D97" s="122"/>
      <c r="E97" s="145" t="s">
        <v>655</v>
      </c>
      <c r="F97" s="144">
        <v>15</v>
      </c>
      <c r="G97" s="307" t="s">
        <v>626</v>
      </c>
      <c r="H97" s="62">
        <v>0.8</v>
      </c>
      <c r="I97" s="119" t="s">
        <v>2015</v>
      </c>
      <c r="J97" s="118" t="s">
        <v>2016</v>
      </c>
      <c r="K97" s="117"/>
      <c r="L97" s="117"/>
      <c r="M97" s="116"/>
      <c r="N97" s="26" t="str">
        <f t="shared" ref="N97:N104" si="46">IF(O97="?","?","")</f>
        <v/>
      </c>
      <c r="O97" s="26" t="str">
        <f t="shared" ref="O97:O104" si="47">IF(AND(P97="",Q97&gt;0),"?",IF(P97="","◄",IF(Q97&gt;=1,"►","")))</f>
        <v>◄</v>
      </c>
      <c r="P97" s="25"/>
      <c r="Q97" s="24"/>
      <c r="R97" s="26" t="str">
        <f t="shared" ref="R97:R104" si="48">IF(S97="?","?","")</f>
        <v/>
      </c>
      <c r="S97" s="26" t="str">
        <f t="shared" ref="S97:S104" si="49">IF(AND(T97="",U97&gt;0),"?",IF(T97="","◄",IF(U97&gt;=1,"►","")))</f>
        <v>◄</v>
      </c>
      <c r="T97" s="25"/>
      <c r="U97" s="24"/>
      <c r="V97" s="23"/>
      <c r="W97" s="22"/>
      <c r="X97" s="21">
        <f t="shared" ref="X97:Y104" si="50">(P97*W97)</f>
        <v>0</v>
      </c>
      <c r="Y97" s="20">
        <f t="shared" si="50"/>
        <v>0</v>
      </c>
      <c r="Z97" s="19"/>
      <c r="AA97" s="18">
        <f t="shared" ref="AA97:AB104" si="51">(T97*Z97)</f>
        <v>0</v>
      </c>
      <c r="AB97" s="17">
        <f t="shared" si="51"/>
        <v>0</v>
      </c>
      <c r="AC97" s="5" t="s">
        <v>0</v>
      </c>
      <c r="AD97" s="41"/>
    </row>
    <row r="98" spans="1:30" x14ac:dyDescent="0.25">
      <c r="A98" s="40"/>
      <c r="B98" s="39" t="str">
        <f t="shared" si="45"/>
        <v/>
      </c>
      <c r="C98" s="23"/>
      <c r="D98" s="122"/>
      <c r="E98" s="179" t="s">
        <v>655</v>
      </c>
      <c r="F98" s="178" t="s">
        <v>108</v>
      </c>
      <c r="G98" s="299" t="s">
        <v>623</v>
      </c>
      <c r="H98" s="62">
        <v>0.8</v>
      </c>
      <c r="I98" s="119" t="s">
        <v>2017</v>
      </c>
      <c r="J98" s="118"/>
      <c r="K98" s="117"/>
      <c r="L98" s="117"/>
      <c r="M98" s="116"/>
      <c r="N98" s="26" t="str">
        <f t="shared" si="46"/>
        <v/>
      </c>
      <c r="O98" s="26" t="str">
        <f t="shared" si="47"/>
        <v>◄</v>
      </c>
      <c r="P98" s="25"/>
      <c r="Q98" s="24"/>
      <c r="R98" s="26" t="str">
        <f t="shared" si="48"/>
        <v/>
      </c>
      <c r="S98" s="26" t="str">
        <f t="shared" si="49"/>
        <v>◄</v>
      </c>
      <c r="T98" s="25"/>
      <c r="U98" s="24"/>
      <c r="V98" s="23"/>
      <c r="W98" s="22"/>
      <c r="X98" s="21">
        <f t="shared" si="50"/>
        <v>0</v>
      </c>
      <c r="Y98" s="20">
        <f t="shared" si="50"/>
        <v>0</v>
      </c>
      <c r="Z98" s="19"/>
      <c r="AA98" s="18">
        <f t="shared" si="51"/>
        <v>0</v>
      </c>
      <c r="AB98" s="17">
        <f t="shared" si="51"/>
        <v>0</v>
      </c>
      <c r="AC98" s="5" t="s">
        <v>0</v>
      </c>
      <c r="AD98" s="41"/>
    </row>
    <row r="99" spans="1:30" x14ac:dyDescent="0.25">
      <c r="A99" s="40"/>
      <c r="B99" s="39" t="str">
        <f t="shared" si="45"/>
        <v/>
      </c>
      <c r="C99" s="23"/>
      <c r="D99" s="122"/>
      <c r="E99" s="179" t="s">
        <v>655</v>
      </c>
      <c r="F99" s="178" t="s">
        <v>625</v>
      </c>
      <c r="G99" s="299" t="s">
        <v>623</v>
      </c>
      <c r="H99" s="62">
        <v>0.8</v>
      </c>
      <c r="I99" s="119" t="s">
        <v>2018</v>
      </c>
      <c r="J99" s="118"/>
      <c r="K99" s="117"/>
      <c r="L99" s="117"/>
      <c r="M99" s="116"/>
      <c r="N99" s="26" t="str">
        <f t="shared" si="46"/>
        <v/>
      </c>
      <c r="O99" s="26" t="str">
        <f t="shared" si="47"/>
        <v>◄</v>
      </c>
      <c r="P99" s="25"/>
      <c r="Q99" s="24"/>
      <c r="R99" s="26" t="str">
        <f t="shared" si="48"/>
        <v/>
      </c>
      <c r="S99" s="26" t="str">
        <f t="shared" si="49"/>
        <v>◄</v>
      </c>
      <c r="T99" s="25"/>
      <c r="U99" s="24"/>
      <c r="V99" s="23"/>
      <c r="W99" s="22"/>
      <c r="X99" s="21">
        <f t="shared" si="50"/>
        <v>0</v>
      </c>
      <c r="Y99" s="20">
        <f t="shared" si="50"/>
        <v>0</v>
      </c>
      <c r="Z99" s="19"/>
      <c r="AA99" s="18">
        <f t="shared" si="51"/>
        <v>0</v>
      </c>
      <c r="AB99" s="17">
        <f t="shared" si="51"/>
        <v>0</v>
      </c>
      <c r="AC99" s="5" t="s">
        <v>0</v>
      </c>
      <c r="AD99" s="41"/>
    </row>
    <row r="100" spans="1:30" x14ac:dyDescent="0.25">
      <c r="A100" s="40"/>
      <c r="B100" s="39" t="str">
        <f t="shared" si="45"/>
        <v/>
      </c>
      <c r="C100" s="23"/>
      <c r="D100" s="122"/>
      <c r="E100" s="179" t="s">
        <v>655</v>
      </c>
      <c r="F100" s="178" t="s">
        <v>624</v>
      </c>
      <c r="G100" s="299" t="s">
        <v>623</v>
      </c>
      <c r="H100" s="62">
        <v>0.8</v>
      </c>
      <c r="I100" s="119" t="s">
        <v>2019</v>
      </c>
      <c r="J100" s="118"/>
      <c r="K100" s="117"/>
      <c r="L100" s="117"/>
      <c r="M100" s="116"/>
      <c r="N100" s="26" t="str">
        <f t="shared" si="46"/>
        <v/>
      </c>
      <c r="O100" s="26" t="str">
        <f t="shared" si="47"/>
        <v>◄</v>
      </c>
      <c r="P100" s="25"/>
      <c r="Q100" s="24"/>
      <c r="R100" s="26" t="str">
        <f t="shared" si="48"/>
        <v/>
      </c>
      <c r="S100" s="26" t="str">
        <f t="shared" si="49"/>
        <v>◄</v>
      </c>
      <c r="T100" s="25"/>
      <c r="U100" s="24"/>
      <c r="V100" s="23"/>
      <c r="W100" s="22"/>
      <c r="X100" s="21">
        <f t="shared" si="50"/>
        <v>0</v>
      </c>
      <c r="Y100" s="20">
        <f t="shared" si="50"/>
        <v>0</v>
      </c>
      <c r="Z100" s="19"/>
      <c r="AA100" s="18">
        <f t="shared" si="51"/>
        <v>0</v>
      </c>
      <c r="AB100" s="17">
        <f t="shared" si="51"/>
        <v>0</v>
      </c>
      <c r="AC100" s="5" t="s">
        <v>0</v>
      </c>
      <c r="AD100" s="41"/>
    </row>
    <row r="101" spans="1:30" x14ac:dyDescent="0.25">
      <c r="A101" s="40"/>
      <c r="B101" s="39" t="str">
        <f t="shared" si="45"/>
        <v/>
      </c>
      <c r="C101" s="23"/>
      <c r="D101" s="122"/>
      <c r="E101" s="145" t="s">
        <v>655</v>
      </c>
      <c r="F101" s="144">
        <v>16</v>
      </c>
      <c r="G101" s="299" t="s">
        <v>601</v>
      </c>
      <c r="H101" s="62">
        <v>1</v>
      </c>
      <c r="I101" s="119" t="s">
        <v>1968</v>
      </c>
      <c r="J101" s="118">
        <v>1899</v>
      </c>
      <c r="K101" s="117"/>
      <c r="L101" s="117"/>
      <c r="M101" s="116"/>
      <c r="N101" s="26" t="str">
        <f t="shared" si="46"/>
        <v/>
      </c>
      <c r="O101" s="26" t="str">
        <f t="shared" si="47"/>
        <v>◄</v>
      </c>
      <c r="P101" s="25"/>
      <c r="Q101" s="24"/>
      <c r="R101" s="26" t="str">
        <f t="shared" si="48"/>
        <v/>
      </c>
      <c r="S101" s="26" t="str">
        <f t="shared" si="49"/>
        <v>◄</v>
      </c>
      <c r="T101" s="25"/>
      <c r="U101" s="24"/>
      <c r="V101" s="23"/>
      <c r="W101" s="22"/>
      <c r="X101" s="21">
        <f t="shared" si="50"/>
        <v>0</v>
      </c>
      <c r="Y101" s="20">
        <f t="shared" si="50"/>
        <v>0</v>
      </c>
      <c r="Z101" s="19"/>
      <c r="AA101" s="18">
        <f t="shared" si="51"/>
        <v>0</v>
      </c>
      <c r="AB101" s="17">
        <f t="shared" si="51"/>
        <v>0</v>
      </c>
      <c r="AC101" s="5" t="s">
        <v>0</v>
      </c>
      <c r="AD101" s="41"/>
    </row>
    <row r="102" spans="1:30" x14ac:dyDescent="0.25">
      <c r="A102" s="40">
        <v>1</v>
      </c>
      <c r="B102" s="39" t="str">
        <f t="shared" si="45"/>
        <v>x</v>
      </c>
      <c r="C102" s="23"/>
      <c r="D102" s="122"/>
      <c r="E102" s="179" t="s">
        <v>655</v>
      </c>
      <c r="F102" s="178" t="s">
        <v>107</v>
      </c>
      <c r="G102" s="299" t="s">
        <v>623</v>
      </c>
      <c r="H102" s="62">
        <v>1</v>
      </c>
      <c r="I102" s="119" t="s">
        <v>2020</v>
      </c>
      <c r="J102" s="118"/>
      <c r="K102" s="117"/>
      <c r="L102" s="117"/>
      <c r="M102" s="116"/>
      <c r="N102" s="26" t="str">
        <f t="shared" si="46"/>
        <v/>
      </c>
      <c r="O102" s="26" t="str">
        <f t="shared" si="47"/>
        <v>◄</v>
      </c>
      <c r="P102" s="25"/>
      <c r="Q102" s="24"/>
      <c r="R102" s="26" t="str">
        <f t="shared" si="48"/>
        <v/>
      </c>
      <c r="S102" s="26" t="str">
        <f t="shared" si="49"/>
        <v>◄</v>
      </c>
      <c r="T102" s="25"/>
      <c r="U102" s="24"/>
      <c r="V102" s="23"/>
      <c r="W102" s="22"/>
      <c r="X102" s="21">
        <f t="shared" si="50"/>
        <v>0</v>
      </c>
      <c r="Y102" s="20">
        <f t="shared" si="50"/>
        <v>0</v>
      </c>
      <c r="Z102" s="19"/>
      <c r="AA102" s="18">
        <f t="shared" si="51"/>
        <v>0</v>
      </c>
      <c r="AB102" s="17">
        <f t="shared" si="51"/>
        <v>0</v>
      </c>
      <c r="AC102" s="5" t="s">
        <v>0</v>
      </c>
      <c r="AD102" s="41"/>
    </row>
    <row r="103" spans="1:30" x14ac:dyDescent="0.25">
      <c r="A103" s="40"/>
      <c r="B103" s="39" t="str">
        <f t="shared" si="45"/>
        <v/>
      </c>
      <c r="C103" s="23"/>
      <c r="D103" s="122"/>
      <c r="E103" s="145" t="s">
        <v>655</v>
      </c>
      <c r="F103" s="144">
        <v>17</v>
      </c>
      <c r="G103" s="299" t="s">
        <v>601</v>
      </c>
      <c r="H103" s="62">
        <v>5</v>
      </c>
      <c r="I103" s="119" t="s">
        <v>2021</v>
      </c>
      <c r="J103" s="118">
        <v>1899</v>
      </c>
      <c r="K103" s="117"/>
      <c r="L103" s="117"/>
      <c r="M103" s="116"/>
      <c r="N103" s="26" t="str">
        <f t="shared" si="46"/>
        <v/>
      </c>
      <c r="O103" s="26" t="str">
        <f t="shared" si="47"/>
        <v>◄</v>
      </c>
      <c r="P103" s="25"/>
      <c r="Q103" s="24"/>
      <c r="R103" s="26" t="str">
        <f t="shared" si="48"/>
        <v/>
      </c>
      <c r="S103" s="26" t="str">
        <f t="shared" si="49"/>
        <v>◄</v>
      </c>
      <c r="T103" s="25"/>
      <c r="U103" s="24"/>
      <c r="V103" s="23"/>
      <c r="W103" s="22"/>
      <c r="X103" s="21">
        <f t="shared" si="50"/>
        <v>0</v>
      </c>
      <c r="Y103" s="20">
        <f t="shared" si="50"/>
        <v>0</v>
      </c>
      <c r="Z103" s="19"/>
      <c r="AA103" s="18">
        <f t="shared" si="51"/>
        <v>0</v>
      </c>
      <c r="AB103" s="17">
        <f t="shared" si="51"/>
        <v>0</v>
      </c>
      <c r="AC103" s="5" t="s">
        <v>0</v>
      </c>
      <c r="AD103" s="41"/>
    </row>
    <row r="104" spans="1:30" x14ac:dyDescent="0.25">
      <c r="A104" s="40"/>
      <c r="B104" s="39" t="str">
        <f t="shared" si="45"/>
        <v/>
      </c>
      <c r="C104" s="23"/>
      <c r="D104" s="122"/>
      <c r="E104" s="179" t="s">
        <v>655</v>
      </c>
      <c r="F104" s="178" t="s">
        <v>607</v>
      </c>
      <c r="G104" s="299" t="s">
        <v>623</v>
      </c>
      <c r="H104" s="62">
        <v>5</v>
      </c>
      <c r="I104" s="119" t="s">
        <v>2022</v>
      </c>
      <c r="J104" s="118"/>
      <c r="K104" s="117"/>
      <c r="L104" s="117"/>
      <c r="M104" s="116"/>
      <c r="N104" s="26" t="str">
        <f t="shared" si="46"/>
        <v/>
      </c>
      <c r="O104" s="26" t="str">
        <f t="shared" si="47"/>
        <v>◄</v>
      </c>
      <c r="P104" s="25"/>
      <c r="Q104" s="24"/>
      <c r="R104" s="26" t="str">
        <f t="shared" si="48"/>
        <v/>
      </c>
      <c r="S104" s="26" t="str">
        <f t="shared" si="49"/>
        <v>◄</v>
      </c>
      <c r="T104" s="25"/>
      <c r="U104" s="24"/>
      <c r="V104" s="23"/>
      <c r="W104" s="22"/>
      <c r="X104" s="21">
        <f t="shared" si="50"/>
        <v>0</v>
      </c>
      <c r="Y104" s="20">
        <f t="shared" si="50"/>
        <v>0</v>
      </c>
      <c r="Z104" s="19"/>
      <c r="AA104" s="18">
        <f t="shared" si="51"/>
        <v>0</v>
      </c>
      <c r="AB104" s="17">
        <f t="shared" si="51"/>
        <v>0</v>
      </c>
      <c r="AC104" s="5" t="s">
        <v>0</v>
      </c>
      <c r="AD104" s="41"/>
    </row>
    <row r="105" spans="1:30" x14ac:dyDescent="0.3">
      <c r="A105" s="300"/>
      <c r="B105" s="300"/>
      <c r="C105" s="300"/>
      <c r="D105" s="306"/>
      <c r="E105" s="305"/>
      <c r="F105" s="304"/>
      <c r="G105" s="303"/>
      <c r="H105" s="302"/>
      <c r="I105" s="301" t="s">
        <v>2023</v>
      </c>
      <c r="J105" s="300"/>
      <c r="K105" s="300"/>
      <c r="L105" s="300"/>
      <c r="M105" s="300"/>
      <c r="N105" s="300"/>
      <c r="O105" s="300"/>
      <c r="P105" s="300"/>
      <c r="Q105" s="300"/>
      <c r="R105" s="300"/>
      <c r="S105" s="300"/>
      <c r="T105" s="300"/>
      <c r="U105" s="300"/>
      <c r="V105" s="300"/>
      <c r="W105" s="300"/>
      <c r="X105" s="300"/>
      <c r="Y105" s="300"/>
      <c r="Z105" s="300"/>
      <c r="AA105" s="300"/>
      <c r="AB105" s="300"/>
      <c r="AC105" s="5" t="s">
        <v>0</v>
      </c>
      <c r="AD105" s="41"/>
    </row>
    <row r="106" spans="1:30" x14ac:dyDescent="0.25">
      <c r="A106" s="40">
        <v>1</v>
      </c>
      <c r="B106" s="39" t="str">
        <f>IF(A106=1,"x","")</f>
        <v>x</v>
      </c>
      <c r="C106" s="23"/>
      <c r="D106" s="122"/>
      <c r="E106" s="145" t="s">
        <v>655</v>
      </c>
      <c r="F106" s="144" t="s">
        <v>622</v>
      </c>
      <c r="G106" s="299" t="s">
        <v>603</v>
      </c>
      <c r="H106" s="62">
        <v>0.6</v>
      </c>
      <c r="I106" s="119" t="s">
        <v>2024</v>
      </c>
      <c r="J106" s="118" t="s">
        <v>2025</v>
      </c>
      <c r="K106" s="117"/>
      <c r="L106" s="117"/>
      <c r="M106" s="116"/>
      <c r="N106" s="26" t="str">
        <f>IF(O106="?","?","")</f>
        <v/>
      </c>
      <c r="O106" s="26" t="str">
        <f>IF(AND(P106="",Q106&gt;0),"?",IF(P106="","◄",IF(Q106&gt;=1,"►","")))</f>
        <v>◄</v>
      </c>
      <c r="P106" s="25"/>
      <c r="Q106" s="24"/>
      <c r="R106" s="26" t="str">
        <f>IF(S106="?","?","")</f>
        <v/>
      </c>
      <c r="S106" s="26" t="str">
        <f>IF(AND(T106="",U106&gt;0),"?",IF(T106="","◄",IF(U106&gt;=1,"►","")))</f>
        <v>◄</v>
      </c>
      <c r="T106" s="25"/>
      <c r="U106" s="24"/>
      <c r="V106" s="23"/>
      <c r="W106" s="22"/>
      <c r="X106" s="21">
        <f>(P106*W106)</f>
        <v>0</v>
      </c>
      <c r="Y106" s="20">
        <f>(Q106*X106)</f>
        <v>0</v>
      </c>
      <c r="Z106" s="19"/>
      <c r="AA106" s="18">
        <f>(T106*Z106)</f>
        <v>0</v>
      </c>
      <c r="AB106" s="17">
        <f>(U106*AA106)</f>
        <v>0</v>
      </c>
      <c r="AC106" s="5" t="s">
        <v>0</v>
      </c>
      <c r="AD106" s="41"/>
    </row>
    <row r="107" spans="1:30" x14ac:dyDescent="0.3">
      <c r="A107" s="50"/>
      <c r="B107" s="50"/>
      <c r="C107" s="14"/>
      <c r="D107" s="113"/>
      <c r="E107" s="12"/>
      <c r="F107" s="115"/>
      <c r="G107" s="298"/>
      <c r="H107" s="10"/>
      <c r="I107" s="9"/>
      <c r="J107" s="8"/>
      <c r="K107" s="8"/>
      <c r="L107" s="8"/>
      <c r="M107" s="114"/>
      <c r="N107" s="114"/>
      <c r="O107" s="114"/>
      <c r="P107" s="114"/>
      <c r="Q107" s="114"/>
      <c r="R107" s="114"/>
      <c r="S107" s="114"/>
      <c r="T107" s="114"/>
      <c r="U107" s="114"/>
      <c r="V107" s="114"/>
      <c r="W107" s="114"/>
      <c r="X107" s="114"/>
      <c r="Y107" s="114"/>
      <c r="Z107" s="114"/>
      <c r="AA107" s="114"/>
      <c r="AB107" s="114"/>
      <c r="AC107" s="5"/>
      <c r="AD107" s="41"/>
    </row>
  </sheetData>
  <sheetProtection sheet="1" objects="1" scenarios="1"/>
  <autoFilter ref="C1:AC107" xr:uid="{6C1748B7-AE1A-48C0-A28A-764301F5A510}"/>
  <mergeCells count="39">
    <mergeCell ref="J4:M4"/>
    <mergeCell ref="K5:M5"/>
    <mergeCell ref="AC2:AC6"/>
    <mergeCell ref="P3:Q3"/>
    <mergeCell ref="T3:U3"/>
    <mergeCell ref="W3:Y3"/>
    <mergeCell ref="Z3:AB3"/>
    <mergeCell ref="J2:M2"/>
    <mergeCell ref="J3:M3"/>
    <mergeCell ref="W4:Y4"/>
    <mergeCell ref="Z4:AB4"/>
    <mergeCell ref="O4:O6"/>
    <mergeCell ref="X6:Y6"/>
    <mergeCell ref="AA6:AB6"/>
    <mergeCell ref="V2:V6"/>
    <mergeCell ref="P6:P7"/>
    <mergeCell ref="P2:U2"/>
    <mergeCell ref="W2:AB2"/>
    <mergeCell ref="T4:U4"/>
    <mergeCell ref="S4:S7"/>
    <mergeCell ref="P4:Q4"/>
    <mergeCell ref="AA7:AB7"/>
    <mergeCell ref="T6:T7"/>
    <mergeCell ref="U6:U7"/>
    <mergeCell ref="X7:Y7"/>
    <mergeCell ref="Q6:Q7"/>
    <mergeCell ref="D74:I74"/>
    <mergeCell ref="D83:I83"/>
    <mergeCell ref="D95:I95"/>
    <mergeCell ref="D8:I8"/>
    <mergeCell ref="D20:I20"/>
    <mergeCell ref="D27:I27"/>
    <mergeCell ref="D46:I46"/>
    <mergeCell ref="D64:I64"/>
    <mergeCell ref="C2:C6"/>
    <mergeCell ref="D6:H6"/>
    <mergeCell ref="D2:I2"/>
    <mergeCell ref="B2:B4"/>
    <mergeCell ref="A5:B7"/>
  </mergeCells>
  <conditionalFormatting sqref="O7:O8">
    <cfRule type="cellIs" dxfId="947" priority="13" operator="equal">
      <formula>"◄"</formula>
    </cfRule>
    <cfRule type="cellIs" dxfId="946" priority="14" operator="equal">
      <formula>"•"</formula>
    </cfRule>
    <cfRule type="cellIs" priority="15" operator="equal">
      <formula>"◄"</formula>
    </cfRule>
    <cfRule type="cellIs" dxfId="945" priority="16" operator="equal">
      <formula>"►"</formula>
    </cfRule>
  </conditionalFormatting>
  <conditionalFormatting sqref="O20 O27 O46 O64 O74 O83 O95">
    <cfRule type="cellIs" dxfId="944" priority="21" operator="equal">
      <formula>"◄"</formula>
    </cfRule>
    <cfRule type="cellIs" dxfId="943" priority="22" operator="equal">
      <formula>"•"</formula>
    </cfRule>
    <cfRule type="cellIs" priority="23" operator="equal">
      <formula>"◄"</formula>
    </cfRule>
    <cfRule type="cellIs" dxfId="942" priority="24" operator="equal">
      <formula>"►"</formula>
    </cfRule>
  </conditionalFormatting>
  <conditionalFormatting sqref="O107">
    <cfRule type="cellIs" dxfId="941" priority="5" operator="equal">
      <formula>"◄"</formula>
    </cfRule>
    <cfRule type="cellIs" dxfId="940" priority="6" operator="equal">
      <formula>"•"</formula>
    </cfRule>
    <cfRule type="cellIs" priority="7" operator="equal">
      <formula>"◄"</formula>
    </cfRule>
    <cfRule type="cellIs" dxfId="939" priority="8" operator="equal">
      <formula>"►"</formula>
    </cfRule>
  </conditionalFormatting>
  <conditionalFormatting sqref="S8">
    <cfRule type="cellIs" dxfId="938" priority="9" operator="equal">
      <formula>"◄"</formula>
    </cfRule>
    <cfRule type="cellIs" dxfId="937" priority="10" operator="equal">
      <formula>"•"</formula>
    </cfRule>
    <cfRule type="cellIs" priority="11" operator="equal">
      <formula>"◄"</formula>
    </cfRule>
    <cfRule type="cellIs" dxfId="936" priority="12" operator="equal">
      <formula>"►"</formula>
    </cfRule>
  </conditionalFormatting>
  <conditionalFormatting sqref="S20 S27 S46 S64 S74 S83 S95">
    <cfRule type="cellIs" dxfId="935" priority="17" operator="equal">
      <formula>"◄"</formula>
    </cfRule>
    <cfRule type="cellIs" dxfId="934" priority="18" operator="equal">
      <formula>"•"</formula>
    </cfRule>
    <cfRule type="cellIs" priority="19" operator="equal">
      <formula>"◄"</formula>
    </cfRule>
    <cfRule type="cellIs" dxfId="933" priority="20" operator="equal">
      <formula>"►"</formula>
    </cfRule>
  </conditionalFormatting>
  <conditionalFormatting sqref="S107">
    <cfRule type="cellIs" dxfId="932" priority="1" operator="equal">
      <formula>"◄"</formula>
    </cfRule>
    <cfRule type="cellIs" dxfId="931" priority="2" operator="equal">
      <formula>"•"</formula>
    </cfRule>
    <cfRule type="cellIs" priority="3" operator="equal">
      <formula>"◄"</formula>
    </cfRule>
    <cfRule type="cellIs" dxfId="930" priority="4" operator="equal">
      <formula>"►"</formula>
    </cfRule>
  </conditionalFormatting>
  <printOptions horizontalCentered="1"/>
  <pageMargins left="0" right="0" top="0.19685039370078741" bottom="0" header="0" footer="0"/>
  <pageSetup paperSize="9" scale="89" orientation="landscape" horizontalDpi="4294967292" r:id="rId1"/>
  <headerFooter>
    <oddHeader>&amp;L    &amp;A&amp;C&amp;P van &amp;N&amp;R&amp;G</oddHeader>
    <oddFooter>&amp;R&amp;G</oddFooter>
  </headerFooter>
  <rowBreaks count="3" manualBreakCount="3">
    <brk id="26" min="2" max="13" man="1"/>
    <brk id="63" min="2" max="13" man="1"/>
    <brk id="94" min="2" max="13"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A4FC0-03DC-47C1-BBFE-3AF242FEC622}">
  <dimension ref="A1:BN726"/>
  <sheetViews>
    <sheetView showZeros="0" view="pageBreakPreview" zoomScale="60" zoomScaleNormal="80" workbookViewId="0">
      <pane xSplit="3" ySplit="7" topLeftCell="D705" activePane="bottomRight" state="frozen"/>
      <selection pane="topRight" activeCell="D1" sqref="D1"/>
      <selection pane="bottomLeft" activeCell="A8" sqref="A8"/>
      <selection pane="bottomRight" activeCell="M595" sqref="M595"/>
    </sheetView>
  </sheetViews>
  <sheetFormatPr defaultRowHeight="14.4" x14ac:dyDescent="0.3"/>
  <cols>
    <col min="1" max="1" width="5.109375" style="334" customWidth="1"/>
    <col min="2" max="2" width="3.21875" style="334" customWidth="1"/>
    <col min="3" max="3" width="3" style="335" customWidth="1"/>
    <col min="4" max="4" width="7.33203125" style="335" customWidth="1"/>
    <col min="5" max="5" width="12.33203125" style="335" customWidth="1"/>
    <col min="6" max="6" width="0.88671875" style="335" customWidth="1"/>
    <col min="7" max="7" width="9.5546875" style="336" customWidth="1"/>
    <col min="8" max="8" width="9.109375" style="335" customWidth="1"/>
    <col min="9" max="9" width="55.88671875" style="335" customWidth="1"/>
    <col min="10" max="10" width="20.5546875" style="335" customWidth="1"/>
    <col min="11" max="11" width="3.88671875" style="335" customWidth="1"/>
    <col min="12" max="12" width="8.88671875" style="335" customWidth="1"/>
    <col min="13" max="13" width="48.5546875" style="335" customWidth="1"/>
    <col min="14" max="14" width="1.5546875" style="334" customWidth="1"/>
    <col min="15" max="15" width="3.109375" style="334" customWidth="1"/>
    <col min="16" max="16" width="5.6640625" style="334" customWidth="1"/>
    <col min="17" max="17" width="7.21875" style="334" customWidth="1"/>
    <col min="18" max="18" width="0.6640625" style="334" customWidth="1"/>
    <col min="19" max="19" width="2.44140625" style="334" customWidth="1"/>
    <col min="20" max="21" width="7.21875" style="334" customWidth="1"/>
    <col min="22" max="22" width="3" style="335" customWidth="1"/>
    <col min="23" max="28" width="6.109375" style="334" customWidth="1"/>
    <col min="29" max="29" width="2.33203125" style="334" customWidth="1"/>
    <col min="30" max="30" width="2.5546875" style="334" customWidth="1"/>
    <col min="31" max="16384" width="8.88671875" style="334"/>
  </cols>
  <sheetData>
    <row r="1" spans="1:66" s="2" customFormat="1" ht="19.8" customHeight="1" thickBot="1" x14ac:dyDescent="0.35">
      <c r="C1" s="110"/>
      <c r="G1" s="403"/>
      <c r="V1" s="110"/>
    </row>
    <row r="2" spans="1:66" s="400" customFormat="1" ht="55.2" customHeight="1" thickTop="1" thickBot="1" x14ac:dyDescent="0.35">
      <c r="A2" s="595"/>
      <c r="B2" s="601" t="s">
        <v>388</v>
      </c>
      <c r="C2" s="497" t="s">
        <v>61</v>
      </c>
      <c r="D2" s="402" t="s">
        <v>811</v>
      </c>
      <c r="E2" s="401"/>
      <c r="F2" s="401"/>
      <c r="G2" s="401"/>
      <c r="H2" s="401"/>
      <c r="I2" s="401"/>
      <c r="J2" s="616" t="s">
        <v>810</v>
      </c>
      <c r="K2" s="617"/>
      <c r="L2" s="617"/>
      <c r="M2" s="618"/>
      <c r="N2" s="71"/>
      <c r="O2" s="108"/>
      <c r="P2" s="529" t="s">
        <v>62</v>
      </c>
      <c r="Q2" s="530"/>
      <c r="R2" s="530"/>
      <c r="S2" s="530"/>
      <c r="T2" s="530"/>
      <c r="U2" s="530"/>
      <c r="V2" s="497" t="s">
        <v>61</v>
      </c>
      <c r="W2" s="520" t="s">
        <v>60</v>
      </c>
      <c r="X2" s="521"/>
      <c r="Y2" s="522"/>
      <c r="Z2" s="522"/>
      <c r="AA2" s="522"/>
      <c r="AB2" s="523"/>
      <c r="AC2" s="42"/>
      <c r="AD2" s="514" t="s">
        <v>490</v>
      </c>
    </row>
    <row r="3" spans="1:66" s="1" customFormat="1" ht="32.4" customHeight="1" thickTop="1" thickBot="1" x14ac:dyDescent="0.3">
      <c r="A3" s="596"/>
      <c r="B3" s="602"/>
      <c r="C3" s="498"/>
      <c r="D3" s="82"/>
      <c r="E3" s="399" t="s">
        <v>809</v>
      </c>
      <c r="F3" s="399"/>
      <c r="G3" s="398"/>
      <c r="H3" s="397"/>
      <c r="I3" s="396"/>
      <c r="J3" s="619" t="s">
        <v>808</v>
      </c>
      <c r="K3" s="620"/>
      <c r="L3" s="620"/>
      <c r="M3" s="621"/>
      <c r="N3" s="71"/>
      <c r="O3" s="108"/>
      <c r="P3" s="516" t="s">
        <v>57</v>
      </c>
      <c r="Q3" s="517"/>
      <c r="R3" s="71"/>
      <c r="S3" s="101" t="str">
        <f>IF(COUNTIF(S8:S27,"◄►")&gt;=1,"◄►","")</f>
        <v/>
      </c>
      <c r="T3" s="516" t="s">
        <v>57</v>
      </c>
      <c r="U3" s="517"/>
      <c r="V3" s="498"/>
      <c r="W3" s="518">
        <f>SUM(X8:Y726)</f>
        <v>0</v>
      </c>
      <c r="X3" s="519"/>
      <c r="Y3" s="519"/>
      <c r="Z3" s="518">
        <f>SUM(AA8:AB726)</f>
        <v>0</v>
      </c>
      <c r="AA3" s="519"/>
      <c r="AB3" s="519"/>
      <c r="AC3" s="42"/>
      <c r="AD3" s="515"/>
    </row>
    <row r="4" spans="1:66" s="2" customFormat="1" ht="50.4" customHeight="1" thickTop="1" thickBot="1" x14ac:dyDescent="0.35">
      <c r="A4" s="395">
        <f>SUM(A9:A726)</f>
        <v>43</v>
      </c>
      <c r="B4" s="603"/>
      <c r="C4" s="498"/>
      <c r="D4" s="137"/>
      <c r="E4" s="394" t="s">
        <v>56</v>
      </c>
      <c r="F4" s="393"/>
      <c r="G4" s="392"/>
      <c r="H4" s="392"/>
      <c r="I4" s="391"/>
      <c r="J4" s="562" t="s">
        <v>78</v>
      </c>
      <c r="K4" s="622"/>
      <c r="L4" s="622"/>
      <c r="M4" s="622"/>
      <c r="N4" s="49"/>
      <c r="O4" s="509" t="s">
        <v>53</v>
      </c>
      <c r="P4" s="510" t="s">
        <v>54</v>
      </c>
      <c r="Q4" s="511"/>
      <c r="R4" s="71"/>
      <c r="S4" s="509" t="s">
        <v>53</v>
      </c>
      <c r="T4" s="499" t="s">
        <v>52</v>
      </c>
      <c r="U4" s="500"/>
      <c r="V4" s="498"/>
      <c r="W4" s="524" t="s">
        <v>51</v>
      </c>
      <c r="X4" s="525"/>
      <c r="Y4" s="525"/>
      <c r="Z4" s="526" t="s">
        <v>50</v>
      </c>
      <c r="AA4" s="527"/>
      <c r="AB4" s="528"/>
      <c r="AC4" s="42"/>
      <c r="AD4" s="515"/>
    </row>
    <row r="5" spans="1:66" s="1" customFormat="1" ht="33" customHeight="1" thickTop="1" thickBot="1" x14ac:dyDescent="0.3">
      <c r="A5" s="597" t="s">
        <v>807</v>
      </c>
      <c r="B5" s="598"/>
      <c r="C5" s="498"/>
      <c r="D5" s="132"/>
      <c r="E5" s="131" t="s">
        <v>76</v>
      </c>
      <c r="F5" s="130"/>
      <c r="G5" s="129" t="s">
        <v>75</v>
      </c>
      <c r="H5" s="128" t="s">
        <v>46</v>
      </c>
      <c r="I5" s="90" t="s">
        <v>45</v>
      </c>
      <c r="J5" s="89" t="s">
        <v>44</v>
      </c>
      <c r="K5" s="553" t="s">
        <v>43</v>
      </c>
      <c r="L5" s="622"/>
      <c r="M5" s="622"/>
      <c r="N5" s="71"/>
      <c r="O5" s="509"/>
      <c r="P5" s="493">
        <f>SUM(P9:P726)</f>
        <v>0</v>
      </c>
      <c r="Q5" s="494">
        <f>SUM(Q9:Q726)</f>
        <v>0</v>
      </c>
      <c r="R5" s="71"/>
      <c r="S5" s="509"/>
      <c r="T5" s="493">
        <f>SUM(T9:T726)</f>
        <v>0</v>
      </c>
      <c r="U5" s="494">
        <f>SUM(U9:U726)</f>
        <v>0</v>
      </c>
      <c r="V5" s="498"/>
      <c r="W5" s="88" t="s">
        <v>40</v>
      </c>
      <c r="X5" s="85" t="s">
        <v>42</v>
      </c>
      <c r="Y5" s="87" t="s">
        <v>41</v>
      </c>
      <c r="Z5" s="86" t="s">
        <v>40</v>
      </c>
      <c r="AA5" s="85" t="s">
        <v>37</v>
      </c>
      <c r="AB5" s="84" t="s">
        <v>39</v>
      </c>
      <c r="AC5" s="42"/>
      <c r="AD5" s="515"/>
    </row>
    <row r="6" spans="1:66" s="1" customFormat="1" ht="33" customHeight="1" thickTop="1" thickBot="1" x14ac:dyDescent="0.3">
      <c r="A6" s="599"/>
      <c r="B6" s="600"/>
      <c r="C6" s="498"/>
      <c r="D6" s="563"/>
      <c r="E6" s="564"/>
      <c r="F6" s="564"/>
      <c r="G6" s="564"/>
      <c r="H6" s="565"/>
      <c r="I6" s="81"/>
      <c r="J6" s="79" t="s">
        <v>38</v>
      </c>
      <c r="K6" s="79"/>
      <c r="L6" s="79"/>
      <c r="M6" s="79" t="s">
        <v>58</v>
      </c>
      <c r="N6" s="71"/>
      <c r="O6" s="509"/>
      <c r="P6" s="505" t="s">
        <v>37</v>
      </c>
      <c r="Q6" s="501" t="s">
        <v>36</v>
      </c>
      <c r="R6" s="71"/>
      <c r="S6" s="509"/>
      <c r="T6" s="505" t="s">
        <v>37</v>
      </c>
      <c r="U6" s="501" t="s">
        <v>36</v>
      </c>
      <c r="V6" s="498"/>
      <c r="W6" s="78" t="s">
        <v>31</v>
      </c>
      <c r="X6" s="512"/>
      <c r="Y6" s="513"/>
      <c r="Z6" s="69" t="s">
        <v>31</v>
      </c>
      <c r="AA6" s="512"/>
      <c r="AB6" s="513"/>
      <c r="AC6" s="42"/>
      <c r="AD6" s="515"/>
    </row>
    <row r="7" spans="1:66" s="2" customFormat="1" ht="15" thickBot="1" x14ac:dyDescent="0.25">
      <c r="C7" s="67"/>
      <c r="D7" s="390" t="s">
        <v>31</v>
      </c>
      <c r="E7" s="389" t="s">
        <v>33</v>
      </c>
      <c r="F7" s="389"/>
      <c r="G7" s="388" t="s">
        <v>33</v>
      </c>
      <c r="H7" s="388" t="s">
        <v>33</v>
      </c>
      <c r="I7" s="387" t="s">
        <v>35</v>
      </c>
      <c r="J7" s="386" t="s">
        <v>33</v>
      </c>
      <c r="K7" s="386" t="s">
        <v>33</v>
      </c>
      <c r="L7" s="386" t="s">
        <v>33</v>
      </c>
      <c r="M7" s="386" t="s">
        <v>33</v>
      </c>
      <c r="N7" s="49"/>
      <c r="O7" s="385"/>
      <c r="P7" s="506"/>
      <c r="Q7" s="502"/>
      <c r="R7" s="71"/>
      <c r="S7" s="509"/>
      <c r="T7" s="506"/>
      <c r="U7" s="502"/>
      <c r="V7" s="70" t="s">
        <v>32</v>
      </c>
      <c r="W7" s="69" t="s">
        <v>31</v>
      </c>
      <c r="X7" s="531" t="s">
        <v>30</v>
      </c>
      <c r="Y7" s="532"/>
      <c r="Z7" s="69" t="s">
        <v>31</v>
      </c>
      <c r="AA7" s="531" t="s">
        <v>30</v>
      </c>
      <c r="AB7" s="532"/>
      <c r="AC7" s="384"/>
      <c r="AD7" s="5" t="s">
        <v>0</v>
      </c>
      <c r="AE7" s="344"/>
    </row>
    <row r="8" spans="1:66" ht="28.2" customHeight="1" thickTop="1" thickBot="1" x14ac:dyDescent="0.3">
      <c r="A8" s="338"/>
      <c r="B8" s="50"/>
      <c r="C8" s="14">
        <f>ROWS(C9:C26)-1</f>
        <v>17</v>
      </c>
      <c r="D8" s="13" t="s">
        <v>2026</v>
      </c>
      <c r="E8" s="12"/>
      <c r="F8" s="12"/>
      <c r="G8" s="337"/>
      <c r="H8" s="10"/>
      <c r="I8" s="9"/>
      <c r="J8" s="8" t="s">
        <v>806</v>
      </c>
      <c r="K8" s="8" t="s">
        <v>0</v>
      </c>
      <c r="L8" s="7">
        <v>1982</v>
      </c>
      <c r="M8" s="379" t="s">
        <v>2027</v>
      </c>
      <c r="N8" s="49"/>
      <c r="O8" s="346" t="str">
        <f>IF(COUNTIF(N9:N25,"?")&gt;0,"?",IF(AND(P8="◄",Q8="►"),"◄►",IF(P8="◄","◄",IF(Q8="►","►",""))))</f>
        <v>◄</v>
      </c>
      <c r="P8" s="46" t="str">
        <f>IF(SUM(P9:P25)+1=ROWS(P9:P25)-COUNTIF(P9:P25,"-"),"","◄")</f>
        <v>◄</v>
      </c>
      <c r="Q8" s="45" t="str">
        <f>IF(SUM(Q9:Q25)&gt;0,"►","")</f>
        <v/>
      </c>
      <c r="R8" s="48"/>
      <c r="S8" s="346" t="str">
        <f>IF(COUNTIF(R9:R25,"?")&gt;0,"?",IF(AND(T8="◄",U8="►"),"◄►",IF(T8="◄","◄",IF(U8="►","►",""))))</f>
        <v>◄</v>
      </c>
      <c r="T8" s="46" t="str">
        <f>IF(SUM(T9:T25)+1=ROWS(T9:T25)-COUNTIF(T9:T25,"-"),"","◄")</f>
        <v>◄</v>
      </c>
      <c r="U8" s="45" t="str">
        <f>IF(SUM(U9:U25)&gt;0,"►","")</f>
        <v/>
      </c>
      <c r="V8" s="67">
        <f>ROWS(V9:V26)-1</f>
        <v>17</v>
      </c>
      <c r="W8" s="44">
        <f>SUM(W9:W25)-W26</f>
        <v>0</v>
      </c>
      <c r="X8" s="43" t="s">
        <v>2</v>
      </c>
      <c r="Y8" s="42"/>
      <c r="Z8" s="44">
        <f>SUM(Z9:Z25)-Z26</f>
        <v>0</v>
      </c>
      <c r="AA8" s="43" t="s">
        <v>2</v>
      </c>
      <c r="AB8" s="42"/>
      <c r="AC8" s="345" t="e">
        <f>IF(#REF!="◄","◄",IF(#REF!="ok","►",""))</f>
        <v>#REF!</v>
      </c>
      <c r="AD8" s="5" t="s">
        <v>0</v>
      </c>
      <c r="AE8" s="344"/>
    </row>
    <row r="9" spans="1:66" s="266" customFormat="1" x14ac:dyDescent="0.25">
      <c r="A9" s="381"/>
      <c r="B9" s="342" t="str">
        <f t="shared" ref="B9:B25" si="0">IF(A9=1,"x","")</f>
        <v/>
      </c>
      <c r="C9" s="38"/>
      <c r="D9" s="37"/>
      <c r="E9" s="36" t="s">
        <v>2028</v>
      </c>
      <c r="F9" s="35"/>
      <c r="G9" s="378">
        <v>1879</v>
      </c>
      <c r="H9" s="383">
        <v>0.1</v>
      </c>
      <c r="I9" s="32" t="s">
        <v>2029</v>
      </c>
      <c r="J9" s="31"/>
      <c r="K9" s="30"/>
      <c r="L9" s="30"/>
      <c r="M9" s="29"/>
      <c r="N9" s="340" t="str">
        <f t="shared" ref="N9:N25" si="1">IF(O9="?","?","")</f>
        <v/>
      </c>
      <c r="O9" s="340" t="str">
        <f t="shared" ref="O9:O25" si="2">IF(AND(P9="",Q9&gt;0),"?",IF(P9="","◄",IF(Q9&gt;=1,"►","")))</f>
        <v>◄</v>
      </c>
      <c r="P9" s="61"/>
      <c r="Q9" s="59"/>
      <c r="R9" s="340" t="str">
        <f t="shared" ref="R9:R25" si="3">IF(S9="?","?","")</f>
        <v/>
      </c>
      <c r="S9" s="340" t="str">
        <f t="shared" ref="S9:S25" si="4">IF(AND(T9="",U9&gt;0),"?",IF(T9="","◄",IF(U9&gt;=1,"►","")))</f>
        <v>◄</v>
      </c>
      <c r="T9" s="60"/>
      <c r="U9" s="59"/>
      <c r="V9" s="339"/>
      <c r="W9" s="57"/>
      <c r="X9" s="56">
        <f t="shared" ref="X9:X25" si="5">(P9*W9)</f>
        <v>0</v>
      </c>
      <c r="Y9" s="55">
        <f t="shared" ref="Y9:Y25" si="6">(Q9*X9)</f>
        <v>0</v>
      </c>
      <c r="Z9" s="54"/>
      <c r="AA9" s="53">
        <f t="shared" ref="AA9:AA25" si="7">(T9*Z9)</f>
        <v>0</v>
      </c>
      <c r="AB9" s="52">
        <f t="shared" ref="AB9:AB25" si="8">(U9*AA9)</f>
        <v>0</v>
      </c>
      <c r="AC9" s="42"/>
      <c r="AD9" s="16" t="s">
        <v>0</v>
      </c>
      <c r="AE9" s="1"/>
      <c r="AF9" s="1"/>
      <c r="AG9" s="1"/>
      <c r="AH9" s="1"/>
      <c r="AI9" s="15"/>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row>
    <row r="10" spans="1:66" s="266" customFormat="1" x14ac:dyDescent="0.25">
      <c r="A10" s="381"/>
      <c r="B10" s="342" t="str">
        <f t="shared" si="0"/>
        <v/>
      </c>
      <c r="C10" s="38"/>
      <c r="D10" s="37"/>
      <c r="E10" s="370" t="s">
        <v>2030</v>
      </c>
      <c r="F10" s="369"/>
      <c r="G10" s="378">
        <v>1879</v>
      </c>
      <c r="H10" s="33">
        <v>0.1</v>
      </c>
      <c r="I10" s="32" t="s">
        <v>2031</v>
      </c>
      <c r="J10" s="31"/>
      <c r="K10" s="30"/>
      <c r="L10" s="30"/>
      <c r="M10" s="29"/>
      <c r="N10" s="340" t="str">
        <f t="shared" si="1"/>
        <v/>
      </c>
      <c r="O10" s="340" t="str">
        <f t="shared" si="2"/>
        <v>◄</v>
      </c>
      <c r="P10" s="61"/>
      <c r="Q10" s="59"/>
      <c r="R10" s="340" t="str">
        <f t="shared" si="3"/>
        <v/>
      </c>
      <c r="S10" s="340" t="str">
        <f t="shared" si="4"/>
        <v>◄</v>
      </c>
      <c r="T10" s="60"/>
      <c r="U10" s="59"/>
      <c r="V10" s="339"/>
      <c r="W10" s="57"/>
      <c r="X10" s="56">
        <f t="shared" si="5"/>
        <v>0</v>
      </c>
      <c r="Y10" s="55">
        <f t="shared" si="6"/>
        <v>0</v>
      </c>
      <c r="Z10" s="54"/>
      <c r="AA10" s="53">
        <f t="shared" si="7"/>
        <v>0</v>
      </c>
      <c r="AB10" s="52">
        <f t="shared" si="8"/>
        <v>0</v>
      </c>
      <c r="AC10" s="42"/>
      <c r="AD10" s="16" t="s">
        <v>0</v>
      </c>
      <c r="AE10" s="1"/>
      <c r="AF10" s="1"/>
      <c r="AG10" s="1"/>
      <c r="AH10" s="1"/>
      <c r="AI10" s="15"/>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row>
    <row r="11" spans="1:66" s="266" customFormat="1" x14ac:dyDescent="0.25">
      <c r="A11" s="381"/>
      <c r="B11" s="342" t="str">
        <f t="shared" si="0"/>
        <v/>
      </c>
      <c r="C11" s="38"/>
      <c r="D11" s="37"/>
      <c r="E11" s="36" t="s">
        <v>2032</v>
      </c>
      <c r="F11" s="35"/>
      <c r="G11" s="378">
        <v>1879</v>
      </c>
      <c r="H11" s="33">
        <v>0.2</v>
      </c>
      <c r="I11" s="32" t="s">
        <v>2033</v>
      </c>
      <c r="J11" s="31"/>
      <c r="K11" s="30"/>
      <c r="L11" s="30"/>
      <c r="M11" s="29"/>
      <c r="N11" s="340" t="str">
        <f t="shared" si="1"/>
        <v/>
      </c>
      <c r="O11" s="340" t="str">
        <f t="shared" si="2"/>
        <v>◄</v>
      </c>
      <c r="P11" s="61"/>
      <c r="Q11" s="59"/>
      <c r="R11" s="340" t="str">
        <f t="shared" si="3"/>
        <v/>
      </c>
      <c r="S11" s="340" t="str">
        <f t="shared" si="4"/>
        <v>◄</v>
      </c>
      <c r="T11" s="60"/>
      <c r="U11" s="59"/>
      <c r="V11" s="339"/>
      <c r="W11" s="57"/>
      <c r="X11" s="56">
        <f t="shared" si="5"/>
        <v>0</v>
      </c>
      <c r="Y11" s="55">
        <f t="shared" si="6"/>
        <v>0</v>
      </c>
      <c r="Z11" s="54"/>
      <c r="AA11" s="53">
        <f t="shared" si="7"/>
        <v>0</v>
      </c>
      <c r="AB11" s="52">
        <f t="shared" si="8"/>
        <v>0</v>
      </c>
      <c r="AC11" s="42"/>
      <c r="AD11" s="16" t="s">
        <v>0</v>
      </c>
      <c r="AE11" s="1"/>
      <c r="AF11" s="1"/>
      <c r="AG11" s="1"/>
      <c r="AH11" s="1"/>
      <c r="AI11" s="15"/>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row>
    <row r="12" spans="1:66" s="266" customFormat="1" x14ac:dyDescent="0.25">
      <c r="A12" s="381"/>
      <c r="B12" s="342" t="str">
        <f t="shared" si="0"/>
        <v/>
      </c>
      <c r="C12" s="38"/>
      <c r="D12" s="37"/>
      <c r="E12" s="36" t="s">
        <v>2034</v>
      </c>
      <c r="F12" s="369"/>
      <c r="G12" s="378">
        <v>1879</v>
      </c>
      <c r="H12" s="33">
        <v>0.2</v>
      </c>
      <c r="I12" s="32" t="s">
        <v>2035</v>
      </c>
      <c r="J12" s="31"/>
      <c r="K12" s="30"/>
      <c r="L12" s="30"/>
      <c r="M12" s="29"/>
      <c r="N12" s="340" t="str">
        <f t="shared" si="1"/>
        <v/>
      </c>
      <c r="O12" s="340" t="str">
        <f t="shared" si="2"/>
        <v>◄</v>
      </c>
      <c r="P12" s="61"/>
      <c r="Q12" s="59"/>
      <c r="R12" s="340" t="str">
        <f t="shared" si="3"/>
        <v/>
      </c>
      <c r="S12" s="340" t="str">
        <f t="shared" si="4"/>
        <v>◄</v>
      </c>
      <c r="T12" s="60"/>
      <c r="U12" s="59"/>
      <c r="V12" s="339"/>
      <c r="W12" s="57"/>
      <c r="X12" s="56">
        <f t="shared" si="5"/>
        <v>0</v>
      </c>
      <c r="Y12" s="55">
        <f t="shared" si="6"/>
        <v>0</v>
      </c>
      <c r="Z12" s="54"/>
      <c r="AA12" s="53">
        <f t="shared" si="7"/>
        <v>0</v>
      </c>
      <c r="AB12" s="52">
        <f t="shared" si="8"/>
        <v>0</v>
      </c>
      <c r="AC12" s="42"/>
      <c r="AD12" s="16" t="s">
        <v>0</v>
      </c>
      <c r="AE12" s="1"/>
      <c r="AF12" s="1"/>
      <c r="AG12" s="1"/>
      <c r="AH12" s="1"/>
      <c r="AI12" s="15"/>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row>
    <row r="13" spans="1:66" s="266" customFormat="1" x14ac:dyDescent="0.25">
      <c r="A13" s="381">
        <v>1</v>
      </c>
      <c r="B13" s="342" t="str">
        <f t="shared" si="0"/>
        <v>x</v>
      </c>
      <c r="C13" s="38"/>
      <c r="D13" s="37"/>
      <c r="E13" s="36" t="s">
        <v>2036</v>
      </c>
      <c r="F13" s="369"/>
      <c r="G13" s="378">
        <v>1879</v>
      </c>
      <c r="H13" s="33">
        <v>0.2</v>
      </c>
      <c r="I13" s="32" t="s">
        <v>2037</v>
      </c>
      <c r="J13" s="31" t="s">
        <v>2038</v>
      </c>
      <c r="K13" s="30"/>
      <c r="L13" s="30"/>
      <c r="M13" s="29"/>
      <c r="N13" s="340" t="str">
        <f t="shared" si="1"/>
        <v/>
      </c>
      <c r="O13" s="340" t="str">
        <f t="shared" si="2"/>
        <v>◄</v>
      </c>
      <c r="P13" s="61"/>
      <c r="Q13" s="59"/>
      <c r="R13" s="340" t="str">
        <f t="shared" si="3"/>
        <v/>
      </c>
      <c r="S13" s="340" t="str">
        <f t="shared" si="4"/>
        <v>◄</v>
      </c>
      <c r="T13" s="60"/>
      <c r="U13" s="59"/>
      <c r="V13" s="339"/>
      <c r="W13" s="57"/>
      <c r="X13" s="56">
        <f t="shared" si="5"/>
        <v>0</v>
      </c>
      <c r="Y13" s="55">
        <f t="shared" si="6"/>
        <v>0</v>
      </c>
      <c r="Z13" s="54"/>
      <c r="AA13" s="53">
        <f t="shared" si="7"/>
        <v>0</v>
      </c>
      <c r="AB13" s="52">
        <f t="shared" si="8"/>
        <v>0</v>
      </c>
      <c r="AC13" s="42"/>
      <c r="AD13" s="16" t="s">
        <v>0</v>
      </c>
      <c r="AE13" s="1"/>
      <c r="AF13" s="1"/>
      <c r="AG13" s="1"/>
      <c r="AH13" s="1"/>
      <c r="AI13" s="15"/>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row>
    <row r="14" spans="1:66" s="266" customFormat="1" ht="16.2" customHeight="1" x14ac:dyDescent="0.25">
      <c r="A14" s="381">
        <v>1</v>
      </c>
      <c r="B14" s="342" t="str">
        <f t="shared" si="0"/>
        <v>x</v>
      </c>
      <c r="C14" s="38"/>
      <c r="D14" s="37"/>
      <c r="E14" s="370" t="s">
        <v>2039</v>
      </c>
      <c r="F14" s="35"/>
      <c r="G14" s="378">
        <v>1879</v>
      </c>
      <c r="H14" s="33">
        <v>0.2</v>
      </c>
      <c r="I14" s="382" t="s">
        <v>2040</v>
      </c>
      <c r="J14" s="31"/>
      <c r="K14" s="30"/>
      <c r="L14" s="30"/>
      <c r="M14" s="29"/>
      <c r="N14" s="340" t="str">
        <f t="shared" si="1"/>
        <v/>
      </c>
      <c r="O14" s="340" t="str">
        <f t="shared" si="2"/>
        <v>◄</v>
      </c>
      <c r="P14" s="61"/>
      <c r="Q14" s="59"/>
      <c r="R14" s="340" t="str">
        <f t="shared" si="3"/>
        <v/>
      </c>
      <c r="S14" s="340" t="str">
        <f t="shared" si="4"/>
        <v>◄</v>
      </c>
      <c r="T14" s="60"/>
      <c r="U14" s="59"/>
      <c r="V14" s="339"/>
      <c r="W14" s="57"/>
      <c r="X14" s="56">
        <f t="shared" si="5"/>
        <v>0</v>
      </c>
      <c r="Y14" s="55">
        <f t="shared" si="6"/>
        <v>0</v>
      </c>
      <c r="Z14" s="54"/>
      <c r="AA14" s="53">
        <f t="shared" si="7"/>
        <v>0</v>
      </c>
      <c r="AB14" s="52">
        <f t="shared" si="8"/>
        <v>0</v>
      </c>
      <c r="AC14" s="42"/>
      <c r="AD14" s="16" t="s">
        <v>0</v>
      </c>
      <c r="AE14" s="1"/>
      <c r="AF14" s="1"/>
      <c r="AG14" s="1"/>
      <c r="AH14" s="1"/>
      <c r="AI14" s="15"/>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row>
    <row r="15" spans="1:66" s="266" customFormat="1" x14ac:dyDescent="0.25">
      <c r="A15" s="381">
        <v>1</v>
      </c>
      <c r="B15" s="342" t="str">
        <f t="shared" si="0"/>
        <v>x</v>
      </c>
      <c r="C15" s="38"/>
      <c r="D15" s="37"/>
      <c r="E15" s="36" t="s">
        <v>2041</v>
      </c>
      <c r="F15" s="35"/>
      <c r="G15" s="378">
        <v>1881</v>
      </c>
      <c r="H15" s="33">
        <v>0.25</v>
      </c>
      <c r="I15" s="382" t="s">
        <v>2042</v>
      </c>
      <c r="J15" s="31"/>
      <c r="K15" s="30"/>
      <c r="L15" s="30"/>
      <c r="M15" s="29"/>
      <c r="N15" s="340" t="str">
        <f t="shared" si="1"/>
        <v/>
      </c>
      <c r="O15" s="340" t="str">
        <f t="shared" si="2"/>
        <v>◄</v>
      </c>
      <c r="P15" s="61"/>
      <c r="Q15" s="59"/>
      <c r="R15" s="340" t="str">
        <f t="shared" si="3"/>
        <v/>
      </c>
      <c r="S15" s="340" t="str">
        <f t="shared" si="4"/>
        <v>◄</v>
      </c>
      <c r="T15" s="60"/>
      <c r="U15" s="59"/>
      <c r="V15" s="339"/>
      <c r="W15" s="57"/>
      <c r="X15" s="56">
        <f t="shared" si="5"/>
        <v>0</v>
      </c>
      <c r="Y15" s="55">
        <f t="shared" si="6"/>
        <v>0</v>
      </c>
      <c r="Z15" s="54"/>
      <c r="AA15" s="53">
        <f t="shared" si="7"/>
        <v>0</v>
      </c>
      <c r="AB15" s="52">
        <f t="shared" si="8"/>
        <v>0</v>
      </c>
      <c r="AC15" s="42"/>
      <c r="AD15" s="16" t="s">
        <v>0</v>
      </c>
      <c r="AE15" s="1"/>
      <c r="AF15" s="1"/>
      <c r="AG15" s="1"/>
      <c r="AH15" s="1"/>
      <c r="AI15" s="15"/>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row>
    <row r="16" spans="1:66" s="266" customFormat="1" x14ac:dyDescent="0.25">
      <c r="A16" s="381"/>
      <c r="B16" s="342" t="str">
        <f t="shared" si="0"/>
        <v/>
      </c>
      <c r="C16" s="38"/>
      <c r="D16" s="37"/>
      <c r="E16" s="370" t="s">
        <v>2043</v>
      </c>
      <c r="F16" s="369"/>
      <c r="G16" s="378">
        <v>1879</v>
      </c>
      <c r="H16" s="33">
        <v>0.25</v>
      </c>
      <c r="I16" s="32" t="s">
        <v>2044</v>
      </c>
      <c r="J16" s="31"/>
      <c r="K16" s="30"/>
      <c r="L16" s="30"/>
      <c r="M16" s="29"/>
      <c r="N16" s="340" t="str">
        <f t="shared" si="1"/>
        <v/>
      </c>
      <c r="O16" s="340" t="str">
        <f t="shared" si="2"/>
        <v>◄</v>
      </c>
      <c r="P16" s="61"/>
      <c r="Q16" s="59"/>
      <c r="R16" s="340" t="str">
        <f t="shared" si="3"/>
        <v/>
      </c>
      <c r="S16" s="340" t="str">
        <f t="shared" si="4"/>
        <v>◄</v>
      </c>
      <c r="T16" s="60"/>
      <c r="U16" s="59"/>
      <c r="V16" s="339"/>
      <c r="W16" s="57"/>
      <c r="X16" s="56">
        <f t="shared" si="5"/>
        <v>0</v>
      </c>
      <c r="Y16" s="55">
        <f t="shared" si="6"/>
        <v>0</v>
      </c>
      <c r="Z16" s="54"/>
      <c r="AA16" s="53">
        <f t="shared" si="7"/>
        <v>0</v>
      </c>
      <c r="AB16" s="52">
        <f t="shared" si="8"/>
        <v>0</v>
      </c>
      <c r="AC16" s="42"/>
      <c r="AD16" s="16" t="s">
        <v>0</v>
      </c>
      <c r="AE16" s="1"/>
      <c r="AF16" s="1"/>
      <c r="AG16" s="1"/>
      <c r="AH16" s="1"/>
      <c r="AI16" s="15"/>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row>
    <row r="17" spans="1:66" s="266" customFormat="1" x14ac:dyDescent="0.25">
      <c r="A17" s="381">
        <v>1</v>
      </c>
      <c r="B17" s="342" t="str">
        <f t="shared" si="0"/>
        <v>x</v>
      </c>
      <c r="C17" s="38"/>
      <c r="D17" s="37"/>
      <c r="E17" s="370" t="s">
        <v>2045</v>
      </c>
      <c r="F17" s="369"/>
      <c r="G17" s="378">
        <v>1879</v>
      </c>
      <c r="H17" s="33">
        <v>0.25</v>
      </c>
      <c r="I17" s="32" t="s">
        <v>2046</v>
      </c>
      <c r="J17" s="31"/>
      <c r="K17" s="30"/>
      <c r="L17" s="30"/>
      <c r="M17" s="29"/>
      <c r="N17" s="340" t="str">
        <f t="shared" si="1"/>
        <v/>
      </c>
      <c r="O17" s="340" t="str">
        <f t="shared" si="2"/>
        <v>◄</v>
      </c>
      <c r="P17" s="61"/>
      <c r="Q17" s="59"/>
      <c r="R17" s="340" t="str">
        <f t="shared" si="3"/>
        <v/>
      </c>
      <c r="S17" s="340" t="str">
        <f t="shared" si="4"/>
        <v>◄</v>
      </c>
      <c r="T17" s="60"/>
      <c r="U17" s="59"/>
      <c r="V17" s="339"/>
      <c r="W17" s="57"/>
      <c r="X17" s="56">
        <f t="shared" si="5"/>
        <v>0</v>
      </c>
      <c r="Y17" s="55">
        <f t="shared" si="6"/>
        <v>0</v>
      </c>
      <c r="Z17" s="54"/>
      <c r="AA17" s="53">
        <f t="shared" si="7"/>
        <v>0</v>
      </c>
      <c r="AB17" s="52">
        <f t="shared" si="8"/>
        <v>0</v>
      </c>
      <c r="AC17" s="42"/>
      <c r="AD17" s="16" t="s">
        <v>0</v>
      </c>
      <c r="AE17" s="1"/>
      <c r="AF17" s="1"/>
      <c r="AG17" s="1"/>
      <c r="AH17" s="1"/>
      <c r="AI17" s="15"/>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row>
    <row r="18" spans="1:66" s="266" customFormat="1" x14ac:dyDescent="0.25">
      <c r="A18" s="381"/>
      <c r="B18" s="342" t="str">
        <f t="shared" si="0"/>
        <v/>
      </c>
      <c r="C18" s="38"/>
      <c r="D18" s="37"/>
      <c r="E18" s="36" t="s">
        <v>2047</v>
      </c>
      <c r="F18" s="35"/>
      <c r="G18" s="378">
        <v>1879</v>
      </c>
      <c r="H18" s="33">
        <v>0.5</v>
      </c>
      <c r="I18" s="32" t="s">
        <v>2048</v>
      </c>
      <c r="J18" s="31"/>
      <c r="K18" s="30"/>
      <c r="L18" s="30"/>
      <c r="M18" s="29"/>
      <c r="N18" s="340" t="str">
        <f t="shared" si="1"/>
        <v/>
      </c>
      <c r="O18" s="340" t="str">
        <f t="shared" si="2"/>
        <v>◄</v>
      </c>
      <c r="P18" s="61"/>
      <c r="Q18" s="59"/>
      <c r="R18" s="340" t="str">
        <f t="shared" si="3"/>
        <v/>
      </c>
      <c r="S18" s="340" t="str">
        <f t="shared" si="4"/>
        <v>◄</v>
      </c>
      <c r="T18" s="60"/>
      <c r="U18" s="59"/>
      <c r="V18" s="339"/>
      <c r="W18" s="57"/>
      <c r="X18" s="56">
        <f t="shared" si="5"/>
        <v>0</v>
      </c>
      <c r="Y18" s="55">
        <f t="shared" si="6"/>
        <v>0</v>
      </c>
      <c r="Z18" s="54"/>
      <c r="AA18" s="53">
        <f t="shared" si="7"/>
        <v>0</v>
      </c>
      <c r="AB18" s="52">
        <f t="shared" si="8"/>
        <v>0</v>
      </c>
      <c r="AC18" s="42"/>
      <c r="AD18" s="16" t="s">
        <v>0</v>
      </c>
      <c r="AE18" s="1"/>
      <c r="AF18" s="1"/>
      <c r="AG18" s="1"/>
      <c r="AH18" s="1"/>
      <c r="AI18" s="15"/>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row>
    <row r="19" spans="1:66" s="266" customFormat="1" x14ac:dyDescent="0.25">
      <c r="A19" s="381"/>
      <c r="B19" s="342" t="str">
        <f t="shared" si="0"/>
        <v/>
      </c>
      <c r="C19" s="38"/>
      <c r="D19" s="37"/>
      <c r="E19" s="370" t="s">
        <v>2049</v>
      </c>
      <c r="F19" s="369"/>
      <c r="G19" s="378">
        <v>1879</v>
      </c>
      <c r="H19" s="33">
        <v>0.5</v>
      </c>
      <c r="I19" s="32" t="s">
        <v>2050</v>
      </c>
      <c r="J19" s="31"/>
      <c r="K19" s="30"/>
      <c r="L19" s="30"/>
      <c r="M19" s="29"/>
      <c r="N19" s="340" t="str">
        <f t="shared" si="1"/>
        <v/>
      </c>
      <c r="O19" s="340" t="str">
        <f t="shared" si="2"/>
        <v>◄</v>
      </c>
      <c r="P19" s="61"/>
      <c r="Q19" s="59"/>
      <c r="R19" s="340" t="str">
        <f t="shared" si="3"/>
        <v/>
      </c>
      <c r="S19" s="340" t="str">
        <f t="shared" si="4"/>
        <v>◄</v>
      </c>
      <c r="T19" s="60"/>
      <c r="U19" s="59"/>
      <c r="V19" s="339"/>
      <c r="W19" s="57"/>
      <c r="X19" s="56">
        <f t="shared" si="5"/>
        <v>0</v>
      </c>
      <c r="Y19" s="55">
        <f t="shared" si="6"/>
        <v>0</v>
      </c>
      <c r="Z19" s="54"/>
      <c r="AA19" s="53">
        <f t="shared" si="7"/>
        <v>0</v>
      </c>
      <c r="AB19" s="52">
        <f t="shared" si="8"/>
        <v>0</v>
      </c>
      <c r="AC19" s="42"/>
      <c r="AD19" s="16" t="s">
        <v>0</v>
      </c>
      <c r="AE19" s="1"/>
      <c r="AF19" s="1"/>
      <c r="AG19" s="1"/>
      <c r="AH19" s="1"/>
      <c r="AI19" s="15"/>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row>
    <row r="20" spans="1:66" s="266" customFormat="1" x14ac:dyDescent="0.25">
      <c r="A20" s="381">
        <v>1</v>
      </c>
      <c r="B20" s="342" t="str">
        <f t="shared" si="0"/>
        <v>x</v>
      </c>
      <c r="C20" s="38"/>
      <c r="D20" s="37"/>
      <c r="E20" s="370" t="s">
        <v>2051</v>
      </c>
      <c r="F20" s="369"/>
      <c r="G20" s="378">
        <v>1879</v>
      </c>
      <c r="H20" s="33">
        <v>0.5</v>
      </c>
      <c r="I20" s="32" t="s">
        <v>2052</v>
      </c>
      <c r="J20" s="31"/>
      <c r="K20" s="30"/>
      <c r="L20" s="30"/>
      <c r="M20" s="29"/>
      <c r="N20" s="340" t="str">
        <f t="shared" si="1"/>
        <v/>
      </c>
      <c r="O20" s="340" t="str">
        <f t="shared" si="2"/>
        <v>◄</v>
      </c>
      <c r="P20" s="61"/>
      <c r="Q20" s="59"/>
      <c r="R20" s="340" t="str">
        <f t="shared" si="3"/>
        <v/>
      </c>
      <c r="S20" s="340" t="str">
        <f t="shared" si="4"/>
        <v>◄</v>
      </c>
      <c r="T20" s="60"/>
      <c r="U20" s="59"/>
      <c r="V20" s="339"/>
      <c r="W20" s="57"/>
      <c r="X20" s="56">
        <f t="shared" si="5"/>
        <v>0</v>
      </c>
      <c r="Y20" s="55">
        <f t="shared" si="6"/>
        <v>0</v>
      </c>
      <c r="Z20" s="54"/>
      <c r="AA20" s="53">
        <f t="shared" si="7"/>
        <v>0</v>
      </c>
      <c r="AB20" s="52">
        <f t="shared" si="8"/>
        <v>0</v>
      </c>
      <c r="AC20" s="42"/>
      <c r="AD20" s="16" t="s">
        <v>0</v>
      </c>
      <c r="AE20" s="1"/>
      <c r="AF20" s="1"/>
      <c r="AG20" s="1"/>
      <c r="AH20" s="1"/>
      <c r="AI20" s="15"/>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row>
    <row r="21" spans="1:66" s="266" customFormat="1" ht="13.2" customHeight="1" x14ac:dyDescent="0.25">
      <c r="A21" s="381"/>
      <c r="B21" s="342" t="str">
        <f t="shared" si="0"/>
        <v/>
      </c>
      <c r="C21" s="38"/>
      <c r="D21" s="37"/>
      <c r="E21" s="36" t="s">
        <v>2053</v>
      </c>
      <c r="F21" s="35"/>
      <c r="G21" s="378">
        <v>1879</v>
      </c>
      <c r="H21" s="33">
        <v>0.5</v>
      </c>
      <c r="I21" s="32" t="s">
        <v>2054</v>
      </c>
      <c r="J21" s="31"/>
      <c r="K21" s="30"/>
      <c r="L21" s="30"/>
      <c r="M21" s="29"/>
      <c r="N21" s="340" t="str">
        <f t="shared" si="1"/>
        <v/>
      </c>
      <c r="O21" s="340" t="str">
        <f t="shared" si="2"/>
        <v>◄</v>
      </c>
      <c r="P21" s="61"/>
      <c r="Q21" s="59"/>
      <c r="R21" s="340" t="str">
        <f t="shared" si="3"/>
        <v/>
      </c>
      <c r="S21" s="340" t="str">
        <f t="shared" si="4"/>
        <v>◄</v>
      </c>
      <c r="T21" s="60"/>
      <c r="U21" s="59"/>
      <c r="V21" s="339"/>
      <c r="W21" s="57"/>
      <c r="X21" s="56">
        <f t="shared" si="5"/>
        <v>0</v>
      </c>
      <c r="Y21" s="55">
        <f t="shared" si="6"/>
        <v>0</v>
      </c>
      <c r="Z21" s="54"/>
      <c r="AA21" s="53">
        <f t="shared" si="7"/>
        <v>0</v>
      </c>
      <c r="AB21" s="52">
        <f t="shared" si="8"/>
        <v>0</v>
      </c>
      <c r="AC21" s="42"/>
      <c r="AD21" s="16" t="s">
        <v>0</v>
      </c>
      <c r="AE21" s="1"/>
      <c r="AF21" s="1"/>
      <c r="AG21" s="1"/>
      <c r="AH21" s="1"/>
      <c r="AI21" s="15"/>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row>
    <row r="22" spans="1:66" s="266" customFormat="1" x14ac:dyDescent="0.25">
      <c r="A22" s="381"/>
      <c r="B22" s="342" t="str">
        <f t="shared" si="0"/>
        <v/>
      </c>
      <c r="C22" s="38"/>
      <c r="D22" s="37"/>
      <c r="E22" s="36" t="s">
        <v>2055</v>
      </c>
      <c r="F22" s="35"/>
      <c r="G22" s="378">
        <v>1879</v>
      </c>
      <c r="H22" s="33">
        <v>0.8</v>
      </c>
      <c r="I22" s="32" t="s">
        <v>2056</v>
      </c>
      <c r="J22" s="31"/>
      <c r="K22" s="30"/>
      <c r="L22" s="30"/>
      <c r="M22" s="29"/>
      <c r="N22" s="340" t="str">
        <f t="shared" si="1"/>
        <v/>
      </c>
      <c r="O22" s="340" t="str">
        <f t="shared" si="2"/>
        <v>◄</v>
      </c>
      <c r="P22" s="61"/>
      <c r="Q22" s="59"/>
      <c r="R22" s="340" t="str">
        <f t="shared" si="3"/>
        <v/>
      </c>
      <c r="S22" s="340" t="str">
        <f t="shared" si="4"/>
        <v>◄</v>
      </c>
      <c r="T22" s="60"/>
      <c r="U22" s="59"/>
      <c r="V22" s="339"/>
      <c r="W22" s="57"/>
      <c r="X22" s="56">
        <f t="shared" si="5"/>
        <v>0</v>
      </c>
      <c r="Y22" s="55">
        <f t="shared" si="6"/>
        <v>0</v>
      </c>
      <c r="Z22" s="54"/>
      <c r="AA22" s="53">
        <f t="shared" si="7"/>
        <v>0</v>
      </c>
      <c r="AB22" s="52">
        <f t="shared" si="8"/>
        <v>0</v>
      </c>
      <c r="AC22" s="42"/>
      <c r="AD22" s="16" t="s">
        <v>0</v>
      </c>
      <c r="AE22" s="1"/>
      <c r="AF22" s="1"/>
      <c r="AG22" s="1"/>
      <c r="AH22" s="1"/>
      <c r="AI22" s="15"/>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row>
    <row r="23" spans="1:66" s="266" customFormat="1" x14ac:dyDescent="0.25">
      <c r="A23" s="381"/>
      <c r="B23" s="342" t="str">
        <f t="shared" si="0"/>
        <v/>
      </c>
      <c r="C23" s="38"/>
      <c r="D23" s="37"/>
      <c r="E23" s="370" t="s">
        <v>2057</v>
      </c>
      <c r="F23" s="369"/>
      <c r="G23" s="378">
        <v>1879</v>
      </c>
      <c r="H23" s="33">
        <v>0.8</v>
      </c>
      <c r="I23" s="32" t="s">
        <v>2058</v>
      </c>
      <c r="J23" s="31"/>
      <c r="K23" s="30"/>
      <c r="L23" s="30"/>
      <c r="M23" s="29"/>
      <c r="N23" s="340" t="str">
        <f t="shared" si="1"/>
        <v/>
      </c>
      <c r="O23" s="340" t="str">
        <f t="shared" si="2"/>
        <v>◄</v>
      </c>
      <c r="P23" s="61"/>
      <c r="Q23" s="59"/>
      <c r="R23" s="340" t="str">
        <f t="shared" si="3"/>
        <v/>
      </c>
      <c r="S23" s="340" t="str">
        <f t="shared" si="4"/>
        <v>◄</v>
      </c>
      <c r="T23" s="60"/>
      <c r="U23" s="59"/>
      <c r="V23" s="339"/>
      <c r="W23" s="57"/>
      <c r="X23" s="56">
        <f t="shared" si="5"/>
        <v>0</v>
      </c>
      <c r="Y23" s="55">
        <f t="shared" si="6"/>
        <v>0</v>
      </c>
      <c r="Z23" s="54"/>
      <c r="AA23" s="53">
        <f t="shared" si="7"/>
        <v>0</v>
      </c>
      <c r="AB23" s="52">
        <f t="shared" si="8"/>
        <v>0</v>
      </c>
      <c r="AC23" s="42"/>
      <c r="AD23" s="16" t="s">
        <v>0</v>
      </c>
      <c r="AE23" s="1"/>
      <c r="AF23" s="1"/>
      <c r="AG23" s="1"/>
      <c r="AH23" s="1"/>
      <c r="AI23" s="15"/>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row>
    <row r="24" spans="1:66" s="266" customFormat="1" x14ac:dyDescent="0.25">
      <c r="A24" s="381"/>
      <c r="B24" s="342" t="str">
        <f t="shared" si="0"/>
        <v/>
      </c>
      <c r="C24" s="38"/>
      <c r="D24" s="37"/>
      <c r="E24" s="36" t="s">
        <v>2059</v>
      </c>
      <c r="F24" s="35"/>
      <c r="G24" s="378">
        <v>1882</v>
      </c>
      <c r="H24" s="33">
        <v>1</v>
      </c>
      <c r="I24" s="32" t="s">
        <v>2060</v>
      </c>
      <c r="J24" s="31"/>
      <c r="K24" s="30"/>
      <c r="L24" s="30"/>
      <c r="M24" s="29"/>
      <c r="N24" s="340" t="str">
        <f t="shared" si="1"/>
        <v/>
      </c>
      <c r="O24" s="340" t="str">
        <f t="shared" si="2"/>
        <v>◄</v>
      </c>
      <c r="P24" s="61"/>
      <c r="Q24" s="59"/>
      <c r="R24" s="340" t="str">
        <f t="shared" si="3"/>
        <v/>
      </c>
      <c r="S24" s="340" t="str">
        <f t="shared" si="4"/>
        <v>◄</v>
      </c>
      <c r="T24" s="60"/>
      <c r="U24" s="59"/>
      <c r="V24" s="339"/>
      <c r="W24" s="57"/>
      <c r="X24" s="56">
        <f t="shared" si="5"/>
        <v>0</v>
      </c>
      <c r="Y24" s="55">
        <f t="shared" si="6"/>
        <v>0</v>
      </c>
      <c r="Z24" s="54"/>
      <c r="AA24" s="53">
        <f t="shared" si="7"/>
        <v>0</v>
      </c>
      <c r="AB24" s="52">
        <f t="shared" si="8"/>
        <v>0</v>
      </c>
      <c r="AC24" s="42"/>
      <c r="AD24" s="16" t="s">
        <v>0</v>
      </c>
      <c r="AE24" s="1"/>
      <c r="AF24" s="1"/>
      <c r="AG24" s="1"/>
      <c r="AH24" s="1"/>
      <c r="AI24" s="15"/>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row>
    <row r="25" spans="1:66" s="266" customFormat="1" ht="15" thickBot="1" x14ac:dyDescent="0.3">
      <c r="A25" s="381"/>
      <c r="B25" s="342" t="str">
        <f t="shared" si="0"/>
        <v/>
      </c>
      <c r="C25" s="38"/>
      <c r="D25" s="37"/>
      <c r="E25" s="370" t="s">
        <v>2061</v>
      </c>
      <c r="F25" s="369"/>
      <c r="G25" s="378">
        <v>1882</v>
      </c>
      <c r="H25" s="33">
        <v>1</v>
      </c>
      <c r="I25" s="32" t="s">
        <v>2062</v>
      </c>
      <c r="J25" s="31"/>
      <c r="K25" s="30"/>
      <c r="L25" s="30"/>
      <c r="M25" s="29"/>
      <c r="N25" s="340" t="str">
        <f t="shared" si="1"/>
        <v/>
      </c>
      <c r="O25" s="340" t="str">
        <f t="shared" si="2"/>
        <v>◄</v>
      </c>
      <c r="P25" s="61"/>
      <c r="Q25" s="59"/>
      <c r="R25" s="340" t="str">
        <f t="shared" si="3"/>
        <v/>
      </c>
      <c r="S25" s="340" t="str">
        <f t="shared" si="4"/>
        <v>◄</v>
      </c>
      <c r="T25" s="60"/>
      <c r="U25" s="59"/>
      <c r="V25" s="339"/>
      <c r="W25" s="57"/>
      <c r="X25" s="56">
        <f t="shared" si="5"/>
        <v>0</v>
      </c>
      <c r="Y25" s="55">
        <f t="shared" si="6"/>
        <v>0</v>
      </c>
      <c r="Z25" s="54"/>
      <c r="AA25" s="53">
        <f t="shared" si="7"/>
        <v>0</v>
      </c>
      <c r="AB25" s="52">
        <f t="shared" si="8"/>
        <v>0</v>
      </c>
      <c r="AC25" s="42"/>
      <c r="AD25" s="16" t="s">
        <v>0</v>
      </c>
      <c r="AE25" s="1"/>
      <c r="AF25" s="1"/>
      <c r="AG25" s="1"/>
      <c r="AH25" s="1"/>
      <c r="AI25" s="15"/>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row>
    <row r="26" spans="1:66" ht="24" thickTop="1" thickBot="1" x14ac:dyDescent="0.3">
      <c r="A26" s="338"/>
      <c r="B26" s="50"/>
      <c r="C26" s="14">
        <f>ROWS(C27:C33)-1</f>
        <v>6</v>
      </c>
      <c r="D26" s="13" t="s">
        <v>2063</v>
      </c>
      <c r="E26" s="12"/>
      <c r="F26" s="12"/>
      <c r="G26" s="337"/>
      <c r="H26" s="10"/>
      <c r="I26" s="9"/>
      <c r="J26" s="8" t="s">
        <v>806</v>
      </c>
      <c r="K26" s="8" t="s">
        <v>0</v>
      </c>
      <c r="L26" s="7">
        <v>1982</v>
      </c>
      <c r="M26" s="379" t="s">
        <v>2064</v>
      </c>
      <c r="N26" s="49"/>
      <c r="O26" s="346" t="str">
        <f>IF(COUNTIF(N27:N32,"?")&gt;0,"?",IF(AND(P26="◄",Q26="►"),"◄►",IF(P26="◄","◄",IF(Q26="►","►",""))))</f>
        <v>◄</v>
      </c>
      <c r="P26" s="46" t="str">
        <f>IF(SUM(P27:P32)+1=ROWS(P27:P32)-COUNTIF(P27:P32,"-"),"","◄")</f>
        <v>◄</v>
      </c>
      <c r="Q26" s="45" t="str">
        <f>IF(SUM(Q27:Q32)&gt;0,"►","")</f>
        <v/>
      </c>
      <c r="R26" s="48"/>
      <c r="S26" s="346" t="str">
        <f>IF(COUNTIF(R27:R32,"?")&gt;0,"?",IF(AND(T26="◄",U26="►"),"◄►",IF(T26="◄","◄",IF(U26="►","►",""))))</f>
        <v>◄</v>
      </c>
      <c r="T26" s="46" t="str">
        <f>IF(SUM(T27:T32)+1=ROWS(T27:T32)-COUNTIF(T27:T32,"-"),"","◄")</f>
        <v>◄</v>
      </c>
      <c r="U26" s="45" t="str">
        <f>IF(SUM(U27:U32)&gt;0,"►","")</f>
        <v/>
      </c>
      <c r="V26" s="67">
        <f>ROWS(V27:V33)-1</f>
        <v>6</v>
      </c>
      <c r="W26" s="44">
        <f>SUM(W27:W32)-W33</f>
        <v>0</v>
      </c>
      <c r="X26" s="43" t="s">
        <v>2</v>
      </c>
      <c r="Y26" s="42"/>
      <c r="Z26" s="44">
        <f>SUM(Z27:Z32)-Z33</f>
        <v>0</v>
      </c>
      <c r="AA26" s="43" t="s">
        <v>2</v>
      </c>
      <c r="AB26" s="42"/>
      <c r="AC26" s="345" t="e">
        <f>IF(#REF!="◄","◄",IF(#REF!="ok","►",""))</f>
        <v>#REF!</v>
      </c>
      <c r="AD26" s="5" t="s">
        <v>0</v>
      </c>
      <c r="AE26" s="344"/>
    </row>
    <row r="27" spans="1:66" s="266" customFormat="1" x14ac:dyDescent="0.25">
      <c r="A27" s="343">
        <v>1</v>
      </c>
      <c r="B27" s="342" t="str">
        <f t="shared" ref="B27:B32" si="9">IF(A27=1,"x","")</f>
        <v>x</v>
      </c>
      <c r="C27" s="38"/>
      <c r="D27" s="37"/>
      <c r="E27" s="66" t="s">
        <v>805</v>
      </c>
      <c r="F27" s="65"/>
      <c r="G27" s="378">
        <v>1879</v>
      </c>
      <c r="H27" s="33">
        <v>0.1</v>
      </c>
      <c r="I27" s="32" t="s">
        <v>2065</v>
      </c>
      <c r="J27" s="31"/>
      <c r="K27" s="30"/>
      <c r="L27" s="30"/>
      <c r="M27" s="29"/>
      <c r="N27" s="340" t="str">
        <f t="shared" ref="N27:N32" si="10">IF(O27="?","?","")</f>
        <v/>
      </c>
      <c r="O27" s="340" t="str">
        <f t="shared" ref="O27:O32" si="11">IF(AND(P27="",Q27&gt;0),"?",IF(P27="","◄",IF(Q27&gt;=1,"►","")))</f>
        <v>◄</v>
      </c>
      <c r="P27" s="61"/>
      <c r="Q27" s="59"/>
      <c r="R27" s="340" t="str">
        <f t="shared" ref="R27:R32" si="12">IF(S27="?","?","")</f>
        <v/>
      </c>
      <c r="S27" s="340" t="str">
        <f t="shared" ref="S27:S32" si="13">IF(AND(T27="",U27&gt;0),"?",IF(T27="","◄",IF(U27&gt;=1,"►","")))</f>
        <v>◄</v>
      </c>
      <c r="T27" s="60"/>
      <c r="U27" s="59"/>
      <c r="V27" s="339"/>
      <c r="W27" s="57"/>
      <c r="X27" s="56">
        <f t="shared" ref="X27:Y32" si="14">(P27*W27)</f>
        <v>0</v>
      </c>
      <c r="Y27" s="55">
        <f t="shared" si="14"/>
        <v>0</v>
      </c>
      <c r="Z27" s="54"/>
      <c r="AA27" s="53">
        <f t="shared" ref="AA27:AB32" si="15">(T27*Z27)</f>
        <v>0</v>
      </c>
      <c r="AB27" s="52">
        <f t="shared" si="15"/>
        <v>0</v>
      </c>
      <c r="AC27" s="42"/>
      <c r="AD27" s="16" t="s">
        <v>0</v>
      </c>
      <c r="AE27" s="1"/>
      <c r="AF27" s="1"/>
      <c r="AG27" s="1"/>
      <c r="AH27" s="1"/>
      <c r="AI27" s="15"/>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row>
    <row r="28" spans="1:66" s="266" customFormat="1" x14ac:dyDescent="0.25">
      <c r="A28" s="343">
        <v>1</v>
      </c>
      <c r="B28" s="342" t="str">
        <f t="shared" si="9"/>
        <v>x</v>
      </c>
      <c r="C28" s="38"/>
      <c r="D28" s="37"/>
      <c r="E28" s="66" t="s">
        <v>804</v>
      </c>
      <c r="F28" s="65"/>
      <c r="G28" s="378">
        <v>1879</v>
      </c>
      <c r="H28" s="33">
        <v>0.2</v>
      </c>
      <c r="I28" s="32" t="s">
        <v>2066</v>
      </c>
      <c r="J28" s="31"/>
      <c r="K28" s="30"/>
      <c r="L28" s="30"/>
      <c r="M28" s="29"/>
      <c r="N28" s="340" t="str">
        <f t="shared" si="10"/>
        <v/>
      </c>
      <c r="O28" s="340" t="str">
        <f t="shared" si="11"/>
        <v>◄</v>
      </c>
      <c r="P28" s="61"/>
      <c r="Q28" s="59"/>
      <c r="R28" s="340" t="str">
        <f t="shared" si="12"/>
        <v/>
      </c>
      <c r="S28" s="340" t="str">
        <f t="shared" si="13"/>
        <v>◄</v>
      </c>
      <c r="T28" s="60"/>
      <c r="U28" s="59"/>
      <c r="V28" s="339"/>
      <c r="W28" s="57"/>
      <c r="X28" s="56">
        <f t="shared" si="14"/>
        <v>0</v>
      </c>
      <c r="Y28" s="55">
        <f t="shared" si="14"/>
        <v>0</v>
      </c>
      <c r="Z28" s="54"/>
      <c r="AA28" s="53">
        <f t="shared" si="15"/>
        <v>0</v>
      </c>
      <c r="AB28" s="52">
        <f t="shared" si="15"/>
        <v>0</v>
      </c>
      <c r="AC28" s="42"/>
      <c r="AD28" s="16" t="s">
        <v>0</v>
      </c>
      <c r="AE28" s="1"/>
      <c r="AF28" s="1"/>
      <c r="AG28" s="1"/>
      <c r="AH28" s="1"/>
      <c r="AI28" s="15"/>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row>
    <row r="29" spans="1:66" s="266" customFormat="1" x14ac:dyDescent="0.25">
      <c r="A29" s="343">
        <v>1</v>
      </c>
      <c r="B29" s="342" t="str">
        <f t="shared" si="9"/>
        <v>x</v>
      </c>
      <c r="C29" s="38"/>
      <c r="D29" s="37"/>
      <c r="E29" s="66" t="s">
        <v>803</v>
      </c>
      <c r="F29" s="65"/>
      <c r="G29" s="378">
        <v>1881</v>
      </c>
      <c r="H29" s="33">
        <v>0.25</v>
      </c>
      <c r="I29" s="32" t="s">
        <v>2067</v>
      </c>
      <c r="J29" s="31"/>
      <c r="K29" s="30"/>
      <c r="L29" s="30"/>
      <c r="M29" s="29"/>
      <c r="N29" s="340" t="str">
        <f t="shared" si="10"/>
        <v/>
      </c>
      <c r="O29" s="340" t="str">
        <f t="shared" si="11"/>
        <v>◄</v>
      </c>
      <c r="P29" s="61"/>
      <c r="Q29" s="59"/>
      <c r="R29" s="340" t="str">
        <f t="shared" si="12"/>
        <v/>
      </c>
      <c r="S29" s="340" t="str">
        <f t="shared" si="13"/>
        <v>◄</v>
      </c>
      <c r="T29" s="60"/>
      <c r="U29" s="59"/>
      <c r="V29" s="339"/>
      <c r="W29" s="57"/>
      <c r="X29" s="56">
        <f t="shared" si="14"/>
        <v>0</v>
      </c>
      <c r="Y29" s="55">
        <f t="shared" si="14"/>
        <v>0</v>
      </c>
      <c r="Z29" s="54"/>
      <c r="AA29" s="53">
        <f t="shared" si="15"/>
        <v>0</v>
      </c>
      <c r="AB29" s="52">
        <f t="shared" si="15"/>
        <v>0</v>
      </c>
      <c r="AC29" s="42"/>
      <c r="AD29" s="16" t="s">
        <v>0</v>
      </c>
      <c r="AE29" s="1"/>
      <c r="AF29" s="1"/>
      <c r="AG29" s="1"/>
      <c r="AH29" s="1"/>
      <c r="AI29" s="15"/>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row>
    <row r="30" spans="1:66" s="266" customFormat="1" x14ac:dyDescent="0.25">
      <c r="A30" s="343">
        <v>1</v>
      </c>
      <c r="B30" s="342" t="str">
        <f t="shared" si="9"/>
        <v>x</v>
      </c>
      <c r="C30" s="38"/>
      <c r="D30" s="37"/>
      <c r="E30" s="66" t="s">
        <v>802</v>
      </c>
      <c r="F30" s="65"/>
      <c r="G30" s="378">
        <v>1879</v>
      </c>
      <c r="H30" s="33">
        <v>0.5</v>
      </c>
      <c r="I30" s="32" t="s">
        <v>2068</v>
      </c>
      <c r="J30" s="31"/>
      <c r="K30" s="30"/>
      <c r="L30" s="30"/>
      <c r="M30" s="29"/>
      <c r="N30" s="340" t="str">
        <f t="shared" si="10"/>
        <v/>
      </c>
      <c r="O30" s="340" t="str">
        <f t="shared" si="11"/>
        <v>◄</v>
      </c>
      <c r="P30" s="61"/>
      <c r="Q30" s="59"/>
      <c r="R30" s="340" t="str">
        <f t="shared" si="12"/>
        <v/>
      </c>
      <c r="S30" s="340" t="str">
        <f t="shared" si="13"/>
        <v>◄</v>
      </c>
      <c r="T30" s="60"/>
      <c r="U30" s="59"/>
      <c r="V30" s="339"/>
      <c r="W30" s="57"/>
      <c r="X30" s="56">
        <f t="shared" si="14"/>
        <v>0</v>
      </c>
      <c r="Y30" s="55">
        <f t="shared" si="14"/>
        <v>0</v>
      </c>
      <c r="Z30" s="54"/>
      <c r="AA30" s="53">
        <f t="shared" si="15"/>
        <v>0</v>
      </c>
      <c r="AB30" s="52">
        <f t="shared" si="15"/>
        <v>0</v>
      </c>
      <c r="AC30" s="42"/>
      <c r="AD30" s="16" t="s">
        <v>0</v>
      </c>
      <c r="AE30" s="1"/>
      <c r="AF30" s="1"/>
      <c r="AG30" s="1"/>
      <c r="AH30" s="1"/>
      <c r="AI30" s="15"/>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row>
    <row r="31" spans="1:66" s="266" customFormat="1" x14ac:dyDescent="0.25">
      <c r="A31" s="343">
        <v>1</v>
      </c>
      <c r="B31" s="342" t="str">
        <f t="shared" si="9"/>
        <v>x</v>
      </c>
      <c r="C31" s="38"/>
      <c r="D31" s="37"/>
      <c r="E31" s="66" t="s">
        <v>801</v>
      </c>
      <c r="F31" s="65"/>
      <c r="G31" s="378">
        <v>1879</v>
      </c>
      <c r="H31" s="33">
        <v>0.8</v>
      </c>
      <c r="I31" s="32" t="s">
        <v>2069</v>
      </c>
      <c r="J31" s="31"/>
      <c r="K31" s="30"/>
      <c r="L31" s="30"/>
      <c r="M31" s="29"/>
      <c r="N31" s="340" t="str">
        <f t="shared" si="10"/>
        <v/>
      </c>
      <c r="O31" s="340" t="str">
        <f t="shared" si="11"/>
        <v>◄</v>
      </c>
      <c r="P31" s="61"/>
      <c r="Q31" s="59"/>
      <c r="R31" s="340" t="str">
        <f t="shared" si="12"/>
        <v/>
      </c>
      <c r="S31" s="340" t="str">
        <f t="shared" si="13"/>
        <v>◄</v>
      </c>
      <c r="T31" s="60"/>
      <c r="U31" s="59"/>
      <c r="V31" s="339"/>
      <c r="W31" s="57"/>
      <c r="X31" s="56">
        <f t="shared" si="14"/>
        <v>0</v>
      </c>
      <c r="Y31" s="55">
        <f t="shared" si="14"/>
        <v>0</v>
      </c>
      <c r="Z31" s="54"/>
      <c r="AA31" s="53">
        <f t="shared" si="15"/>
        <v>0</v>
      </c>
      <c r="AB31" s="52">
        <f t="shared" si="15"/>
        <v>0</v>
      </c>
      <c r="AC31" s="42"/>
      <c r="AD31" s="16" t="s">
        <v>0</v>
      </c>
      <c r="AE31" s="1"/>
      <c r="AF31" s="1"/>
      <c r="AG31" s="1"/>
      <c r="AH31" s="1"/>
      <c r="AI31" s="15"/>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row>
    <row r="32" spans="1:66" s="266" customFormat="1" ht="15" thickBot="1" x14ac:dyDescent="0.3">
      <c r="A32" s="343">
        <v>1</v>
      </c>
      <c r="B32" s="342" t="str">
        <f t="shared" si="9"/>
        <v>x</v>
      </c>
      <c r="C32" s="38"/>
      <c r="D32" s="37"/>
      <c r="E32" s="66" t="s">
        <v>800</v>
      </c>
      <c r="F32" s="65"/>
      <c r="G32" s="378">
        <v>1882</v>
      </c>
      <c r="H32" s="33">
        <v>1</v>
      </c>
      <c r="I32" s="32" t="s">
        <v>2070</v>
      </c>
      <c r="J32" s="31"/>
      <c r="K32" s="30"/>
      <c r="L32" s="30"/>
      <c r="M32" s="29"/>
      <c r="N32" s="340" t="str">
        <f t="shared" si="10"/>
        <v/>
      </c>
      <c r="O32" s="340" t="str">
        <f t="shared" si="11"/>
        <v>◄</v>
      </c>
      <c r="P32" s="61"/>
      <c r="Q32" s="59"/>
      <c r="R32" s="340" t="str">
        <f t="shared" si="12"/>
        <v/>
      </c>
      <c r="S32" s="340" t="str">
        <f t="shared" si="13"/>
        <v>◄</v>
      </c>
      <c r="T32" s="60"/>
      <c r="U32" s="59"/>
      <c r="V32" s="339"/>
      <c r="W32" s="57"/>
      <c r="X32" s="56">
        <f t="shared" si="14"/>
        <v>0</v>
      </c>
      <c r="Y32" s="55">
        <f t="shared" si="14"/>
        <v>0</v>
      </c>
      <c r="Z32" s="54"/>
      <c r="AA32" s="53">
        <f t="shared" si="15"/>
        <v>0</v>
      </c>
      <c r="AB32" s="52">
        <f t="shared" si="15"/>
        <v>0</v>
      </c>
      <c r="AC32" s="42"/>
      <c r="AD32" s="16" t="s">
        <v>0</v>
      </c>
      <c r="AE32" s="1"/>
      <c r="AF32" s="1"/>
      <c r="AG32" s="1"/>
      <c r="AH32" s="1"/>
      <c r="AI32" s="15"/>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row>
    <row r="33" spans="1:66" ht="29.4" customHeight="1" thickTop="1" thickBot="1" x14ac:dyDescent="0.3">
      <c r="A33" s="338"/>
      <c r="B33" s="50"/>
      <c r="C33" s="14">
        <f>ROWS(C34:C58)-1</f>
        <v>24</v>
      </c>
      <c r="D33" s="13" t="s">
        <v>2071</v>
      </c>
      <c r="E33" s="12"/>
      <c r="F33" s="12"/>
      <c r="G33" s="337"/>
      <c r="H33" s="10"/>
      <c r="I33" s="9"/>
      <c r="J33" s="8" t="s">
        <v>796</v>
      </c>
      <c r="K33" s="8" t="s">
        <v>0</v>
      </c>
      <c r="L33" s="7" t="s">
        <v>795</v>
      </c>
      <c r="M33" s="379" t="s">
        <v>2027</v>
      </c>
      <c r="N33" s="49"/>
      <c r="O33" s="346" t="str">
        <f>IF(COUNTIF(N34:N57,"?")&gt;0,"?",IF(AND(P33="◄",Q33="►"),"◄►",IF(P33="◄","◄",IF(Q33="►","►",""))))</f>
        <v>◄</v>
      </c>
      <c r="P33" s="46" t="str">
        <f>IF(SUM(P34:P57)+1=ROWS(P34:P57)-COUNTIF(P34:P57,"-"),"","◄")</f>
        <v>◄</v>
      </c>
      <c r="Q33" s="45" t="str">
        <f>IF(SUM(Q34:Q57)&gt;0,"►","")</f>
        <v/>
      </c>
      <c r="R33" s="48"/>
      <c r="S33" s="346" t="str">
        <f>IF(COUNTIF(R34:R57,"?")&gt;0,"?",IF(AND(T33="◄",U33="►"),"◄►",IF(T33="◄","◄",IF(U33="►","►",""))))</f>
        <v>◄</v>
      </c>
      <c r="T33" s="46" t="str">
        <f>IF(SUM(T34:T57)+1=ROWS(T34:T57)-COUNTIF(T34:T57,"-"),"","◄")</f>
        <v>◄</v>
      </c>
      <c r="U33" s="45" t="str">
        <f>IF(SUM(U34:U57)&gt;0,"►","")</f>
        <v/>
      </c>
      <c r="V33" s="67">
        <f>ROWS(V34:V58)-1</f>
        <v>24</v>
      </c>
      <c r="W33" s="44">
        <f>SUM(W34:W57)-W58</f>
        <v>0</v>
      </c>
      <c r="X33" s="43" t="s">
        <v>2</v>
      </c>
      <c r="Y33" s="42"/>
      <c r="Z33" s="44">
        <f>SUM(Z34:Z57)-Z58</f>
        <v>0</v>
      </c>
      <c r="AA33" s="43" t="s">
        <v>2</v>
      </c>
      <c r="AB33" s="42"/>
      <c r="AC33" s="345" t="e">
        <f>IF(#REF!="◄","◄",IF(#REF!="ok","►",""))</f>
        <v>#REF!</v>
      </c>
      <c r="AD33" s="5" t="s">
        <v>0</v>
      </c>
      <c r="AE33" s="344"/>
    </row>
    <row r="34" spans="1:66" s="266" customFormat="1" x14ac:dyDescent="0.25">
      <c r="A34" s="343"/>
      <c r="B34" s="342" t="str">
        <f t="shared" ref="B34:B57" si="16">IF(A34=1,"x","")</f>
        <v/>
      </c>
      <c r="C34" s="38"/>
      <c r="D34" s="37"/>
      <c r="E34" s="36" t="s">
        <v>2072</v>
      </c>
      <c r="F34" s="35"/>
      <c r="G34" s="378">
        <v>1886</v>
      </c>
      <c r="H34" s="33">
        <v>0.1</v>
      </c>
      <c r="I34" s="32" t="s">
        <v>2073</v>
      </c>
      <c r="J34" s="31"/>
      <c r="K34" s="30"/>
      <c r="L34" s="30"/>
      <c r="M34" s="29"/>
      <c r="N34" s="340" t="str">
        <f>IF(O34="?","?","")</f>
        <v/>
      </c>
      <c r="O34" s="340" t="str">
        <f>IF(AND(P34="",Q34&gt;0),"?",IF(P34="","◄",IF(Q34&gt;=1,"►","")))</f>
        <v>◄</v>
      </c>
      <c r="P34" s="61"/>
      <c r="Q34" s="59"/>
      <c r="R34" s="340" t="str">
        <f>IF(S34="?","?","")</f>
        <v/>
      </c>
      <c r="S34" s="340" t="str">
        <f>IF(AND(T34="",U34&gt;0),"?",IF(T34="","◄",IF(U34&gt;=1,"►","")))</f>
        <v>◄</v>
      </c>
      <c r="T34" s="60"/>
      <c r="U34" s="59"/>
      <c r="V34" s="339"/>
      <c r="W34" s="57"/>
      <c r="X34" s="56">
        <f>(P34*W34)</f>
        <v>0</v>
      </c>
      <c r="Y34" s="55">
        <f>(Q34*X34)</f>
        <v>0</v>
      </c>
      <c r="Z34" s="54"/>
      <c r="AA34" s="53">
        <f>(T34*Z34)</f>
        <v>0</v>
      </c>
      <c r="AB34" s="52">
        <f>(U34*AA34)</f>
        <v>0</v>
      </c>
      <c r="AC34" s="42"/>
      <c r="AD34" s="16" t="s">
        <v>0</v>
      </c>
      <c r="AE34" s="1"/>
      <c r="AF34" s="1"/>
      <c r="AG34" s="1"/>
      <c r="AH34" s="1"/>
      <c r="AI34" s="15"/>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row>
    <row r="35" spans="1:66" s="266" customFormat="1" x14ac:dyDescent="0.25">
      <c r="A35" s="343"/>
      <c r="B35" s="342" t="str">
        <f t="shared" si="16"/>
        <v/>
      </c>
      <c r="C35" s="38"/>
      <c r="D35" s="37"/>
      <c r="E35" s="370" t="s">
        <v>2074</v>
      </c>
      <c r="F35" s="369"/>
      <c r="G35" s="378">
        <v>1886</v>
      </c>
      <c r="H35" s="33">
        <v>0.1</v>
      </c>
      <c r="I35" s="32" t="s">
        <v>2075</v>
      </c>
      <c r="J35" s="31"/>
      <c r="K35" s="30"/>
      <c r="L35" s="30"/>
      <c r="M35" s="29"/>
      <c r="N35" s="340" t="str">
        <f>IF(O35="?","?","")</f>
        <v/>
      </c>
      <c r="O35" s="340" t="str">
        <f>IF(AND(P35="",Q35&gt;0),"?",IF(P35="","◄",IF(Q35&gt;=1,"►","")))</f>
        <v>◄</v>
      </c>
      <c r="P35" s="61"/>
      <c r="Q35" s="59"/>
      <c r="R35" s="340" t="str">
        <f>IF(S35="?","?","")</f>
        <v/>
      </c>
      <c r="S35" s="340" t="str">
        <f>IF(AND(T35="",U35&gt;0),"?",IF(T35="","◄",IF(U35&gt;=1,"►","")))</f>
        <v>◄</v>
      </c>
      <c r="T35" s="60"/>
      <c r="U35" s="59"/>
      <c r="V35" s="339"/>
      <c r="W35" s="57"/>
      <c r="X35" s="56">
        <f>(P35*W35)</f>
        <v>0</v>
      </c>
      <c r="Y35" s="55">
        <f>(Q35*X35)</f>
        <v>0</v>
      </c>
      <c r="Z35" s="54"/>
      <c r="AA35" s="53">
        <f>(T35*Z35)</f>
        <v>0</v>
      </c>
      <c r="AB35" s="52">
        <f>(U35*AA35)</f>
        <v>0</v>
      </c>
      <c r="AC35" s="42"/>
      <c r="AD35" s="16" t="s">
        <v>0</v>
      </c>
      <c r="AE35" s="1"/>
      <c r="AF35" s="1"/>
      <c r="AG35" s="1"/>
      <c r="AH35" s="1"/>
      <c r="AI35" s="15"/>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row>
    <row r="36" spans="1:66" s="266" customFormat="1" x14ac:dyDescent="0.25">
      <c r="A36" s="343"/>
      <c r="B36" s="342" t="str">
        <f t="shared" si="16"/>
        <v/>
      </c>
      <c r="C36" s="38"/>
      <c r="D36" s="37"/>
      <c r="E36" s="370" t="s">
        <v>799</v>
      </c>
      <c r="F36" s="369"/>
      <c r="G36" s="378">
        <v>1886</v>
      </c>
      <c r="H36" s="33">
        <v>0.1</v>
      </c>
      <c r="I36" s="32" t="s">
        <v>2076</v>
      </c>
      <c r="J36" s="31"/>
      <c r="K36" s="30"/>
      <c r="L36" s="30"/>
      <c r="M36" s="29"/>
      <c r="N36" s="340"/>
      <c r="O36" s="340"/>
      <c r="P36" s="61"/>
      <c r="Q36" s="59"/>
      <c r="R36" s="340"/>
      <c r="S36" s="340"/>
      <c r="T36" s="60"/>
      <c r="U36" s="59"/>
      <c r="V36" s="339"/>
      <c r="W36" s="57"/>
      <c r="X36" s="56"/>
      <c r="Y36" s="55"/>
      <c r="Z36" s="54"/>
      <c r="AA36" s="53"/>
      <c r="AB36" s="52"/>
      <c r="AC36" s="42"/>
      <c r="AD36" s="16"/>
      <c r="AE36" s="1"/>
      <c r="AF36" s="1"/>
      <c r="AG36" s="1"/>
      <c r="AH36" s="1"/>
      <c r="AI36" s="15"/>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row>
    <row r="37" spans="1:66" s="266" customFormat="1" x14ac:dyDescent="0.25">
      <c r="A37" s="343"/>
      <c r="B37" s="342" t="str">
        <f t="shared" si="16"/>
        <v/>
      </c>
      <c r="C37" s="38"/>
      <c r="D37" s="37"/>
      <c r="E37" s="370" t="s">
        <v>2077</v>
      </c>
      <c r="F37" s="369"/>
      <c r="G37" s="378">
        <v>1886</v>
      </c>
      <c r="H37" s="33">
        <v>0.1</v>
      </c>
      <c r="I37" s="32" t="s">
        <v>2078</v>
      </c>
      <c r="J37" s="31"/>
      <c r="K37" s="30"/>
      <c r="L37" s="30"/>
      <c r="M37" s="29"/>
      <c r="N37" s="340" t="str">
        <f>IF(O37="?","?","")</f>
        <v/>
      </c>
      <c r="O37" s="340" t="str">
        <f>IF(AND(P37="",Q37&gt;0),"?",IF(P37="","◄",IF(Q37&gt;=1,"►","")))</f>
        <v>◄</v>
      </c>
      <c r="P37" s="61"/>
      <c r="Q37" s="59"/>
      <c r="R37" s="340" t="str">
        <f>IF(S37="?","?","")</f>
        <v/>
      </c>
      <c r="S37" s="340" t="str">
        <f>IF(AND(T37="",U37&gt;0),"?",IF(T37="","◄",IF(U37&gt;=1,"►","")))</f>
        <v>◄</v>
      </c>
      <c r="T37" s="60"/>
      <c r="U37" s="59"/>
      <c r="V37" s="339"/>
      <c r="W37" s="57"/>
      <c r="X37" s="56">
        <f t="shared" ref="X37:Y39" si="17">(P37*W37)</f>
        <v>0</v>
      </c>
      <c r="Y37" s="55">
        <f t="shared" si="17"/>
        <v>0</v>
      </c>
      <c r="Z37" s="54"/>
      <c r="AA37" s="53">
        <f t="shared" ref="AA37:AB39" si="18">(T37*Z37)</f>
        <v>0</v>
      </c>
      <c r="AB37" s="52">
        <f t="shared" si="18"/>
        <v>0</v>
      </c>
      <c r="AC37" s="42"/>
      <c r="AD37" s="16" t="s">
        <v>0</v>
      </c>
      <c r="AE37" s="1"/>
      <c r="AF37" s="1"/>
      <c r="AG37" s="1"/>
      <c r="AH37" s="1"/>
      <c r="AI37" s="15"/>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row>
    <row r="38" spans="1:66" s="266" customFormat="1" x14ac:dyDescent="0.25">
      <c r="A38" s="343"/>
      <c r="B38" s="342" t="str">
        <f t="shared" si="16"/>
        <v/>
      </c>
      <c r="C38" s="38"/>
      <c r="D38" s="37"/>
      <c r="E38" s="36" t="s">
        <v>2079</v>
      </c>
      <c r="F38" s="35"/>
      <c r="G38" s="378">
        <v>1894</v>
      </c>
      <c r="H38" s="33">
        <v>0.15</v>
      </c>
      <c r="I38" s="32" t="s">
        <v>2080</v>
      </c>
      <c r="J38" s="31"/>
      <c r="K38" s="30"/>
      <c r="L38" s="30"/>
      <c r="M38" s="29"/>
      <c r="N38" s="340" t="str">
        <f>IF(O38="?","?","")</f>
        <v/>
      </c>
      <c r="O38" s="340" t="str">
        <f>IF(AND(P38="",Q38&gt;0),"?",IF(P38="","◄",IF(Q38&gt;=1,"►","")))</f>
        <v>◄</v>
      </c>
      <c r="P38" s="61"/>
      <c r="Q38" s="59"/>
      <c r="R38" s="340" t="str">
        <f>IF(S38="?","?","")</f>
        <v/>
      </c>
      <c r="S38" s="340" t="str">
        <f>IF(AND(T38="",U38&gt;0),"?",IF(T38="","◄",IF(U38&gt;=1,"►","")))</f>
        <v>◄</v>
      </c>
      <c r="T38" s="60"/>
      <c r="U38" s="59"/>
      <c r="V38" s="339"/>
      <c r="W38" s="57"/>
      <c r="X38" s="56">
        <f t="shared" si="17"/>
        <v>0</v>
      </c>
      <c r="Y38" s="55">
        <f t="shared" si="17"/>
        <v>0</v>
      </c>
      <c r="Z38" s="54"/>
      <c r="AA38" s="53">
        <f t="shared" si="18"/>
        <v>0</v>
      </c>
      <c r="AB38" s="52">
        <f t="shared" si="18"/>
        <v>0</v>
      </c>
      <c r="AC38" s="42"/>
      <c r="AD38" s="16" t="s">
        <v>0</v>
      </c>
      <c r="AE38" s="1"/>
      <c r="AF38" s="1"/>
      <c r="AG38" s="1"/>
      <c r="AH38" s="1"/>
      <c r="AI38" s="15"/>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row>
    <row r="39" spans="1:66" s="266" customFormat="1" x14ac:dyDescent="0.25">
      <c r="A39" s="343"/>
      <c r="B39" s="342" t="str">
        <f t="shared" si="16"/>
        <v/>
      </c>
      <c r="C39" s="38"/>
      <c r="D39" s="37"/>
      <c r="E39" s="370" t="s">
        <v>2081</v>
      </c>
      <c r="F39" s="369"/>
      <c r="G39" s="378">
        <v>1894</v>
      </c>
      <c r="H39" s="33">
        <v>0.15</v>
      </c>
      <c r="I39" s="32" t="s">
        <v>2082</v>
      </c>
      <c r="J39" s="31"/>
      <c r="K39" s="30"/>
      <c r="L39" s="30"/>
      <c r="M39" s="29"/>
      <c r="N39" s="340" t="str">
        <f>IF(O39="?","?","")</f>
        <v/>
      </c>
      <c r="O39" s="340" t="str">
        <f>IF(AND(P39="",Q39&gt;0),"?",IF(P39="","◄",IF(Q39&gt;=1,"►","")))</f>
        <v>◄</v>
      </c>
      <c r="P39" s="61"/>
      <c r="Q39" s="59"/>
      <c r="R39" s="340" t="str">
        <f>IF(S39="?","?","")</f>
        <v/>
      </c>
      <c r="S39" s="340" t="str">
        <f>IF(AND(T39="",U39&gt;0),"?",IF(T39="","◄",IF(U39&gt;=1,"►","")))</f>
        <v>◄</v>
      </c>
      <c r="T39" s="60"/>
      <c r="U39" s="59"/>
      <c r="V39" s="339"/>
      <c r="W39" s="57"/>
      <c r="X39" s="56">
        <f t="shared" si="17"/>
        <v>0</v>
      </c>
      <c r="Y39" s="55">
        <f t="shared" si="17"/>
        <v>0</v>
      </c>
      <c r="Z39" s="54"/>
      <c r="AA39" s="53">
        <f t="shared" si="18"/>
        <v>0</v>
      </c>
      <c r="AB39" s="52">
        <f t="shared" si="18"/>
        <v>0</v>
      </c>
      <c r="AC39" s="42"/>
      <c r="AD39" s="16" t="s">
        <v>0</v>
      </c>
      <c r="AE39" s="1"/>
      <c r="AF39" s="1"/>
      <c r="AG39" s="1"/>
      <c r="AH39" s="1"/>
      <c r="AI39" s="15"/>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row>
    <row r="40" spans="1:66" s="266" customFormat="1" x14ac:dyDescent="0.25">
      <c r="A40" s="343"/>
      <c r="B40" s="342" t="str">
        <f t="shared" si="16"/>
        <v/>
      </c>
      <c r="C40" s="38"/>
      <c r="D40" s="37"/>
      <c r="E40" s="370" t="s">
        <v>798</v>
      </c>
      <c r="F40" s="369"/>
      <c r="G40" s="378">
        <v>1894</v>
      </c>
      <c r="H40" s="33">
        <v>0.15</v>
      </c>
      <c r="I40" s="32" t="s">
        <v>2083</v>
      </c>
      <c r="J40" s="31"/>
      <c r="K40" s="30"/>
      <c r="L40" s="30"/>
      <c r="M40" s="29"/>
      <c r="N40" s="340"/>
      <c r="O40" s="340"/>
      <c r="P40" s="61"/>
      <c r="Q40" s="59"/>
      <c r="R40" s="340"/>
      <c r="S40" s="340"/>
      <c r="T40" s="60"/>
      <c r="U40" s="59"/>
      <c r="V40" s="339"/>
      <c r="W40" s="57"/>
      <c r="X40" s="56"/>
      <c r="Y40" s="55"/>
      <c r="Z40" s="54"/>
      <c r="AA40" s="53"/>
      <c r="AB40" s="52"/>
      <c r="AC40" s="42"/>
      <c r="AD40" s="16"/>
      <c r="AE40" s="1"/>
      <c r="AF40" s="1"/>
      <c r="AG40" s="1"/>
      <c r="AH40" s="1"/>
      <c r="AI40" s="15"/>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row>
    <row r="41" spans="1:66" s="266" customFormat="1" x14ac:dyDescent="0.25">
      <c r="A41" s="343"/>
      <c r="B41" s="342" t="str">
        <f t="shared" si="16"/>
        <v/>
      </c>
      <c r="C41" s="38"/>
      <c r="D41" s="37"/>
      <c r="E41" s="36" t="s">
        <v>2084</v>
      </c>
      <c r="F41" s="35"/>
      <c r="G41" s="378">
        <v>1886</v>
      </c>
      <c r="H41" s="33">
        <v>0.2</v>
      </c>
      <c r="I41" s="32" t="s">
        <v>2085</v>
      </c>
      <c r="J41" s="31"/>
      <c r="K41" s="30"/>
      <c r="L41" s="30"/>
      <c r="M41" s="29"/>
      <c r="N41" s="340" t="str">
        <f t="shared" ref="N41:N52" si="19">IF(O41="?","?","")</f>
        <v/>
      </c>
      <c r="O41" s="340" t="str">
        <f t="shared" ref="O41:O52" si="20">IF(AND(P41="",Q41&gt;0),"?",IF(P41="","◄",IF(Q41&gt;=1,"►","")))</f>
        <v>◄</v>
      </c>
      <c r="P41" s="61"/>
      <c r="Q41" s="59"/>
      <c r="R41" s="340" t="str">
        <f t="shared" ref="R41:R52" si="21">IF(S41="?","?","")</f>
        <v/>
      </c>
      <c r="S41" s="340" t="str">
        <f t="shared" ref="S41:S52" si="22">IF(AND(T41="",U41&gt;0),"?",IF(T41="","◄",IF(U41&gt;=1,"►","")))</f>
        <v>◄</v>
      </c>
      <c r="T41" s="60"/>
      <c r="U41" s="59"/>
      <c r="V41" s="339"/>
      <c r="W41" s="57"/>
      <c r="X41" s="56">
        <f t="shared" ref="X41:X52" si="23">(P41*W41)</f>
        <v>0</v>
      </c>
      <c r="Y41" s="55">
        <f t="shared" ref="Y41:Y52" si="24">(Q41*X41)</f>
        <v>0</v>
      </c>
      <c r="Z41" s="54"/>
      <c r="AA41" s="53">
        <f t="shared" ref="AA41:AA52" si="25">(T41*Z41)</f>
        <v>0</v>
      </c>
      <c r="AB41" s="52">
        <f t="shared" ref="AB41:AB52" si="26">(U41*AA41)</f>
        <v>0</v>
      </c>
      <c r="AC41" s="42"/>
      <c r="AD41" s="16" t="s">
        <v>0</v>
      </c>
      <c r="AE41" s="1"/>
      <c r="AF41" s="1"/>
      <c r="AG41" s="1"/>
      <c r="AH41" s="1"/>
      <c r="AI41" s="15"/>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row>
    <row r="42" spans="1:66" s="266" customFormat="1" x14ac:dyDescent="0.25">
      <c r="A42" s="343"/>
      <c r="B42" s="342" t="str">
        <f t="shared" si="16"/>
        <v/>
      </c>
      <c r="C42" s="38"/>
      <c r="D42" s="37"/>
      <c r="E42" s="370" t="s">
        <v>2086</v>
      </c>
      <c r="F42" s="369"/>
      <c r="G42" s="378">
        <v>1886</v>
      </c>
      <c r="H42" s="33">
        <v>0.2</v>
      </c>
      <c r="I42" s="32" t="s">
        <v>2087</v>
      </c>
      <c r="J42" s="31"/>
      <c r="K42" s="30"/>
      <c r="L42" s="30"/>
      <c r="M42" s="29"/>
      <c r="N42" s="340" t="str">
        <f t="shared" si="19"/>
        <v/>
      </c>
      <c r="O42" s="340" t="str">
        <f t="shared" si="20"/>
        <v>◄</v>
      </c>
      <c r="P42" s="61"/>
      <c r="Q42" s="59"/>
      <c r="R42" s="340" t="str">
        <f t="shared" si="21"/>
        <v/>
      </c>
      <c r="S42" s="340" t="str">
        <f t="shared" si="22"/>
        <v>◄</v>
      </c>
      <c r="T42" s="60"/>
      <c r="U42" s="59"/>
      <c r="V42" s="339"/>
      <c r="W42" s="57"/>
      <c r="X42" s="56">
        <f t="shared" si="23"/>
        <v>0</v>
      </c>
      <c r="Y42" s="55">
        <f t="shared" si="24"/>
        <v>0</v>
      </c>
      <c r="Z42" s="54"/>
      <c r="AA42" s="53">
        <f t="shared" si="25"/>
        <v>0</v>
      </c>
      <c r="AB42" s="52">
        <f t="shared" si="26"/>
        <v>0</v>
      </c>
      <c r="AC42" s="42"/>
      <c r="AD42" s="16" t="s">
        <v>0</v>
      </c>
      <c r="AE42" s="1"/>
      <c r="AF42" s="1"/>
      <c r="AG42" s="1"/>
      <c r="AH42" s="1"/>
      <c r="AI42" s="15"/>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row>
    <row r="43" spans="1:66" s="266" customFormat="1" x14ac:dyDescent="0.25">
      <c r="A43" s="343">
        <v>1</v>
      </c>
      <c r="B43" s="342" t="str">
        <f t="shared" si="16"/>
        <v>x</v>
      </c>
      <c r="C43" s="38"/>
      <c r="D43" s="37"/>
      <c r="E43" s="370" t="s">
        <v>2088</v>
      </c>
      <c r="F43" s="369"/>
      <c r="G43" s="378">
        <v>1886</v>
      </c>
      <c r="H43" s="33">
        <v>0.2</v>
      </c>
      <c r="I43" s="32" t="s">
        <v>2089</v>
      </c>
      <c r="J43" s="31"/>
      <c r="K43" s="30"/>
      <c r="L43" s="30"/>
      <c r="M43" s="29"/>
      <c r="N43" s="340" t="str">
        <f t="shared" si="19"/>
        <v/>
      </c>
      <c r="O43" s="340" t="str">
        <f t="shared" si="20"/>
        <v>◄</v>
      </c>
      <c r="P43" s="61"/>
      <c r="Q43" s="59"/>
      <c r="R43" s="340" t="str">
        <f t="shared" si="21"/>
        <v/>
      </c>
      <c r="S43" s="340" t="str">
        <f t="shared" si="22"/>
        <v>◄</v>
      </c>
      <c r="T43" s="60"/>
      <c r="U43" s="59"/>
      <c r="V43" s="339"/>
      <c r="W43" s="57"/>
      <c r="X43" s="56">
        <f t="shared" si="23"/>
        <v>0</v>
      </c>
      <c r="Y43" s="55">
        <f t="shared" si="24"/>
        <v>0</v>
      </c>
      <c r="Z43" s="54"/>
      <c r="AA43" s="53">
        <f t="shared" si="25"/>
        <v>0</v>
      </c>
      <c r="AB43" s="52">
        <f t="shared" si="26"/>
        <v>0</v>
      </c>
      <c r="AC43" s="42"/>
      <c r="AD43" s="16" t="s">
        <v>0</v>
      </c>
      <c r="AE43" s="1"/>
      <c r="AF43" s="1"/>
      <c r="AG43" s="1"/>
      <c r="AH43" s="1"/>
      <c r="AI43" s="15"/>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row>
    <row r="44" spans="1:66" s="266" customFormat="1" x14ac:dyDescent="0.25">
      <c r="A44" s="343"/>
      <c r="B44" s="342" t="str">
        <f t="shared" si="16"/>
        <v/>
      </c>
      <c r="C44" s="38"/>
      <c r="D44" s="37"/>
      <c r="E44" s="36" t="s">
        <v>2090</v>
      </c>
      <c r="F44" s="35"/>
      <c r="G44" s="378">
        <v>1887</v>
      </c>
      <c r="H44" s="33">
        <v>0.25</v>
      </c>
      <c r="I44" s="32" t="s">
        <v>2091</v>
      </c>
      <c r="J44" s="31"/>
      <c r="K44" s="30"/>
      <c r="L44" s="30"/>
      <c r="M44" s="29"/>
      <c r="N44" s="340" t="str">
        <f t="shared" si="19"/>
        <v/>
      </c>
      <c r="O44" s="340" t="str">
        <f t="shared" si="20"/>
        <v>◄</v>
      </c>
      <c r="P44" s="61"/>
      <c r="Q44" s="59"/>
      <c r="R44" s="340" t="str">
        <f t="shared" si="21"/>
        <v/>
      </c>
      <c r="S44" s="340" t="str">
        <f t="shared" si="22"/>
        <v>◄</v>
      </c>
      <c r="T44" s="60"/>
      <c r="U44" s="59"/>
      <c r="V44" s="339"/>
      <c r="W44" s="57"/>
      <c r="X44" s="56">
        <f t="shared" si="23"/>
        <v>0</v>
      </c>
      <c r="Y44" s="55">
        <f t="shared" si="24"/>
        <v>0</v>
      </c>
      <c r="Z44" s="54"/>
      <c r="AA44" s="53">
        <f t="shared" si="25"/>
        <v>0</v>
      </c>
      <c r="AB44" s="52">
        <f t="shared" si="26"/>
        <v>0</v>
      </c>
      <c r="AC44" s="42"/>
      <c r="AD44" s="16" t="s">
        <v>0</v>
      </c>
      <c r="AE44" s="1"/>
      <c r="AF44" s="1"/>
      <c r="AG44" s="1"/>
      <c r="AH44" s="1"/>
      <c r="AI44" s="15"/>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row>
    <row r="45" spans="1:66" s="266" customFormat="1" x14ac:dyDescent="0.25">
      <c r="A45" s="343"/>
      <c r="B45" s="342" t="str">
        <f t="shared" si="16"/>
        <v/>
      </c>
      <c r="C45" s="38"/>
      <c r="D45" s="37"/>
      <c r="E45" s="370" t="s">
        <v>2092</v>
      </c>
      <c r="F45" s="369"/>
      <c r="G45" s="378">
        <v>1887</v>
      </c>
      <c r="H45" s="33">
        <v>0.25</v>
      </c>
      <c r="I45" s="32" t="s">
        <v>2093</v>
      </c>
      <c r="J45" s="31"/>
      <c r="K45" s="30"/>
      <c r="L45" s="30"/>
      <c r="M45" s="29"/>
      <c r="N45" s="340" t="str">
        <f t="shared" si="19"/>
        <v/>
      </c>
      <c r="O45" s="340" t="str">
        <f t="shared" si="20"/>
        <v>◄</v>
      </c>
      <c r="P45" s="61"/>
      <c r="Q45" s="59"/>
      <c r="R45" s="340" t="str">
        <f t="shared" si="21"/>
        <v/>
      </c>
      <c r="S45" s="340" t="str">
        <f t="shared" si="22"/>
        <v>◄</v>
      </c>
      <c r="T45" s="60"/>
      <c r="U45" s="59"/>
      <c r="V45" s="339"/>
      <c r="W45" s="57"/>
      <c r="X45" s="56">
        <f t="shared" si="23"/>
        <v>0</v>
      </c>
      <c r="Y45" s="55">
        <f t="shared" si="24"/>
        <v>0</v>
      </c>
      <c r="Z45" s="54"/>
      <c r="AA45" s="53">
        <f t="shared" si="25"/>
        <v>0</v>
      </c>
      <c r="AB45" s="52">
        <f t="shared" si="26"/>
        <v>0</v>
      </c>
      <c r="AC45" s="42"/>
      <c r="AD45" s="16" t="s">
        <v>0</v>
      </c>
      <c r="AE45" s="1"/>
      <c r="AF45" s="1"/>
      <c r="AG45" s="1"/>
      <c r="AH45" s="1"/>
      <c r="AI45" s="15"/>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row>
    <row r="46" spans="1:66" s="266" customFormat="1" x14ac:dyDescent="0.25">
      <c r="A46" s="343"/>
      <c r="B46" s="342" t="str">
        <f t="shared" si="16"/>
        <v/>
      </c>
      <c r="C46" s="38"/>
      <c r="D46" s="37"/>
      <c r="E46" s="36" t="s">
        <v>2094</v>
      </c>
      <c r="F46" s="35"/>
      <c r="G46" s="378">
        <v>1882</v>
      </c>
      <c r="H46" s="33">
        <v>0.5</v>
      </c>
      <c r="I46" s="32" t="s">
        <v>2095</v>
      </c>
      <c r="J46" s="31"/>
      <c r="K46" s="30"/>
      <c r="L46" s="30"/>
      <c r="M46" s="29"/>
      <c r="N46" s="340" t="str">
        <f t="shared" si="19"/>
        <v/>
      </c>
      <c r="O46" s="340" t="str">
        <f t="shared" si="20"/>
        <v>◄</v>
      </c>
      <c r="P46" s="61"/>
      <c r="Q46" s="59"/>
      <c r="R46" s="340" t="str">
        <f t="shared" si="21"/>
        <v/>
      </c>
      <c r="S46" s="340" t="str">
        <f t="shared" si="22"/>
        <v>◄</v>
      </c>
      <c r="T46" s="60"/>
      <c r="U46" s="59"/>
      <c r="V46" s="339"/>
      <c r="W46" s="57"/>
      <c r="X46" s="56">
        <f t="shared" si="23"/>
        <v>0</v>
      </c>
      <c r="Y46" s="55">
        <f t="shared" si="24"/>
        <v>0</v>
      </c>
      <c r="Z46" s="54"/>
      <c r="AA46" s="53">
        <f t="shared" si="25"/>
        <v>0</v>
      </c>
      <c r="AB46" s="52">
        <f t="shared" si="26"/>
        <v>0</v>
      </c>
      <c r="AC46" s="42"/>
      <c r="AD46" s="16" t="s">
        <v>0</v>
      </c>
      <c r="AE46" s="1"/>
      <c r="AF46" s="1"/>
      <c r="AG46" s="1"/>
      <c r="AH46" s="1"/>
      <c r="AI46" s="15"/>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row>
    <row r="47" spans="1:66" s="266" customFormat="1" x14ac:dyDescent="0.25">
      <c r="A47" s="343"/>
      <c r="B47" s="342" t="str">
        <f t="shared" si="16"/>
        <v/>
      </c>
      <c r="C47" s="38"/>
      <c r="D47" s="37"/>
      <c r="E47" s="370" t="s">
        <v>2096</v>
      </c>
      <c r="F47" s="369"/>
      <c r="G47" s="378">
        <v>1882</v>
      </c>
      <c r="H47" s="33">
        <v>0.5</v>
      </c>
      <c r="I47" s="32" t="s">
        <v>2097</v>
      </c>
      <c r="J47" s="31"/>
      <c r="K47" s="30"/>
      <c r="L47" s="30"/>
      <c r="M47" s="29"/>
      <c r="N47" s="340" t="str">
        <f t="shared" si="19"/>
        <v/>
      </c>
      <c r="O47" s="340" t="str">
        <f t="shared" si="20"/>
        <v>◄</v>
      </c>
      <c r="P47" s="61"/>
      <c r="Q47" s="59"/>
      <c r="R47" s="340" t="str">
        <f t="shared" si="21"/>
        <v/>
      </c>
      <c r="S47" s="340" t="str">
        <f t="shared" si="22"/>
        <v>◄</v>
      </c>
      <c r="T47" s="60"/>
      <c r="U47" s="59"/>
      <c r="V47" s="339"/>
      <c r="W47" s="57"/>
      <c r="X47" s="56">
        <f t="shared" si="23"/>
        <v>0</v>
      </c>
      <c r="Y47" s="55">
        <f t="shared" si="24"/>
        <v>0</v>
      </c>
      <c r="Z47" s="54"/>
      <c r="AA47" s="53">
        <f t="shared" si="25"/>
        <v>0</v>
      </c>
      <c r="AB47" s="52">
        <f t="shared" si="26"/>
        <v>0</v>
      </c>
      <c r="AC47" s="42"/>
      <c r="AD47" s="16" t="s">
        <v>0</v>
      </c>
      <c r="AE47" s="1"/>
      <c r="AF47" s="1"/>
      <c r="AG47" s="1"/>
      <c r="AH47" s="1"/>
      <c r="AI47" s="15"/>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row>
    <row r="48" spans="1:66" s="266" customFormat="1" x14ac:dyDescent="0.25">
      <c r="A48" s="343"/>
      <c r="B48" s="342" t="str">
        <f t="shared" si="16"/>
        <v/>
      </c>
      <c r="C48" s="38"/>
      <c r="D48" s="37"/>
      <c r="E48" s="370" t="s">
        <v>2098</v>
      </c>
      <c r="F48" s="369"/>
      <c r="G48" s="378">
        <v>1882</v>
      </c>
      <c r="H48" s="33">
        <v>0.5</v>
      </c>
      <c r="I48" s="32" t="s">
        <v>2099</v>
      </c>
      <c r="J48" s="31"/>
      <c r="K48" s="30"/>
      <c r="L48" s="30"/>
      <c r="M48" s="29"/>
      <c r="N48" s="340" t="str">
        <f t="shared" si="19"/>
        <v/>
      </c>
      <c r="O48" s="340" t="str">
        <f t="shared" si="20"/>
        <v>◄</v>
      </c>
      <c r="P48" s="61"/>
      <c r="Q48" s="59"/>
      <c r="R48" s="340" t="str">
        <f t="shared" si="21"/>
        <v/>
      </c>
      <c r="S48" s="340" t="str">
        <f t="shared" si="22"/>
        <v>◄</v>
      </c>
      <c r="T48" s="60"/>
      <c r="U48" s="59"/>
      <c r="V48" s="339"/>
      <c r="W48" s="57"/>
      <c r="X48" s="56">
        <f t="shared" si="23"/>
        <v>0</v>
      </c>
      <c r="Y48" s="55">
        <f t="shared" si="24"/>
        <v>0</v>
      </c>
      <c r="Z48" s="54"/>
      <c r="AA48" s="53">
        <f t="shared" si="25"/>
        <v>0</v>
      </c>
      <c r="AB48" s="52">
        <f t="shared" si="26"/>
        <v>0</v>
      </c>
      <c r="AC48" s="42"/>
      <c r="AD48" s="16" t="s">
        <v>0</v>
      </c>
      <c r="AE48" s="1"/>
      <c r="AF48" s="1"/>
      <c r="AG48" s="1"/>
      <c r="AH48" s="1"/>
      <c r="AI48" s="15"/>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row>
    <row r="49" spans="1:66" s="266" customFormat="1" x14ac:dyDescent="0.25">
      <c r="A49" s="343">
        <v>1</v>
      </c>
      <c r="B49" s="342" t="str">
        <f t="shared" si="16"/>
        <v>x</v>
      </c>
      <c r="C49" s="38"/>
      <c r="D49" s="37"/>
      <c r="E49" s="36" t="s">
        <v>2100</v>
      </c>
      <c r="F49" s="35"/>
      <c r="G49" s="378">
        <v>1882</v>
      </c>
      <c r="H49" s="33">
        <v>0.5</v>
      </c>
      <c r="I49" s="32" t="s">
        <v>2101</v>
      </c>
      <c r="J49" s="31" t="s">
        <v>2102</v>
      </c>
      <c r="K49" s="30"/>
      <c r="L49" s="30"/>
      <c r="M49" s="29"/>
      <c r="N49" s="340" t="str">
        <f t="shared" si="19"/>
        <v/>
      </c>
      <c r="O49" s="340" t="str">
        <f t="shared" si="20"/>
        <v>◄</v>
      </c>
      <c r="P49" s="61"/>
      <c r="Q49" s="59"/>
      <c r="R49" s="340" t="str">
        <f t="shared" si="21"/>
        <v/>
      </c>
      <c r="S49" s="340" t="str">
        <f t="shared" si="22"/>
        <v>◄</v>
      </c>
      <c r="T49" s="60"/>
      <c r="U49" s="59"/>
      <c r="V49" s="339"/>
      <c r="W49" s="57"/>
      <c r="X49" s="56">
        <f t="shared" si="23"/>
        <v>0</v>
      </c>
      <c r="Y49" s="55">
        <f t="shared" si="24"/>
        <v>0</v>
      </c>
      <c r="Z49" s="54"/>
      <c r="AA49" s="53">
        <f t="shared" si="25"/>
        <v>0</v>
      </c>
      <c r="AB49" s="52">
        <f t="shared" si="26"/>
        <v>0</v>
      </c>
      <c r="AC49" s="42"/>
      <c r="AD49" s="16" t="s">
        <v>0</v>
      </c>
      <c r="AE49" s="1"/>
      <c r="AF49" s="1"/>
      <c r="AG49" s="1"/>
      <c r="AH49" s="1"/>
      <c r="AI49" s="15"/>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row>
    <row r="50" spans="1:66" s="266" customFormat="1" x14ac:dyDescent="0.25">
      <c r="A50" s="343"/>
      <c r="B50" s="342" t="str">
        <f t="shared" si="16"/>
        <v/>
      </c>
      <c r="C50" s="38"/>
      <c r="D50" s="37"/>
      <c r="E50" s="36" t="s">
        <v>2103</v>
      </c>
      <c r="F50" s="35"/>
      <c r="G50" s="378">
        <v>1883</v>
      </c>
      <c r="H50" s="33">
        <v>0.8</v>
      </c>
      <c r="I50" s="32" t="s">
        <v>2104</v>
      </c>
      <c r="J50" s="31"/>
      <c r="K50" s="30"/>
      <c r="L50" s="30"/>
      <c r="M50" s="29"/>
      <c r="N50" s="340" t="str">
        <f t="shared" si="19"/>
        <v/>
      </c>
      <c r="O50" s="340" t="str">
        <f t="shared" si="20"/>
        <v>◄</v>
      </c>
      <c r="P50" s="61"/>
      <c r="Q50" s="59"/>
      <c r="R50" s="340" t="str">
        <f t="shared" si="21"/>
        <v/>
      </c>
      <c r="S50" s="340" t="str">
        <f t="shared" si="22"/>
        <v>◄</v>
      </c>
      <c r="T50" s="60"/>
      <c r="U50" s="59"/>
      <c r="V50" s="339"/>
      <c r="W50" s="57"/>
      <c r="X50" s="56">
        <f t="shared" si="23"/>
        <v>0</v>
      </c>
      <c r="Y50" s="55">
        <f t="shared" si="24"/>
        <v>0</v>
      </c>
      <c r="Z50" s="54"/>
      <c r="AA50" s="53">
        <f t="shared" si="25"/>
        <v>0</v>
      </c>
      <c r="AB50" s="52">
        <f t="shared" si="26"/>
        <v>0</v>
      </c>
      <c r="AC50" s="42"/>
      <c r="AD50" s="16" t="s">
        <v>0</v>
      </c>
      <c r="AE50" s="1"/>
      <c r="AF50" s="1"/>
      <c r="AG50" s="1"/>
      <c r="AH50" s="1"/>
      <c r="AI50" s="15"/>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row>
    <row r="51" spans="1:66" s="266" customFormat="1" x14ac:dyDescent="0.25">
      <c r="A51" s="343"/>
      <c r="B51" s="342" t="str">
        <f t="shared" si="16"/>
        <v/>
      </c>
      <c r="C51" s="38"/>
      <c r="D51" s="37"/>
      <c r="E51" s="370" t="s">
        <v>2105</v>
      </c>
      <c r="F51" s="369"/>
      <c r="G51" s="378">
        <v>1883</v>
      </c>
      <c r="H51" s="33">
        <v>0.8</v>
      </c>
      <c r="I51" s="32" t="s">
        <v>2106</v>
      </c>
      <c r="J51" s="31"/>
      <c r="K51" s="30"/>
      <c r="L51" s="30"/>
      <c r="M51" s="29"/>
      <c r="N51" s="340" t="str">
        <f t="shared" si="19"/>
        <v/>
      </c>
      <c r="O51" s="340" t="str">
        <f t="shared" si="20"/>
        <v>◄</v>
      </c>
      <c r="P51" s="61"/>
      <c r="Q51" s="59"/>
      <c r="R51" s="340" t="str">
        <f t="shared" si="21"/>
        <v/>
      </c>
      <c r="S51" s="340" t="str">
        <f t="shared" si="22"/>
        <v>◄</v>
      </c>
      <c r="T51" s="60"/>
      <c r="U51" s="59"/>
      <c r="V51" s="339"/>
      <c r="W51" s="57"/>
      <c r="X51" s="56">
        <f t="shared" si="23"/>
        <v>0</v>
      </c>
      <c r="Y51" s="55">
        <f t="shared" si="24"/>
        <v>0</v>
      </c>
      <c r="Z51" s="54"/>
      <c r="AA51" s="53">
        <f t="shared" si="25"/>
        <v>0</v>
      </c>
      <c r="AB51" s="52">
        <f t="shared" si="26"/>
        <v>0</v>
      </c>
      <c r="AC51" s="42"/>
      <c r="AD51" s="16" t="s">
        <v>0</v>
      </c>
      <c r="AE51" s="1"/>
      <c r="AF51" s="1"/>
      <c r="AG51" s="1"/>
      <c r="AH51" s="1"/>
      <c r="AI51" s="15"/>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row>
    <row r="52" spans="1:66" s="266" customFormat="1" x14ac:dyDescent="0.25">
      <c r="A52" s="343"/>
      <c r="B52" s="342" t="str">
        <f t="shared" si="16"/>
        <v/>
      </c>
      <c r="C52" s="38"/>
      <c r="D52" s="37"/>
      <c r="E52" s="370" t="s">
        <v>2107</v>
      </c>
      <c r="F52" s="369"/>
      <c r="G52" s="378">
        <v>1883</v>
      </c>
      <c r="H52" s="33">
        <v>0.8</v>
      </c>
      <c r="I52" s="32" t="s">
        <v>2108</v>
      </c>
      <c r="J52" s="31"/>
      <c r="K52" s="30"/>
      <c r="L52" s="30"/>
      <c r="M52" s="29"/>
      <c r="N52" s="340" t="str">
        <f t="shared" si="19"/>
        <v/>
      </c>
      <c r="O52" s="340" t="str">
        <f t="shared" si="20"/>
        <v>◄</v>
      </c>
      <c r="P52" s="61"/>
      <c r="Q52" s="59"/>
      <c r="R52" s="340" t="str">
        <f t="shared" si="21"/>
        <v/>
      </c>
      <c r="S52" s="340" t="str">
        <f t="shared" si="22"/>
        <v>◄</v>
      </c>
      <c r="T52" s="60"/>
      <c r="U52" s="59"/>
      <c r="V52" s="339"/>
      <c r="W52" s="57"/>
      <c r="X52" s="56">
        <f t="shared" si="23"/>
        <v>0</v>
      </c>
      <c r="Y52" s="55">
        <f t="shared" si="24"/>
        <v>0</v>
      </c>
      <c r="Z52" s="54"/>
      <c r="AA52" s="53">
        <f t="shared" si="25"/>
        <v>0</v>
      </c>
      <c r="AB52" s="52">
        <f t="shared" si="26"/>
        <v>0</v>
      </c>
      <c r="AC52" s="42"/>
      <c r="AD52" s="16" t="s">
        <v>0</v>
      </c>
      <c r="AE52" s="1"/>
      <c r="AF52" s="1"/>
      <c r="AG52" s="1"/>
      <c r="AH52" s="1"/>
      <c r="AI52" s="15"/>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row>
    <row r="53" spans="1:66" s="266" customFormat="1" x14ac:dyDescent="0.25">
      <c r="A53" s="343">
        <v>1</v>
      </c>
      <c r="B53" s="342" t="str">
        <f t="shared" si="16"/>
        <v>x</v>
      </c>
      <c r="C53" s="38"/>
      <c r="D53" s="37"/>
      <c r="E53" s="370" t="s">
        <v>797</v>
      </c>
      <c r="F53" s="369"/>
      <c r="G53" s="378">
        <v>1883</v>
      </c>
      <c r="H53" s="33">
        <v>0.8</v>
      </c>
      <c r="I53" s="32" t="s">
        <v>2109</v>
      </c>
      <c r="J53" s="31"/>
      <c r="K53" s="30"/>
      <c r="L53" s="30"/>
      <c r="M53" s="29"/>
      <c r="N53" s="340"/>
      <c r="O53" s="340"/>
      <c r="P53" s="61"/>
      <c r="Q53" s="59"/>
      <c r="R53" s="340"/>
      <c r="S53" s="340"/>
      <c r="T53" s="60"/>
      <c r="U53" s="59"/>
      <c r="V53" s="339"/>
      <c r="W53" s="57"/>
      <c r="X53" s="56"/>
      <c r="Y53" s="55"/>
      <c r="Z53" s="54"/>
      <c r="AA53" s="53"/>
      <c r="AB53" s="52"/>
      <c r="AC53" s="42"/>
      <c r="AD53" s="16"/>
      <c r="AE53" s="1"/>
      <c r="AF53" s="1"/>
      <c r="AG53" s="1"/>
      <c r="AH53" s="1"/>
      <c r="AI53" s="15"/>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row>
    <row r="54" spans="1:66" s="266" customFormat="1" x14ac:dyDescent="0.25">
      <c r="A54" s="343"/>
      <c r="B54" s="342" t="str">
        <f t="shared" si="16"/>
        <v/>
      </c>
      <c r="C54" s="38"/>
      <c r="D54" s="37"/>
      <c r="E54" s="36" t="s">
        <v>2110</v>
      </c>
      <c r="F54" s="35"/>
      <c r="G54" s="378">
        <v>1888</v>
      </c>
      <c r="H54" s="33">
        <v>1</v>
      </c>
      <c r="I54" s="32" t="s">
        <v>2111</v>
      </c>
      <c r="J54" s="31"/>
      <c r="K54" s="30"/>
      <c r="L54" s="30"/>
      <c r="M54" s="29"/>
      <c r="N54" s="340" t="str">
        <f>IF(O54="?","?","")</f>
        <v/>
      </c>
      <c r="O54" s="340" t="str">
        <f>IF(AND(P54="",Q54&gt;0),"?",IF(P54="","◄",IF(Q54&gt;=1,"►","")))</f>
        <v>◄</v>
      </c>
      <c r="P54" s="61"/>
      <c r="Q54" s="59"/>
      <c r="R54" s="340" t="str">
        <f>IF(S54="?","?","")</f>
        <v/>
      </c>
      <c r="S54" s="340" t="str">
        <f>IF(AND(T54="",U54&gt;0),"?",IF(T54="","◄",IF(U54&gt;=1,"►","")))</f>
        <v>◄</v>
      </c>
      <c r="T54" s="60"/>
      <c r="U54" s="59"/>
      <c r="V54" s="339"/>
      <c r="W54" s="57"/>
      <c r="X54" s="56">
        <f t="shared" ref="X54:Y57" si="27">(P54*W54)</f>
        <v>0</v>
      </c>
      <c r="Y54" s="55">
        <f t="shared" si="27"/>
        <v>0</v>
      </c>
      <c r="Z54" s="54"/>
      <c r="AA54" s="53">
        <f t="shared" ref="AA54:AB57" si="28">(T54*Z54)</f>
        <v>0</v>
      </c>
      <c r="AB54" s="52">
        <f t="shared" si="28"/>
        <v>0</v>
      </c>
      <c r="AC54" s="42"/>
      <c r="AD54" s="16" t="s">
        <v>0</v>
      </c>
      <c r="AE54" s="1"/>
      <c r="AF54" s="1"/>
      <c r="AG54" s="1"/>
      <c r="AH54" s="1"/>
      <c r="AI54" s="15"/>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row>
    <row r="55" spans="1:66" s="266" customFormat="1" x14ac:dyDescent="0.25">
      <c r="A55" s="343">
        <v>1</v>
      </c>
      <c r="B55" s="342" t="str">
        <f t="shared" si="16"/>
        <v>x</v>
      </c>
      <c r="C55" s="38"/>
      <c r="D55" s="37"/>
      <c r="E55" s="370" t="s">
        <v>2112</v>
      </c>
      <c r="F55" s="369"/>
      <c r="G55" s="378">
        <v>1888</v>
      </c>
      <c r="H55" s="33">
        <v>1</v>
      </c>
      <c r="I55" s="32" t="s">
        <v>2113</v>
      </c>
      <c r="J55" s="31"/>
      <c r="K55" s="30"/>
      <c r="L55" s="30"/>
      <c r="M55" s="29"/>
      <c r="N55" s="340" t="str">
        <f>IF(O55="?","?","")</f>
        <v/>
      </c>
      <c r="O55" s="340" t="str">
        <f>IF(AND(P55="",Q55&gt;0),"?",IF(P55="","◄",IF(Q55&gt;=1,"►","")))</f>
        <v>◄</v>
      </c>
      <c r="P55" s="61"/>
      <c r="Q55" s="59"/>
      <c r="R55" s="340" t="str">
        <f>IF(S55="?","?","")</f>
        <v/>
      </c>
      <c r="S55" s="340" t="str">
        <f>IF(AND(T55="",U55&gt;0),"?",IF(T55="","◄",IF(U55&gt;=1,"►","")))</f>
        <v>◄</v>
      </c>
      <c r="T55" s="60"/>
      <c r="U55" s="59"/>
      <c r="V55" s="339"/>
      <c r="W55" s="57"/>
      <c r="X55" s="56">
        <f t="shared" si="27"/>
        <v>0</v>
      </c>
      <c r="Y55" s="55">
        <f t="shared" si="27"/>
        <v>0</v>
      </c>
      <c r="Z55" s="54"/>
      <c r="AA55" s="53">
        <f t="shared" si="28"/>
        <v>0</v>
      </c>
      <c r="AB55" s="52">
        <f t="shared" si="28"/>
        <v>0</v>
      </c>
      <c r="AC55" s="42"/>
      <c r="AD55" s="16" t="s">
        <v>0</v>
      </c>
      <c r="AE55" s="1"/>
      <c r="AF55" s="1"/>
      <c r="AG55" s="1"/>
      <c r="AH55" s="1"/>
      <c r="AI55" s="15"/>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row>
    <row r="56" spans="1:66" s="266" customFormat="1" x14ac:dyDescent="0.25">
      <c r="A56" s="343">
        <v>1</v>
      </c>
      <c r="B56" s="342" t="str">
        <f t="shared" si="16"/>
        <v>x</v>
      </c>
      <c r="C56" s="38"/>
      <c r="D56" s="37"/>
      <c r="E56" s="370" t="s">
        <v>2114</v>
      </c>
      <c r="F56" s="369"/>
      <c r="G56" s="378">
        <v>1888</v>
      </c>
      <c r="H56" s="33">
        <v>1</v>
      </c>
      <c r="I56" s="32" t="s">
        <v>2115</v>
      </c>
      <c r="J56" s="31"/>
      <c r="K56" s="30"/>
      <c r="L56" s="30"/>
      <c r="M56" s="29"/>
      <c r="N56" s="340" t="str">
        <f>IF(O56="?","?","")</f>
        <v/>
      </c>
      <c r="O56" s="340" t="str">
        <f>IF(AND(P56="",Q56&gt;0),"?",IF(P56="","◄",IF(Q56&gt;=1,"►","")))</f>
        <v>◄</v>
      </c>
      <c r="P56" s="61"/>
      <c r="Q56" s="59"/>
      <c r="R56" s="340" t="str">
        <f>IF(S56="?","?","")</f>
        <v/>
      </c>
      <c r="S56" s="340" t="str">
        <f>IF(AND(T56="",U56&gt;0),"?",IF(T56="","◄",IF(U56&gt;=1,"►","")))</f>
        <v>◄</v>
      </c>
      <c r="T56" s="60"/>
      <c r="U56" s="59"/>
      <c r="V56" s="339"/>
      <c r="W56" s="57"/>
      <c r="X56" s="56">
        <f t="shared" si="27"/>
        <v>0</v>
      </c>
      <c r="Y56" s="55">
        <f t="shared" si="27"/>
        <v>0</v>
      </c>
      <c r="Z56" s="54"/>
      <c r="AA56" s="53">
        <f t="shared" si="28"/>
        <v>0</v>
      </c>
      <c r="AB56" s="52">
        <f t="shared" si="28"/>
        <v>0</v>
      </c>
      <c r="AC56" s="42"/>
      <c r="AD56" s="16" t="s">
        <v>0</v>
      </c>
      <c r="AE56" s="1"/>
      <c r="AF56" s="1"/>
      <c r="AG56" s="1"/>
      <c r="AH56" s="1"/>
      <c r="AI56" s="15"/>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row>
    <row r="57" spans="1:66" s="266" customFormat="1" ht="15" thickBot="1" x14ac:dyDescent="0.3">
      <c r="A57" s="343"/>
      <c r="B57" s="342" t="str">
        <f t="shared" si="16"/>
        <v/>
      </c>
      <c r="C57" s="38"/>
      <c r="D57" s="37"/>
      <c r="E57" s="36" t="s">
        <v>2116</v>
      </c>
      <c r="F57" s="35"/>
      <c r="G57" s="378">
        <v>1894</v>
      </c>
      <c r="H57" s="33">
        <v>2</v>
      </c>
      <c r="I57" s="32" t="s">
        <v>2117</v>
      </c>
      <c r="J57" s="31"/>
      <c r="K57" s="30"/>
      <c r="L57" s="30"/>
      <c r="M57" s="29"/>
      <c r="N57" s="340" t="str">
        <f>IF(O57="?","?","")</f>
        <v/>
      </c>
      <c r="O57" s="340" t="str">
        <f>IF(AND(P57="",Q57&gt;0),"?",IF(P57="","◄",IF(Q57&gt;=1,"►","")))</f>
        <v>◄</v>
      </c>
      <c r="P57" s="61"/>
      <c r="Q57" s="59"/>
      <c r="R57" s="340" t="str">
        <f>IF(S57="?","?","")</f>
        <v/>
      </c>
      <c r="S57" s="340" t="str">
        <f>IF(AND(T57="",U57&gt;0),"?",IF(T57="","◄",IF(U57&gt;=1,"►","")))</f>
        <v>◄</v>
      </c>
      <c r="T57" s="60"/>
      <c r="U57" s="59"/>
      <c r="V57" s="339"/>
      <c r="W57" s="57"/>
      <c r="X57" s="56">
        <f t="shared" si="27"/>
        <v>0</v>
      </c>
      <c r="Y57" s="55">
        <f t="shared" si="27"/>
        <v>0</v>
      </c>
      <c r="Z57" s="54"/>
      <c r="AA57" s="53">
        <f t="shared" si="28"/>
        <v>0</v>
      </c>
      <c r="AB57" s="52">
        <f t="shared" si="28"/>
        <v>0</v>
      </c>
      <c r="AC57" s="42"/>
      <c r="AD57" s="16" t="s">
        <v>0</v>
      </c>
      <c r="AE57" s="1"/>
      <c r="AF57" s="1"/>
      <c r="AG57" s="1"/>
      <c r="AH57" s="1"/>
      <c r="AI57" s="15"/>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row>
    <row r="58" spans="1:66" ht="24" thickTop="1" thickBot="1" x14ac:dyDescent="0.3">
      <c r="A58" s="338"/>
      <c r="B58" s="50"/>
      <c r="C58" s="14">
        <f>ROWS(C59:C67)-1</f>
        <v>8</v>
      </c>
      <c r="D58" s="13" t="s">
        <v>2118</v>
      </c>
      <c r="E58" s="12"/>
      <c r="F58" s="12"/>
      <c r="G58" s="337"/>
      <c r="H58" s="10"/>
      <c r="I58" s="9"/>
      <c r="J58" s="8" t="s">
        <v>796</v>
      </c>
      <c r="K58" s="8" t="s">
        <v>0</v>
      </c>
      <c r="L58" s="7" t="s">
        <v>795</v>
      </c>
      <c r="M58" s="379" t="s">
        <v>2064</v>
      </c>
      <c r="N58" s="49"/>
      <c r="O58" s="346" t="str">
        <f>IF(COUNTIF(N59:N66,"?")&gt;0,"?",IF(AND(P58="◄",Q58="►"),"◄►",IF(P58="◄","◄",IF(Q58="►","►",""))))</f>
        <v>◄</v>
      </c>
      <c r="P58" s="46" t="str">
        <f>IF(SUM(P59:P66)+1=ROWS(P59:P66)-COUNTIF(P59:P66,"-"),"","◄")</f>
        <v>◄</v>
      </c>
      <c r="Q58" s="45" t="str">
        <f>IF(SUM(Q59:Q66)&gt;0,"►","")</f>
        <v/>
      </c>
      <c r="R58" s="48"/>
      <c r="S58" s="346" t="str">
        <f>IF(COUNTIF(R59:R66,"?")&gt;0,"?",IF(AND(T58="◄",U58="►"),"◄►",IF(T58="◄","◄",IF(U58="►","►",""))))</f>
        <v>◄</v>
      </c>
      <c r="T58" s="46" t="str">
        <f>IF(SUM(T59:T66)+1=ROWS(T59:T66)-COUNTIF(T59:T66,"-"),"","◄")</f>
        <v>◄</v>
      </c>
      <c r="U58" s="45" t="str">
        <f>IF(SUM(U59:U66)&gt;0,"►","")</f>
        <v/>
      </c>
      <c r="V58" s="67">
        <f>ROWS(V59:V67)-1</f>
        <v>8</v>
      </c>
      <c r="W58" s="44">
        <f>SUM(W59:W66)-W67</f>
        <v>0</v>
      </c>
      <c r="X58" s="43" t="s">
        <v>2</v>
      </c>
      <c r="Y58" s="42"/>
      <c r="Z58" s="44">
        <f>SUM(Z59:Z66)-Z67</f>
        <v>0</v>
      </c>
      <c r="AA58" s="43" t="s">
        <v>2</v>
      </c>
      <c r="AB58" s="42"/>
      <c r="AC58" s="345" t="e">
        <f>IF(#REF!="◄","◄",IF(#REF!="ok","►",""))</f>
        <v>#REF!</v>
      </c>
      <c r="AD58" s="5" t="s">
        <v>0</v>
      </c>
      <c r="AE58" s="344"/>
    </row>
    <row r="59" spans="1:66" s="266" customFormat="1" x14ac:dyDescent="0.25">
      <c r="A59" s="343"/>
      <c r="B59" s="342" t="str">
        <f t="shared" ref="B59:B66" si="29">IF(A59=1,"x","")</f>
        <v/>
      </c>
      <c r="C59" s="38"/>
      <c r="D59" s="37"/>
      <c r="E59" s="66" t="s">
        <v>794</v>
      </c>
      <c r="F59" s="65"/>
      <c r="G59" s="378">
        <v>1886</v>
      </c>
      <c r="H59" s="33">
        <v>0.1</v>
      </c>
      <c r="I59" s="32" t="s">
        <v>2119</v>
      </c>
      <c r="J59" s="31"/>
      <c r="K59" s="30"/>
      <c r="L59" s="30"/>
      <c r="M59" s="29"/>
      <c r="N59" s="340" t="str">
        <f t="shared" ref="N59:N66" si="30">IF(O59="?","?","")</f>
        <v/>
      </c>
      <c r="O59" s="340" t="str">
        <f t="shared" ref="O59:O66" si="31">IF(AND(P59="",Q59&gt;0),"?",IF(P59="","◄",IF(Q59&gt;=1,"►","")))</f>
        <v>◄</v>
      </c>
      <c r="P59" s="61"/>
      <c r="Q59" s="59"/>
      <c r="R59" s="340" t="str">
        <f t="shared" ref="R59:R66" si="32">IF(S59="?","?","")</f>
        <v/>
      </c>
      <c r="S59" s="340" t="str">
        <f t="shared" ref="S59:S66" si="33">IF(AND(T59="",U59&gt;0),"?",IF(T59="","◄",IF(U59&gt;=1,"►","")))</f>
        <v>◄</v>
      </c>
      <c r="T59" s="60"/>
      <c r="U59" s="59"/>
      <c r="V59" s="339"/>
      <c r="W59" s="57"/>
      <c r="X59" s="56">
        <f t="shared" ref="X59:Y66" si="34">(P59*W59)</f>
        <v>0</v>
      </c>
      <c r="Y59" s="55">
        <f t="shared" si="34"/>
        <v>0</v>
      </c>
      <c r="Z59" s="54"/>
      <c r="AA59" s="53">
        <f t="shared" ref="AA59:AB66" si="35">(T59*Z59)</f>
        <v>0</v>
      </c>
      <c r="AB59" s="52">
        <f t="shared" si="35"/>
        <v>0</v>
      </c>
      <c r="AC59" s="42"/>
      <c r="AD59" s="16" t="s">
        <v>0</v>
      </c>
      <c r="AE59" s="1"/>
      <c r="AF59" s="1"/>
      <c r="AG59" s="1"/>
      <c r="AH59" s="1"/>
      <c r="AI59" s="15"/>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row>
    <row r="60" spans="1:66" s="266" customFormat="1" x14ac:dyDescent="0.25">
      <c r="A60" s="343"/>
      <c r="B60" s="342" t="str">
        <f t="shared" si="29"/>
        <v/>
      </c>
      <c r="C60" s="38"/>
      <c r="D60" s="37"/>
      <c r="E60" s="66" t="s">
        <v>793</v>
      </c>
      <c r="F60" s="65"/>
      <c r="G60" s="378">
        <v>1894</v>
      </c>
      <c r="H60" s="33">
        <v>0.15</v>
      </c>
      <c r="I60" s="32" t="s">
        <v>2120</v>
      </c>
      <c r="J60" s="31"/>
      <c r="K60" s="30"/>
      <c r="L60" s="30"/>
      <c r="M60" s="29"/>
      <c r="N60" s="340" t="str">
        <f t="shared" si="30"/>
        <v/>
      </c>
      <c r="O60" s="340" t="str">
        <f t="shared" si="31"/>
        <v>◄</v>
      </c>
      <c r="P60" s="61"/>
      <c r="Q60" s="59"/>
      <c r="R60" s="340" t="str">
        <f t="shared" si="32"/>
        <v/>
      </c>
      <c r="S60" s="340" t="str">
        <f t="shared" si="33"/>
        <v>◄</v>
      </c>
      <c r="T60" s="60"/>
      <c r="U60" s="59"/>
      <c r="V60" s="339"/>
      <c r="W60" s="57"/>
      <c r="X60" s="56">
        <f t="shared" si="34"/>
        <v>0</v>
      </c>
      <c r="Y60" s="55">
        <f t="shared" si="34"/>
        <v>0</v>
      </c>
      <c r="Z60" s="54"/>
      <c r="AA60" s="53">
        <f t="shared" si="35"/>
        <v>0</v>
      </c>
      <c r="AB60" s="52">
        <f t="shared" si="35"/>
        <v>0</v>
      </c>
      <c r="AC60" s="42"/>
      <c r="AD60" s="16" t="s">
        <v>0</v>
      </c>
      <c r="AE60" s="1"/>
      <c r="AF60" s="1"/>
      <c r="AG60" s="1"/>
      <c r="AH60" s="1"/>
      <c r="AI60" s="15"/>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row>
    <row r="61" spans="1:66" s="266" customFormat="1" x14ac:dyDescent="0.25">
      <c r="A61" s="343"/>
      <c r="B61" s="342" t="str">
        <f t="shared" si="29"/>
        <v/>
      </c>
      <c r="C61" s="38"/>
      <c r="D61" s="37"/>
      <c r="E61" s="66" t="s">
        <v>792</v>
      </c>
      <c r="F61" s="65"/>
      <c r="G61" s="378">
        <v>1886</v>
      </c>
      <c r="H61" s="33">
        <v>0.2</v>
      </c>
      <c r="I61" s="32" t="s">
        <v>2121</v>
      </c>
      <c r="J61" s="31"/>
      <c r="K61" s="30"/>
      <c r="L61" s="30"/>
      <c r="M61" s="29"/>
      <c r="N61" s="340" t="str">
        <f t="shared" si="30"/>
        <v/>
      </c>
      <c r="O61" s="340" t="str">
        <f t="shared" si="31"/>
        <v>◄</v>
      </c>
      <c r="P61" s="61"/>
      <c r="Q61" s="59"/>
      <c r="R61" s="340" t="str">
        <f t="shared" si="32"/>
        <v/>
      </c>
      <c r="S61" s="340" t="str">
        <f t="shared" si="33"/>
        <v>◄</v>
      </c>
      <c r="T61" s="60"/>
      <c r="U61" s="59"/>
      <c r="V61" s="339"/>
      <c r="W61" s="57"/>
      <c r="X61" s="56">
        <f t="shared" si="34"/>
        <v>0</v>
      </c>
      <c r="Y61" s="55">
        <f t="shared" si="34"/>
        <v>0</v>
      </c>
      <c r="Z61" s="54"/>
      <c r="AA61" s="53">
        <f t="shared" si="35"/>
        <v>0</v>
      </c>
      <c r="AB61" s="52">
        <f t="shared" si="35"/>
        <v>0</v>
      </c>
      <c r="AC61" s="42"/>
      <c r="AD61" s="16" t="s">
        <v>0</v>
      </c>
      <c r="AE61" s="1"/>
      <c r="AF61" s="1"/>
      <c r="AG61" s="1"/>
      <c r="AH61" s="1"/>
      <c r="AI61" s="15"/>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row>
    <row r="62" spans="1:66" s="266" customFormat="1" x14ac:dyDescent="0.25">
      <c r="A62" s="343"/>
      <c r="B62" s="342" t="str">
        <f t="shared" si="29"/>
        <v/>
      </c>
      <c r="C62" s="38"/>
      <c r="D62" s="37"/>
      <c r="E62" s="66" t="s">
        <v>791</v>
      </c>
      <c r="F62" s="65"/>
      <c r="G62" s="378">
        <v>1887</v>
      </c>
      <c r="H62" s="33">
        <v>0.25</v>
      </c>
      <c r="I62" s="32" t="s">
        <v>2122</v>
      </c>
      <c r="J62" s="31"/>
      <c r="K62" s="30"/>
      <c r="L62" s="30"/>
      <c r="M62" s="29"/>
      <c r="N62" s="340" t="str">
        <f t="shared" si="30"/>
        <v/>
      </c>
      <c r="O62" s="340" t="str">
        <f t="shared" si="31"/>
        <v>◄</v>
      </c>
      <c r="P62" s="61"/>
      <c r="Q62" s="59"/>
      <c r="R62" s="340" t="str">
        <f t="shared" si="32"/>
        <v/>
      </c>
      <c r="S62" s="340" t="str">
        <f t="shared" si="33"/>
        <v>◄</v>
      </c>
      <c r="T62" s="60"/>
      <c r="U62" s="59"/>
      <c r="V62" s="339"/>
      <c r="W62" s="57"/>
      <c r="X62" s="56">
        <f t="shared" si="34"/>
        <v>0</v>
      </c>
      <c r="Y62" s="55">
        <f t="shared" si="34"/>
        <v>0</v>
      </c>
      <c r="Z62" s="54"/>
      <c r="AA62" s="53">
        <f t="shared" si="35"/>
        <v>0</v>
      </c>
      <c r="AB62" s="52">
        <f t="shared" si="35"/>
        <v>0</v>
      </c>
      <c r="AC62" s="42"/>
      <c r="AD62" s="16" t="s">
        <v>0</v>
      </c>
      <c r="AE62" s="1"/>
      <c r="AF62" s="1"/>
      <c r="AG62" s="1"/>
      <c r="AH62" s="1"/>
      <c r="AI62" s="15"/>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row>
    <row r="63" spans="1:66" s="266" customFormat="1" x14ac:dyDescent="0.25">
      <c r="A63" s="343"/>
      <c r="B63" s="342" t="str">
        <f t="shared" si="29"/>
        <v/>
      </c>
      <c r="C63" s="38"/>
      <c r="D63" s="37"/>
      <c r="E63" s="66" t="s">
        <v>790</v>
      </c>
      <c r="F63" s="65"/>
      <c r="G63" s="378">
        <v>1882</v>
      </c>
      <c r="H63" s="33">
        <v>0.5</v>
      </c>
      <c r="I63" s="32" t="s">
        <v>2123</v>
      </c>
      <c r="J63" s="31"/>
      <c r="K63" s="30"/>
      <c r="L63" s="30"/>
      <c r="M63" s="29"/>
      <c r="N63" s="340" t="str">
        <f t="shared" si="30"/>
        <v/>
      </c>
      <c r="O63" s="340" t="str">
        <f t="shared" si="31"/>
        <v>◄</v>
      </c>
      <c r="P63" s="61"/>
      <c r="Q63" s="59"/>
      <c r="R63" s="340" t="str">
        <f t="shared" si="32"/>
        <v/>
      </c>
      <c r="S63" s="340" t="str">
        <f t="shared" si="33"/>
        <v>◄</v>
      </c>
      <c r="T63" s="60"/>
      <c r="U63" s="59"/>
      <c r="V63" s="339"/>
      <c r="W63" s="57"/>
      <c r="X63" s="56">
        <f t="shared" si="34"/>
        <v>0</v>
      </c>
      <c r="Y63" s="55">
        <f t="shared" si="34"/>
        <v>0</v>
      </c>
      <c r="Z63" s="54"/>
      <c r="AA63" s="53">
        <f t="shared" si="35"/>
        <v>0</v>
      </c>
      <c r="AB63" s="52">
        <f t="shared" si="35"/>
        <v>0</v>
      </c>
      <c r="AC63" s="42"/>
      <c r="AD63" s="16" t="s">
        <v>0</v>
      </c>
      <c r="AE63" s="1"/>
      <c r="AF63" s="1"/>
      <c r="AG63" s="1"/>
      <c r="AH63" s="1"/>
      <c r="AI63" s="15"/>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row>
    <row r="64" spans="1:66" s="266" customFormat="1" x14ac:dyDescent="0.25">
      <c r="A64" s="343"/>
      <c r="B64" s="342" t="str">
        <f t="shared" si="29"/>
        <v/>
      </c>
      <c r="C64" s="38"/>
      <c r="D64" s="37"/>
      <c r="E64" s="66" t="s">
        <v>789</v>
      </c>
      <c r="F64" s="65"/>
      <c r="G64" s="378">
        <v>1883</v>
      </c>
      <c r="H64" s="33">
        <v>0.8</v>
      </c>
      <c r="I64" s="32" t="s">
        <v>2124</v>
      </c>
      <c r="J64" s="31"/>
      <c r="K64" s="30"/>
      <c r="L64" s="30"/>
      <c r="M64" s="29"/>
      <c r="N64" s="340" t="str">
        <f t="shared" si="30"/>
        <v/>
      </c>
      <c r="O64" s="340" t="str">
        <f t="shared" si="31"/>
        <v>◄</v>
      </c>
      <c r="P64" s="61"/>
      <c r="Q64" s="59"/>
      <c r="R64" s="340" t="str">
        <f t="shared" si="32"/>
        <v/>
      </c>
      <c r="S64" s="340" t="str">
        <f t="shared" si="33"/>
        <v>◄</v>
      </c>
      <c r="T64" s="60"/>
      <c r="U64" s="59"/>
      <c r="V64" s="339"/>
      <c r="W64" s="57"/>
      <c r="X64" s="56">
        <f t="shared" si="34"/>
        <v>0</v>
      </c>
      <c r="Y64" s="55">
        <f t="shared" si="34"/>
        <v>0</v>
      </c>
      <c r="Z64" s="54"/>
      <c r="AA64" s="53">
        <f t="shared" si="35"/>
        <v>0</v>
      </c>
      <c r="AB64" s="52">
        <f t="shared" si="35"/>
        <v>0</v>
      </c>
      <c r="AC64" s="42"/>
      <c r="AD64" s="16" t="s">
        <v>0</v>
      </c>
      <c r="AE64" s="1"/>
      <c r="AF64" s="1"/>
      <c r="AG64" s="1"/>
      <c r="AH64" s="1"/>
      <c r="AI64" s="15"/>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row>
    <row r="65" spans="1:66" s="266" customFormat="1" x14ac:dyDescent="0.25">
      <c r="A65" s="343"/>
      <c r="B65" s="342" t="str">
        <f t="shared" si="29"/>
        <v/>
      </c>
      <c r="C65" s="38"/>
      <c r="D65" s="37"/>
      <c r="E65" s="66" t="s">
        <v>788</v>
      </c>
      <c r="F65" s="65"/>
      <c r="G65" s="378">
        <v>1888</v>
      </c>
      <c r="H65" s="33">
        <v>1</v>
      </c>
      <c r="I65" s="32" t="s">
        <v>2125</v>
      </c>
      <c r="J65" s="31"/>
      <c r="K65" s="30"/>
      <c r="L65" s="30"/>
      <c r="M65" s="29"/>
      <c r="N65" s="340" t="str">
        <f t="shared" si="30"/>
        <v/>
      </c>
      <c r="O65" s="340" t="str">
        <f t="shared" si="31"/>
        <v>◄</v>
      </c>
      <c r="P65" s="61"/>
      <c r="Q65" s="59"/>
      <c r="R65" s="340" t="str">
        <f t="shared" si="32"/>
        <v/>
      </c>
      <c r="S65" s="340" t="str">
        <f t="shared" si="33"/>
        <v>◄</v>
      </c>
      <c r="T65" s="60"/>
      <c r="U65" s="59"/>
      <c r="V65" s="339"/>
      <c r="W65" s="57"/>
      <c r="X65" s="56">
        <f t="shared" si="34"/>
        <v>0</v>
      </c>
      <c r="Y65" s="55">
        <f t="shared" si="34"/>
        <v>0</v>
      </c>
      <c r="Z65" s="54"/>
      <c r="AA65" s="53">
        <f t="shared" si="35"/>
        <v>0</v>
      </c>
      <c r="AB65" s="52">
        <f t="shared" si="35"/>
        <v>0</v>
      </c>
      <c r="AC65" s="42"/>
      <c r="AD65" s="16" t="s">
        <v>0</v>
      </c>
      <c r="AE65" s="1"/>
      <c r="AF65" s="1"/>
      <c r="AG65" s="1"/>
      <c r="AH65" s="1"/>
      <c r="AI65" s="15"/>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row>
    <row r="66" spans="1:66" s="266" customFormat="1" ht="15" thickBot="1" x14ac:dyDescent="0.3">
      <c r="A66" s="343"/>
      <c r="B66" s="342" t="str">
        <f t="shared" si="29"/>
        <v/>
      </c>
      <c r="C66" s="38"/>
      <c r="D66" s="37"/>
      <c r="E66" s="66" t="s">
        <v>787</v>
      </c>
      <c r="F66" s="65"/>
      <c r="G66" s="378">
        <v>1894</v>
      </c>
      <c r="H66" s="33">
        <v>2</v>
      </c>
      <c r="I66" s="32" t="s">
        <v>2126</v>
      </c>
      <c r="J66" s="31"/>
      <c r="K66" s="30"/>
      <c r="L66" s="30"/>
      <c r="M66" s="29"/>
      <c r="N66" s="340" t="str">
        <f t="shared" si="30"/>
        <v/>
      </c>
      <c r="O66" s="340" t="str">
        <f t="shared" si="31"/>
        <v>◄</v>
      </c>
      <c r="P66" s="61"/>
      <c r="Q66" s="59"/>
      <c r="R66" s="340" t="str">
        <f t="shared" si="32"/>
        <v/>
      </c>
      <c r="S66" s="340" t="str">
        <f t="shared" si="33"/>
        <v>◄</v>
      </c>
      <c r="T66" s="60"/>
      <c r="U66" s="59"/>
      <c r="V66" s="339"/>
      <c r="W66" s="57"/>
      <c r="X66" s="56">
        <f t="shared" si="34"/>
        <v>0</v>
      </c>
      <c r="Y66" s="55">
        <f t="shared" si="34"/>
        <v>0</v>
      </c>
      <c r="Z66" s="54"/>
      <c r="AA66" s="53">
        <f t="shared" si="35"/>
        <v>0</v>
      </c>
      <c r="AB66" s="52">
        <f t="shared" si="35"/>
        <v>0</v>
      </c>
      <c r="AC66" s="42"/>
      <c r="AD66" s="16" t="s">
        <v>0</v>
      </c>
      <c r="AE66" s="1"/>
      <c r="AF66" s="1"/>
      <c r="AG66" s="1"/>
      <c r="AH66" s="1"/>
      <c r="AI66" s="15"/>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row>
    <row r="67" spans="1:66" ht="16.8" thickTop="1" thickBot="1" x14ac:dyDescent="0.3">
      <c r="A67" s="338"/>
      <c r="B67" s="50"/>
      <c r="C67" s="14">
        <f>ROWS(C68:C91)-1</f>
        <v>23</v>
      </c>
      <c r="D67" s="13" t="s">
        <v>2127</v>
      </c>
      <c r="E67" s="12"/>
      <c r="F67" s="12"/>
      <c r="G67" s="337"/>
      <c r="H67" s="10"/>
      <c r="I67" s="9"/>
      <c r="J67" s="8" t="s">
        <v>786</v>
      </c>
      <c r="K67" s="8" t="s">
        <v>0</v>
      </c>
      <c r="L67" s="7" t="s">
        <v>785</v>
      </c>
      <c r="M67" s="379" t="s">
        <v>784</v>
      </c>
      <c r="N67" s="49"/>
      <c r="O67" s="346" t="str">
        <f>IF(COUNTIF(N68:N89,"?")&gt;0,"?",IF(AND(P67="◄",Q67="►"),"◄►",IF(P67="◄","◄",IF(Q67="►","►",""))))</f>
        <v>◄</v>
      </c>
      <c r="P67" s="46" t="str">
        <f>IF(SUM(P68:P89)+1=ROWS(P68:P89)-COUNTIF(P68:P89,"-"),"","◄")</f>
        <v>◄</v>
      </c>
      <c r="Q67" s="45" t="str">
        <f>IF(SUM(Q68:Q89)&gt;0,"►","")</f>
        <v/>
      </c>
      <c r="R67" s="48"/>
      <c r="S67" s="346" t="str">
        <f>IF(COUNTIF(R68:R89,"?")&gt;0,"?",IF(AND(T67="◄",U67="►"),"◄►",IF(T67="◄","◄",IF(U67="►","►",""))))</f>
        <v>◄</v>
      </c>
      <c r="T67" s="46" t="str">
        <f>IF(SUM(T68:T89)+1=ROWS(T68:T89)-COUNTIF(T68:T89,"-"),"","◄")</f>
        <v>◄</v>
      </c>
      <c r="U67" s="45" t="str">
        <f>IF(SUM(U68:U89)&gt;0,"►","")</f>
        <v/>
      </c>
      <c r="V67" s="67">
        <f>ROWS(V68:V91)-1</f>
        <v>23</v>
      </c>
      <c r="W67" s="44">
        <f>SUM(W68:W89)-W91</f>
        <v>0</v>
      </c>
      <c r="X67" s="43" t="s">
        <v>2</v>
      </c>
      <c r="Y67" s="42"/>
      <c r="Z67" s="44">
        <f>SUM(Z68:Z89)-Z91</f>
        <v>0</v>
      </c>
      <c r="AA67" s="43" t="s">
        <v>2</v>
      </c>
      <c r="AB67" s="42"/>
      <c r="AC67" s="345" t="e">
        <f>IF(#REF!="◄","◄",IF(#REF!="ok","►",""))</f>
        <v>#REF!</v>
      </c>
      <c r="AD67" s="5" t="s">
        <v>0</v>
      </c>
      <c r="AE67" s="344"/>
    </row>
    <row r="68" spans="1:66" s="266" customFormat="1" x14ac:dyDescent="0.25">
      <c r="A68" s="343"/>
      <c r="B68" s="342" t="str">
        <f t="shared" ref="B68:B90" si="36">IF(A68=1,"x","")</f>
        <v/>
      </c>
      <c r="C68" s="38"/>
      <c r="D68" s="37"/>
      <c r="E68" s="36" t="s">
        <v>2128</v>
      </c>
      <c r="F68" s="35"/>
      <c r="G68" s="378">
        <v>1898</v>
      </c>
      <c r="H68" s="33">
        <v>0.1</v>
      </c>
      <c r="I68" s="32" t="s">
        <v>2129</v>
      </c>
      <c r="J68" s="31"/>
      <c r="K68" s="30"/>
      <c r="L68" s="30"/>
      <c r="M68" s="29"/>
      <c r="N68" s="340" t="str">
        <f t="shared" ref="N68:N75" si="37">IF(O68="?","?","")</f>
        <v/>
      </c>
      <c r="O68" s="340" t="str">
        <f t="shared" ref="O68:O75" si="38">IF(AND(P68="",Q68&gt;0),"?",IF(P68="","◄",IF(Q68&gt;=1,"►","")))</f>
        <v>◄</v>
      </c>
      <c r="P68" s="61"/>
      <c r="Q68" s="59"/>
      <c r="R68" s="340" t="str">
        <f t="shared" ref="R68:R75" si="39">IF(S68="?","?","")</f>
        <v/>
      </c>
      <c r="S68" s="340" t="str">
        <f t="shared" ref="S68:S75" si="40">IF(AND(T68="",U68&gt;0),"?",IF(T68="","◄",IF(U68&gt;=1,"►","")))</f>
        <v>◄</v>
      </c>
      <c r="T68" s="60"/>
      <c r="U68" s="59"/>
      <c r="V68" s="339"/>
      <c r="W68" s="57"/>
      <c r="X68" s="56">
        <f t="shared" ref="X68:Y75" si="41">(P68*W68)</f>
        <v>0</v>
      </c>
      <c r="Y68" s="55">
        <f t="shared" si="41"/>
        <v>0</v>
      </c>
      <c r="Z68" s="54"/>
      <c r="AA68" s="53">
        <f t="shared" ref="AA68:AB75" si="42">(T68*Z68)</f>
        <v>0</v>
      </c>
      <c r="AB68" s="52">
        <f t="shared" si="42"/>
        <v>0</v>
      </c>
      <c r="AC68" s="42"/>
      <c r="AD68" s="16" t="s">
        <v>0</v>
      </c>
      <c r="AE68" s="1"/>
      <c r="AF68" s="1"/>
      <c r="AG68" s="1"/>
      <c r="AH68" s="1"/>
      <c r="AI68" s="15"/>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row>
    <row r="69" spans="1:66" s="266" customFormat="1" x14ac:dyDescent="0.25">
      <c r="A69" s="343"/>
      <c r="B69" s="342" t="str">
        <f t="shared" si="36"/>
        <v/>
      </c>
      <c r="C69" s="38"/>
      <c r="D69" s="37"/>
      <c r="E69" s="36" t="s">
        <v>2130</v>
      </c>
      <c r="F69" s="35"/>
      <c r="G69" s="378">
        <v>1895</v>
      </c>
      <c r="H69" s="33">
        <v>0.15</v>
      </c>
      <c r="I69" s="32" t="s">
        <v>2131</v>
      </c>
      <c r="J69" s="31"/>
      <c r="K69" s="30"/>
      <c r="L69" s="30"/>
      <c r="M69" s="29"/>
      <c r="N69" s="340" t="str">
        <f t="shared" si="37"/>
        <v/>
      </c>
      <c r="O69" s="340" t="str">
        <f t="shared" si="38"/>
        <v>◄</v>
      </c>
      <c r="P69" s="61"/>
      <c r="Q69" s="59"/>
      <c r="R69" s="340" t="str">
        <f t="shared" si="39"/>
        <v/>
      </c>
      <c r="S69" s="340" t="str">
        <f t="shared" si="40"/>
        <v>◄</v>
      </c>
      <c r="T69" s="60"/>
      <c r="U69" s="59"/>
      <c r="V69" s="339"/>
      <c r="W69" s="57"/>
      <c r="X69" s="56">
        <f t="shared" si="41"/>
        <v>0</v>
      </c>
      <c r="Y69" s="55">
        <f t="shared" si="41"/>
        <v>0</v>
      </c>
      <c r="Z69" s="54"/>
      <c r="AA69" s="53">
        <f t="shared" si="42"/>
        <v>0</v>
      </c>
      <c r="AB69" s="52">
        <f t="shared" si="42"/>
        <v>0</v>
      </c>
      <c r="AC69" s="42"/>
      <c r="AD69" s="16" t="s">
        <v>0</v>
      </c>
      <c r="AE69" s="1"/>
      <c r="AF69" s="1"/>
      <c r="AG69" s="1"/>
      <c r="AH69" s="1"/>
      <c r="AI69" s="15"/>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row>
    <row r="70" spans="1:66" s="266" customFormat="1" x14ac:dyDescent="0.25">
      <c r="A70" s="343"/>
      <c r="B70" s="342" t="str">
        <f t="shared" si="36"/>
        <v/>
      </c>
      <c r="C70" s="38"/>
      <c r="D70" s="37"/>
      <c r="E70" s="66" t="s">
        <v>783</v>
      </c>
      <c r="F70" s="65"/>
      <c r="G70" s="378">
        <v>1895</v>
      </c>
      <c r="H70" s="33">
        <v>0.15</v>
      </c>
      <c r="I70" s="351" t="s">
        <v>2132</v>
      </c>
      <c r="J70" s="31"/>
      <c r="K70" s="30"/>
      <c r="L70" s="30"/>
      <c r="M70" s="29"/>
      <c r="N70" s="340" t="str">
        <f t="shared" si="37"/>
        <v/>
      </c>
      <c r="O70" s="340" t="str">
        <f t="shared" si="38"/>
        <v>◄</v>
      </c>
      <c r="P70" s="61"/>
      <c r="Q70" s="59"/>
      <c r="R70" s="340" t="str">
        <f t="shared" si="39"/>
        <v/>
      </c>
      <c r="S70" s="340" t="str">
        <f t="shared" si="40"/>
        <v>◄</v>
      </c>
      <c r="T70" s="60"/>
      <c r="U70" s="59"/>
      <c r="V70" s="339"/>
      <c r="W70" s="57"/>
      <c r="X70" s="56">
        <f t="shared" si="41"/>
        <v>0</v>
      </c>
      <c r="Y70" s="55">
        <f t="shared" si="41"/>
        <v>0</v>
      </c>
      <c r="Z70" s="54"/>
      <c r="AA70" s="53">
        <f t="shared" si="42"/>
        <v>0</v>
      </c>
      <c r="AB70" s="52">
        <f t="shared" si="42"/>
        <v>0</v>
      </c>
      <c r="AC70" s="42"/>
      <c r="AD70" s="16" t="s">
        <v>0</v>
      </c>
      <c r="AE70" s="1"/>
      <c r="AF70" s="1"/>
      <c r="AG70" s="1"/>
      <c r="AH70" s="1"/>
      <c r="AI70" s="15"/>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row>
    <row r="71" spans="1:66" s="266" customFormat="1" x14ac:dyDescent="0.25">
      <c r="A71" s="343"/>
      <c r="B71" s="342" t="str">
        <f t="shared" si="36"/>
        <v/>
      </c>
      <c r="C71" s="38"/>
      <c r="D71" s="37"/>
      <c r="E71" s="36" t="s">
        <v>2133</v>
      </c>
      <c r="F71" s="35"/>
      <c r="G71" s="378">
        <v>1895</v>
      </c>
      <c r="H71" s="33">
        <v>0.2</v>
      </c>
      <c r="I71" s="32" t="s">
        <v>2134</v>
      </c>
      <c r="J71" s="31"/>
      <c r="K71" s="30"/>
      <c r="L71" s="30"/>
      <c r="M71" s="29"/>
      <c r="N71" s="340" t="str">
        <f t="shared" si="37"/>
        <v/>
      </c>
      <c r="O71" s="340" t="str">
        <f t="shared" si="38"/>
        <v>◄</v>
      </c>
      <c r="P71" s="61"/>
      <c r="Q71" s="59"/>
      <c r="R71" s="340" t="str">
        <f t="shared" si="39"/>
        <v/>
      </c>
      <c r="S71" s="340" t="str">
        <f t="shared" si="40"/>
        <v>◄</v>
      </c>
      <c r="T71" s="60"/>
      <c r="U71" s="59"/>
      <c r="V71" s="339"/>
      <c r="W71" s="57"/>
      <c r="X71" s="56">
        <f t="shared" si="41"/>
        <v>0</v>
      </c>
      <c r="Y71" s="55">
        <f t="shared" si="41"/>
        <v>0</v>
      </c>
      <c r="Z71" s="54"/>
      <c r="AA71" s="53">
        <f t="shared" si="42"/>
        <v>0</v>
      </c>
      <c r="AB71" s="52">
        <f t="shared" si="42"/>
        <v>0</v>
      </c>
      <c r="AC71" s="42"/>
      <c r="AD71" s="16" t="s">
        <v>0</v>
      </c>
      <c r="AE71" s="1"/>
      <c r="AF71" s="1"/>
      <c r="AG71" s="1"/>
      <c r="AH71" s="1"/>
      <c r="AI71" s="15"/>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row>
    <row r="72" spans="1:66" s="266" customFormat="1" x14ac:dyDescent="0.25">
      <c r="A72" s="343"/>
      <c r="B72" s="342" t="str">
        <f t="shared" si="36"/>
        <v/>
      </c>
      <c r="C72" s="38"/>
      <c r="D72" s="37"/>
      <c r="E72" s="36" t="s">
        <v>2135</v>
      </c>
      <c r="F72" s="35"/>
      <c r="G72" s="378">
        <v>1895</v>
      </c>
      <c r="H72" s="33">
        <v>0.25</v>
      </c>
      <c r="I72" s="32" t="s">
        <v>2136</v>
      </c>
      <c r="J72" s="31"/>
      <c r="K72" s="30"/>
      <c r="L72" s="30"/>
      <c r="M72" s="29"/>
      <c r="N72" s="340" t="str">
        <f t="shared" si="37"/>
        <v/>
      </c>
      <c r="O72" s="340" t="str">
        <f t="shared" si="38"/>
        <v>◄</v>
      </c>
      <c r="P72" s="61"/>
      <c r="Q72" s="59"/>
      <c r="R72" s="340" t="str">
        <f t="shared" si="39"/>
        <v/>
      </c>
      <c r="S72" s="340" t="str">
        <f t="shared" si="40"/>
        <v>◄</v>
      </c>
      <c r="T72" s="60"/>
      <c r="U72" s="59"/>
      <c r="V72" s="339"/>
      <c r="W72" s="57"/>
      <c r="X72" s="56">
        <f t="shared" si="41"/>
        <v>0</v>
      </c>
      <c r="Y72" s="55">
        <f t="shared" si="41"/>
        <v>0</v>
      </c>
      <c r="Z72" s="54"/>
      <c r="AA72" s="53">
        <f t="shared" si="42"/>
        <v>0</v>
      </c>
      <c r="AB72" s="52">
        <f t="shared" si="42"/>
        <v>0</v>
      </c>
      <c r="AC72" s="42"/>
      <c r="AD72" s="16" t="s">
        <v>0</v>
      </c>
      <c r="AE72" s="1"/>
      <c r="AF72" s="1"/>
      <c r="AG72" s="1"/>
      <c r="AH72" s="1"/>
      <c r="AI72" s="15"/>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row>
    <row r="73" spans="1:66" s="266" customFormat="1" x14ac:dyDescent="0.25">
      <c r="A73" s="343"/>
      <c r="B73" s="342" t="str">
        <f t="shared" si="36"/>
        <v/>
      </c>
      <c r="C73" s="38"/>
      <c r="D73" s="37"/>
      <c r="E73" s="36" t="s">
        <v>2137</v>
      </c>
      <c r="F73" s="35"/>
      <c r="G73" s="378">
        <v>1902</v>
      </c>
      <c r="H73" s="33">
        <v>0.3</v>
      </c>
      <c r="I73" s="32" t="s">
        <v>2138</v>
      </c>
      <c r="J73" s="31"/>
      <c r="K73" s="30"/>
      <c r="L73" s="30"/>
      <c r="M73" s="29"/>
      <c r="N73" s="340" t="str">
        <f t="shared" si="37"/>
        <v/>
      </c>
      <c r="O73" s="340" t="str">
        <f t="shared" si="38"/>
        <v>◄</v>
      </c>
      <c r="P73" s="61"/>
      <c r="Q73" s="59"/>
      <c r="R73" s="340" t="str">
        <f t="shared" si="39"/>
        <v/>
      </c>
      <c r="S73" s="340" t="str">
        <f t="shared" si="40"/>
        <v>◄</v>
      </c>
      <c r="T73" s="60"/>
      <c r="U73" s="59"/>
      <c r="V73" s="339"/>
      <c r="W73" s="57"/>
      <c r="X73" s="56">
        <f t="shared" si="41"/>
        <v>0</v>
      </c>
      <c r="Y73" s="55">
        <f t="shared" si="41"/>
        <v>0</v>
      </c>
      <c r="Z73" s="54"/>
      <c r="AA73" s="53">
        <f t="shared" si="42"/>
        <v>0</v>
      </c>
      <c r="AB73" s="52">
        <f t="shared" si="42"/>
        <v>0</v>
      </c>
      <c r="AC73" s="42"/>
      <c r="AD73" s="16" t="s">
        <v>0</v>
      </c>
      <c r="AE73" s="1"/>
      <c r="AF73" s="1"/>
      <c r="AG73" s="1"/>
      <c r="AH73" s="1"/>
      <c r="AI73" s="15"/>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row>
    <row r="74" spans="1:66" s="266" customFormat="1" x14ac:dyDescent="0.25">
      <c r="A74" s="343"/>
      <c r="B74" s="342" t="str">
        <f t="shared" si="36"/>
        <v/>
      </c>
      <c r="C74" s="38"/>
      <c r="D74" s="37"/>
      <c r="E74" s="36" t="s">
        <v>2139</v>
      </c>
      <c r="F74" s="35"/>
      <c r="G74" s="378">
        <v>1902</v>
      </c>
      <c r="H74" s="33">
        <v>0.4</v>
      </c>
      <c r="I74" s="32" t="s">
        <v>2140</v>
      </c>
      <c r="J74" s="31"/>
      <c r="K74" s="30"/>
      <c r="L74" s="30"/>
      <c r="M74" s="29"/>
      <c r="N74" s="340" t="str">
        <f t="shared" si="37"/>
        <v/>
      </c>
      <c r="O74" s="340" t="str">
        <f t="shared" si="38"/>
        <v>◄</v>
      </c>
      <c r="P74" s="61"/>
      <c r="Q74" s="59"/>
      <c r="R74" s="340" t="str">
        <f t="shared" si="39"/>
        <v/>
      </c>
      <c r="S74" s="340" t="str">
        <f t="shared" si="40"/>
        <v>◄</v>
      </c>
      <c r="T74" s="60"/>
      <c r="U74" s="59"/>
      <c r="V74" s="339"/>
      <c r="W74" s="57"/>
      <c r="X74" s="56">
        <f t="shared" si="41"/>
        <v>0</v>
      </c>
      <c r="Y74" s="55">
        <f t="shared" si="41"/>
        <v>0</v>
      </c>
      <c r="Z74" s="54"/>
      <c r="AA74" s="53">
        <f t="shared" si="42"/>
        <v>0</v>
      </c>
      <c r="AB74" s="52">
        <f t="shared" si="42"/>
        <v>0</v>
      </c>
      <c r="AC74" s="42"/>
      <c r="AD74" s="16" t="s">
        <v>0</v>
      </c>
      <c r="AE74" s="1"/>
      <c r="AF74" s="1"/>
      <c r="AG74" s="1"/>
      <c r="AH74" s="1"/>
      <c r="AI74" s="15"/>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row>
    <row r="75" spans="1:66" s="266" customFormat="1" x14ac:dyDescent="0.25">
      <c r="A75" s="343"/>
      <c r="B75" s="342" t="str">
        <f t="shared" si="36"/>
        <v/>
      </c>
      <c r="C75" s="38"/>
      <c r="D75" s="37"/>
      <c r="E75" s="66" t="s">
        <v>2141</v>
      </c>
      <c r="F75" s="65"/>
      <c r="G75" s="378">
        <v>1895</v>
      </c>
      <c r="H75" s="33">
        <v>0.5</v>
      </c>
      <c r="I75" s="351" t="s">
        <v>2142</v>
      </c>
      <c r="J75" s="31"/>
      <c r="K75" s="30"/>
      <c r="L75" s="30"/>
      <c r="M75" s="29"/>
      <c r="N75" s="340" t="str">
        <f t="shared" si="37"/>
        <v/>
      </c>
      <c r="O75" s="340" t="str">
        <f t="shared" si="38"/>
        <v>◄</v>
      </c>
      <c r="P75" s="61"/>
      <c r="Q75" s="59"/>
      <c r="R75" s="340" t="str">
        <f t="shared" si="39"/>
        <v/>
      </c>
      <c r="S75" s="340" t="str">
        <f t="shared" si="40"/>
        <v>◄</v>
      </c>
      <c r="T75" s="60"/>
      <c r="U75" s="59"/>
      <c r="V75" s="339"/>
      <c r="W75" s="57"/>
      <c r="X75" s="56">
        <f t="shared" si="41"/>
        <v>0</v>
      </c>
      <c r="Y75" s="55">
        <f t="shared" si="41"/>
        <v>0</v>
      </c>
      <c r="Z75" s="54"/>
      <c r="AA75" s="53">
        <f t="shared" si="42"/>
        <v>0</v>
      </c>
      <c r="AB75" s="52">
        <f t="shared" si="42"/>
        <v>0</v>
      </c>
      <c r="AC75" s="42"/>
      <c r="AD75" s="16" t="s">
        <v>0</v>
      </c>
      <c r="AE75" s="1"/>
      <c r="AF75" s="1"/>
      <c r="AG75" s="1"/>
      <c r="AH75" s="1"/>
      <c r="AI75" s="15"/>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row>
    <row r="76" spans="1:66" s="266" customFormat="1" x14ac:dyDescent="0.25">
      <c r="A76" s="343"/>
      <c r="B76" s="342" t="str">
        <f t="shared" si="36"/>
        <v/>
      </c>
      <c r="C76" s="38"/>
      <c r="D76" s="37"/>
      <c r="E76" s="36" t="s">
        <v>2143</v>
      </c>
      <c r="F76" s="35"/>
      <c r="G76" s="378">
        <v>1895</v>
      </c>
      <c r="H76" s="33">
        <v>0.5</v>
      </c>
      <c r="I76" s="32" t="s">
        <v>2144</v>
      </c>
      <c r="J76" s="31"/>
      <c r="K76" s="30"/>
      <c r="L76" s="30"/>
      <c r="M76" s="29"/>
      <c r="N76" s="340"/>
      <c r="O76" s="340"/>
      <c r="P76" s="61"/>
      <c r="Q76" s="59"/>
      <c r="R76" s="340"/>
      <c r="S76" s="340"/>
      <c r="T76" s="60"/>
      <c r="U76" s="59"/>
      <c r="V76" s="339"/>
      <c r="W76" s="57"/>
      <c r="X76" s="56"/>
      <c r="Y76" s="55"/>
      <c r="Z76" s="54"/>
      <c r="AA76" s="53"/>
      <c r="AB76" s="52"/>
      <c r="AC76" s="42"/>
      <c r="AD76" s="16"/>
      <c r="AE76" s="1"/>
      <c r="AF76" s="1"/>
      <c r="AG76" s="1"/>
      <c r="AH76" s="1"/>
      <c r="AI76" s="15"/>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row>
    <row r="77" spans="1:66" s="266" customFormat="1" x14ac:dyDescent="0.25">
      <c r="A77" s="343"/>
      <c r="B77" s="342" t="str">
        <f t="shared" si="36"/>
        <v/>
      </c>
      <c r="C77" s="38"/>
      <c r="D77" s="37"/>
      <c r="E77" s="36" t="s">
        <v>2145</v>
      </c>
      <c r="F77" s="35"/>
      <c r="G77" s="378">
        <v>1896</v>
      </c>
      <c r="H77" s="33">
        <v>0.6</v>
      </c>
      <c r="I77" s="32" t="s">
        <v>2146</v>
      </c>
      <c r="J77" s="31"/>
      <c r="K77" s="30"/>
      <c r="L77" s="30"/>
      <c r="M77" s="29"/>
      <c r="N77" s="340" t="str">
        <f t="shared" ref="N77:N90" si="43">IF(O77="?","?","")</f>
        <v/>
      </c>
      <c r="O77" s="340" t="str">
        <f t="shared" ref="O77:O90" si="44">IF(AND(P77="",Q77&gt;0),"?",IF(P77="","◄",IF(Q77&gt;=1,"►","")))</f>
        <v>◄</v>
      </c>
      <c r="P77" s="61"/>
      <c r="Q77" s="59"/>
      <c r="R77" s="340" t="str">
        <f t="shared" ref="R77:R90" si="45">IF(S77="?","?","")</f>
        <v/>
      </c>
      <c r="S77" s="340" t="str">
        <f t="shared" ref="S77:S90" si="46">IF(AND(T77="",U77&gt;0),"?",IF(T77="","◄",IF(U77&gt;=1,"►","")))</f>
        <v>◄</v>
      </c>
      <c r="T77" s="60"/>
      <c r="U77" s="59"/>
      <c r="V77" s="339"/>
      <c r="W77" s="57"/>
      <c r="X77" s="56">
        <f t="shared" ref="X77:X90" si="47">(P77*W77)</f>
        <v>0</v>
      </c>
      <c r="Y77" s="55">
        <f t="shared" ref="Y77:Y90" si="48">(Q77*X77)</f>
        <v>0</v>
      </c>
      <c r="Z77" s="54"/>
      <c r="AA77" s="53">
        <f t="shared" ref="AA77:AA90" si="49">(T77*Z77)</f>
        <v>0</v>
      </c>
      <c r="AB77" s="52">
        <f t="shared" ref="AB77:AB90" si="50">(U77*AA77)</f>
        <v>0</v>
      </c>
      <c r="AC77" s="42"/>
      <c r="AD77" s="16" t="s">
        <v>0</v>
      </c>
      <c r="AE77" s="1"/>
      <c r="AF77" s="1"/>
      <c r="AG77" s="1"/>
      <c r="AH77" s="1"/>
      <c r="AI77" s="15"/>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row>
    <row r="78" spans="1:66" s="266" customFormat="1" x14ac:dyDescent="0.25">
      <c r="A78" s="343"/>
      <c r="B78" s="342" t="str">
        <f t="shared" si="36"/>
        <v/>
      </c>
      <c r="C78" s="38"/>
      <c r="D78" s="37"/>
      <c r="E78" s="36" t="s">
        <v>2147</v>
      </c>
      <c r="F78" s="35"/>
      <c r="G78" s="378">
        <v>1902</v>
      </c>
      <c r="H78" s="33">
        <v>0.7</v>
      </c>
      <c r="I78" s="32" t="s">
        <v>2148</v>
      </c>
      <c r="J78" s="31"/>
      <c r="K78" s="30"/>
      <c r="L78" s="30"/>
      <c r="M78" s="29"/>
      <c r="N78" s="340" t="str">
        <f t="shared" si="43"/>
        <v/>
      </c>
      <c r="O78" s="340" t="str">
        <f t="shared" si="44"/>
        <v>◄</v>
      </c>
      <c r="P78" s="61"/>
      <c r="Q78" s="59"/>
      <c r="R78" s="340" t="str">
        <f t="shared" si="45"/>
        <v/>
      </c>
      <c r="S78" s="340" t="str">
        <f t="shared" si="46"/>
        <v>◄</v>
      </c>
      <c r="T78" s="60"/>
      <c r="U78" s="59"/>
      <c r="V78" s="339"/>
      <c r="W78" s="57"/>
      <c r="X78" s="56">
        <f t="shared" si="47"/>
        <v>0</v>
      </c>
      <c r="Y78" s="55">
        <f t="shared" si="48"/>
        <v>0</v>
      </c>
      <c r="Z78" s="54"/>
      <c r="AA78" s="53">
        <f t="shared" si="49"/>
        <v>0</v>
      </c>
      <c r="AB78" s="52">
        <f t="shared" si="50"/>
        <v>0</v>
      </c>
      <c r="AC78" s="42"/>
      <c r="AD78" s="16" t="s">
        <v>0</v>
      </c>
      <c r="AE78" s="1"/>
      <c r="AF78" s="1"/>
      <c r="AG78" s="1"/>
      <c r="AH78" s="1"/>
      <c r="AI78" s="15"/>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row>
    <row r="79" spans="1:66" s="266" customFormat="1" x14ac:dyDescent="0.25">
      <c r="A79" s="343"/>
      <c r="B79" s="342" t="str">
        <f t="shared" si="36"/>
        <v/>
      </c>
      <c r="C79" s="38"/>
      <c r="D79" s="37"/>
      <c r="E79" s="66" t="s">
        <v>782</v>
      </c>
      <c r="F79" s="65"/>
      <c r="G79" s="378">
        <v>1902</v>
      </c>
      <c r="H79" s="33">
        <v>0.7</v>
      </c>
      <c r="I79" s="351" t="s">
        <v>2149</v>
      </c>
      <c r="J79" s="31"/>
      <c r="K79" s="30"/>
      <c r="L79" s="30"/>
      <c r="M79" s="29"/>
      <c r="N79" s="340" t="str">
        <f t="shared" si="43"/>
        <v/>
      </c>
      <c r="O79" s="340" t="str">
        <f t="shared" si="44"/>
        <v>◄</v>
      </c>
      <c r="P79" s="61"/>
      <c r="Q79" s="59"/>
      <c r="R79" s="340" t="str">
        <f t="shared" si="45"/>
        <v/>
      </c>
      <c r="S79" s="340" t="str">
        <f t="shared" si="46"/>
        <v>◄</v>
      </c>
      <c r="T79" s="60"/>
      <c r="U79" s="59"/>
      <c r="V79" s="339"/>
      <c r="W79" s="57"/>
      <c r="X79" s="56">
        <f t="shared" si="47"/>
        <v>0</v>
      </c>
      <c r="Y79" s="55">
        <f t="shared" si="48"/>
        <v>0</v>
      </c>
      <c r="Z79" s="54"/>
      <c r="AA79" s="53">
        <f t="shared" si="49"/>
        <v>0</v>
      </c>
      <c r="AB79" s="52">
        <f t="shared" si="50"/>
        <v>0</v>
      </c>
      <c r="AC79" s="42"/>
      <c r="AD79" s="16" t="s">
        <v>0</v>
      </c>
      <c r="AE79" s="1"/>
      <c r="AF79" s="1"/>
      <c r="AG79" s="1"/>
      <c r="AH79" s="1"/>
      <c r="AI79" s="15"/>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row>
    <row r="80" spans="1:66" s="266" customFormat="1" x14ac:dyDescent="0.25">
      <c r="A80" s="343">
        <v>1</v>
      </c>
      <c r="B80" s="342" t="str">
        <f t="shared" si="36"/>
        <v>x</v>
      </c>
      <c r="C80" s="38"/>
      <c r="D80" s="37"/>
      <c r="E80" s="36" t="s">
        <v>2150</v>
      </c>
      <c r="F80" s="35"/>
      <c r="G80" s="378">
        <v>1902</v>
      </c>
      <c r="H80" s="33">
        <v>0.7</v>
      </c>
      <c r="I80" s="32" t="s">
        <v>2151</v>
      </c>
      <c r="J80" s="31" t="s">
        <v>2152</v>
      </c>
      <c r="K80" s="30"/>
      <c r="L80" s="30"/>
      <c r="M80" s="29"/>
      <c r="N80" s="340" t="str">
        <f t="shared" si="43"/>
        <v/>
      </c>
      <c r="O80" s="340" t="str">
        <f t="shared" si="44"/>
        <v>◄</v>
      </c>
      <c r="P80" s="61"/>
      <c r="Q80" s="59"/>
      <c r="R80" s="340" t="str">
        <f t="shared" si="45"/>
        <v/>
      </c>
      <c r="S80" s="340" t="str">
        <f t="shared" si="46"/>
        <v>◄</v>
      </c>
      <c r="T80" s="60"/>
      <c r="U80" s="59"/>
      <c r="V80" s="339"/>
      <c r="W80" s="57"/>
      <c r="X80" s="56">
        <f t="shared" si="47"/>
        <v>0</v>
      </c>
      <c r="Y80" s="55">
        <f t="shared" si="48"/>
        <v>0</v>
      </c>
      <c r="Z80" s="54"/>
      <c r="AA80" s="53">
        <f t="shared" si="49"/>
        <v>0</v>
      </c>
      <c r="AB80" s="52">
        <f t="shared" si="50"/>
        <v>0</v>
      </c>
      <c r="AC80" s="42"/>
      <c r="AD80" s="16" t="s">
        <v>0</v>
      </c>
      <c r="AE80" s="1"/>
      <c r="AF80" s="1"/>
      <c r="AG80" s="1"/>
      <c r="AH80" s="1"/>
      <c r="AI80" s="15"/>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row>
    <row r="81" spans="1:66" s="266" customFormat="1" x14ac:dyDescent="0.25">
      <c r="A81" s="343">
        <v>1</v>
      </c>
      <c r="B81" s="342" t="str">
        <f t="shared" si="36"/>
        <v>x</v>
      </c>
      <c r="C81" s="38"/>
      <c r="D81" s="37"/>
      <c r="E81" s="36" t="s">
        <v>2153</v>
      </c>
      <c r="F81" s="35"/>
      <c r="G81" s="378">
        <v>1902</v>
      </c>
      <c r="H81" s="33">
        <v>0.7</v>
      </c>
      <c r="I81" s="32" t="s">
        <v>2154</v>
      </c>
      <c r="J81" s="31" t="s">
        <v>2155</v>
      </c>
      <c r="K81" s="30"/>
      <c r="L81" s="30"/>
      <c r="M81" s="29"/>
      <c r="N81" s="340" t="str">
        <f t="shared" si="43"/>
        <v/>
      </c>
      <c r="O81" s="340" t="str">
        <f t="shared" si="44"/>
        <v>◄</v>
      </c>
      <c r="P81" s="61"/>
      <c r="Q81" s="59"/>
      <c r="R81" s="340" t="str">
        <f t="shared" si="45"/>
        <v/>
      </c>
      <c r="S81" s="340" t="str">
        <f t="shared" si="46"/>
        <v>◄</v>
      </c>
      <c r="T81" s="60"/>
      <c r="U81" s="59"/>
      <c r="V81" s="339"/>
      <c r="W81" s="57"/>
      <c r="X81" s="56">
        <f t="shared" si="47"/>
        <v>0</v>
      </c>
      <c r="Y81" s="55">
        <f t="shared" si="48"/>
        <v>0</v>
      </c>
      <c r="Z81" s="54"/>
      <c r="AA81" s="53">
        <f t="shared" si="49"/>
        <v>0</v>
      </c>
      <c r="AB81" s="52">
        <f t="shared" si="50"/>
        <v>0</v>
      </c>
      <c r="AC81" s="42"/>
      <c r="AD81" s="16" t="s">
        <v>0</v>
      </c>
      <c r="AE81" s="1"/>
      <c r="AF81" s="1"/>
      <c r="AG81" s="1"/>
      <c r="AH81" s="1"/>
      <c r="AI81" s="15"/>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row>
    <row r="82" spans="1:66" s="266" customFormat="1" x14ac:dyDescent="0.25">
      <c r="A82" s="343"/>
      <c r="B82" s="342" t="str">
        <f t="shared" si="36"/>
        <v/>
      </c>
      <c r="C82" s="38"/>
      <c r="D82" s="37"/>
      <c r="E82" s="36" t="s">
        <v>2156</v>
      </c>
      <c r="F82" s="35"/>
      <c r="G82" s="378">
        <v>1896</v>
      </c>
      <c r="H82" s="33">
        <v>0.8</v>
      </c>
      <c r="I82" s="32" t="s">
        <v>2157</v>
      </c>
      <c r="J82" s="31"/>
      <c r="K82" s="30"/>
      <c r="L82" s="30"/>
      <c r="M82" s="29"/>
      <c r="N82" s="340" t="str">
        <f t="shared" si="43"/>
        <v/>
      </c>
      <c r="O82" s="340" t="str">
        <f t="shared" si="44"/>
        <v>◄</v>
      </c>
      <c r="P82" s="61"/>
      <c r="Q82" s="59"/>
      <c r="R82" s="340" t="str">
        <f t="shared" si="45"/>
        <v/>
      </c>
      <c r="S82" s="340" t="str">
        <f t="shared" si="46"/>
        <v>◄</v>
      </c>
      <c r="T82" s="60"/>
      <c r="U82" s="59"/>
      <c r="V82" s="339"/>
      <c r="W82" s="57"/>
      <c r="X82" s="56">
        <f t="shared" si="47"/>
        <v>0</v>
      </c>
      <c r="Y82" s="55">
        <f t="shared" si="48"/>
        <v>0</v>
      </c>
      <c r="Z82" s="54"/>
      <c r="AA82" s="53">
        <f t="shared" si="49"/>
        <v>0</v>
      </c>
      <c r="AB82" s="52">
        <f t="shared" si="50"/>
        <v>0</v>
      </c>
      <c r="AC82" s="42"/>
      <c r="AD82" s="16" t="s">
        <v>0</v>
      </c>
      <c r="AE82" s="1"/>
      <c r="AF82" s="1"/>
      <c r="AG82" s="1"/>
      <c r="AH82" s="1"/>
      <c r="AI82" s="15"/>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row>
    <row r="83" spans="1:66" s="266" customFormat="1" x14ac:dyDescent="0.25">
      <c r="A83" s="343"/>
      <c r="B83" s="342" t="str">
        <f t="shared" si="36"/>
        <v/>
      </c>
      <c r="C83" s="38"/>
      <c r="D83" s="37"/>
      <c r="E83" s="66" t="s">
        <v>781</v>
      </c>
      <c r="F83" s="65"/>
      <c r="G83" s="378">
        <v>1902</v>
      </c>
      <c r="H83" s="33">
        <v>0.8</v>
      </c>
      <c r="I83" s="351" t="s">
        <v>2158</v>
      </c>
      <c r="J83" s="31"/>
      <c r="K83" s="30"/>
      <c r="L83" s="30"/>
      <c r="M83" s="29"/>
      <c r="N83" s="340" t="str">
        <f t="shared" si="43"/>
        <v/>
      </c>
      <c r="O83" s="340" t="str">
        <f t="shared" si="44"/>
        <v>◄</v>
      </c>
      <c r="P83" s="61"/>
      <c r="Q83" s="59"/>
      <c r="R83" s="340" t="str">
        <f t="shared" si="45"/>
        <v/>
      </c>
      <c r="S83" s="340" t="str">
        <f t="shared" si="46"/>
        <v>◄</v>
      </c>
      <c r="T83" s="60"/>
      <c r="U83" s="59"/>
      <c r="V83" s="339"/>
      <c r="W83" s="57"/>
      <c r="X83" s="56">
        <f t="shared" si="47"/>
        <v>0</v>
      </c>
      <c r="Y83" s="55">
        <f t="shared" si="48"/>
        <v>0</v>
      </c>
      <c r="Z83" s="54"/>
      <c r="AA83" s="53">
        <f t="shared" si="49"/>
        <v>0</v>
      </c>
      <c r="AB83" s="52">
        <f t="shared" si="50"/>
        <v>0</v>
      </c>
      <c r="AC83" s="42"/>
      <c r="AD83" s="16" t="s">
        <v>0</v>
      </c>
      <c r="AE83" s="1"/>
      <c r="AF83" s="1"/>
      <c r="AG83" s="1"/>
      <c r="AH83" s="1"/>
      <c r="AI83" s="15"/>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row>
    <row r="84" spans="1:66" s="266" customFormat="1" x14ac:dyDescent="0.25">
      <c r="A84" s="343"/>
      <c r="B84" s="342" t="str">
        <f t="shared" si="36"/>
        <v/>
      </c>
      <c r="C84" s="38"/>
      <c r="D84" s="37"/>
      <c r="E84" s="36" t="s">
        <v>2159</v>
      </c>
      <c r="F84" s="35"/>
      <c r="G84" s="378">
        <v>1902</v>
      </c>
      <c r="H84" s="33">
        <v>0.9</v>
      </c>
      <c r="I84" s="32" t="s">
        <v>2160</v>
      </c>
      <c r="J84" s="31"/>
      <c r="K84" s="30"/>
      <c r="L84" s="30"/>
      <c r="M84" s="29"/>
      <c r="N84" s="340" t="str">
        <f t="shared" si="43"/>
        <v/>
      </c>
      <c r="O84" s="340" t="str">
        <f t="shared" si="44"/>
        <v>◄</v>
      </c>
      <c r="P84" s="61"/>
      <c r="Q84" s="59"/>
      <c r="R84" s="340" t="str">
        <f t="shared" si="45"/>
        <v/>
      </c>
      <c r="S84" s="340" t="str">
        <f t="shared" si="46"/>
        <v>◄</v>
      </c>
      <c r="T84" s="60"/>
      <c r="U84" s="59"/>
      <c r="V84" s="339"/>
      <c r="W84" s="57"/>
      <c r="X84" s="56">
        <f t="shared" si="47"/>
        <v>0</v>
      </c>
      <c r="Y84" s="55">
        <f t="shared" si="48"/>
        <v>0</v>
      </c>
      <c r="Z84" s="54"/>
      <c r="AA84" s="53">
        <f t="shared" si="49"/>
        <v>0</v>
      </c>
      <c r="AB84" s="52">
        <f t="shared" si="50"/>
        <v>0</v>
      </c>
      <c r="AC84" s="42"/>
      <c r="AD84" s="16" t="s">
        <v>0</v>
      </c>
      <c r="AE84" s="1"/>
      <c r="AF84" s="1"/>
      <c r="AG84" s="1"/>
      <c r="AH84" s="1"/>
      <c r="AI84" s="15"/>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row>
    <row r="85" spans="1:66" s="266" customFormat="1" x14ac:dyDescent="0.25">
      <c r="A85" s="343"/>
      <c r="B85" s="342" t="str">
        <f t="shared" si="36"/>
        <v/>
      </c>
      <c r="C85" s="38"/>
      <c r="D85" s="37"/>
      <c r="E85" s="66" t="s">
        <v>780</v>
      </c>
      <c r="F85" s="65"/>
      <c r="G85" s="378">
        <v>1902</v>
      </c>
      <c r="H85" s="33">
        <v>0.9</v>
      </c>
      <c r="I85" s="351" t="s">
        <v>2161</v>
      </c>
      <c r="J85" s="31"/>
      <c r="K85" s="30"/>
      <c r="L85" s="30"/>
      <c r="M85" s="29"/>
      <c r="N85" s="340" t="str">
        <f t="shared" si="43"/>
        <v/>
      </c>
      <c r="O85" s="340" t="str">
        <f t="shared" si="44"/>
        <v>◄</v>
      </c>
      <c r="P85" s="61"/>
      <c r="Q85" s="59"/>
      <c r="R85" s="340" t="str">
        <f t="shared" si="45"/>
        <v/>
      </c>
      <c r="S85" s="340" t="str">
        <f t="shared" si="46"/>
        <v>◄</v>
      </c>
      <c r="T85" s="60"/>
      <c r="U85" s="59"/>
      <c r="V85" s="339"/>
      <c r="W85" s="57"/>
      <c r="X85" s="56">
        <f t="shared" si="47"/>
        <v>0</v>
      </c>
      <c r="Y85" s="55">
        <f t="shared" si="48"/>
        <v>0</v>
      </c>
      <c r="Z85" s="54"/>
      <c r="AA85" s="53">
        <f t="shared" si="49"/>
        <v>0</v>
      </c>
      <c r="AB85" s="52">
        <f t="shared" si="50"/>
        <v>0</v>
      </c>
      <c r="AC85" s="42"/>
      <c r="AD85" s="16" t="s">
        <v>0</v>
      </c>
      <c r="AE85" s="1"/>
      <c r="AF85" s="1"/>
      <c r="AG85" s="1"/>
      <c r="AH85" s="1"/>
      <c r="AI85" s="15"/>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row>
    <row r="86" spans="1:66" s="266" customFormat="1" x14ac:dyDescent="0.25">
      <c r="A86" s="343"/>
      <c r="B86" s="342" t="str">
        <f t="shared" si="36"/>
        <v/>
      </c>
      <c r="C86" s="38"/>
      <c r="D86" s="37"/>
      <c r="E86" s="36" t="s">
        <v>2162</v>
      </c>
      <c r="F86" s="35"/>
      <c r="G86" s="378">
        <v>1895</v>
      </c>
      <c r="H86" s="33">
        <v>1</v>
      </c>
      <c r="I86" s="32" t="s">
        <v>2163</v>
      </c>
      <c r="J86" s="31"/>
      <c r="K86" s="30"/>
      <c r="L86" s="30"/>
      <c r="M86" s="29"/>
      <c r="N86" s="340" t="str">
        <f t="shared" si="43"/>
        <v/>
      </c>
      <c r="O86" s="340" t="str">
        <f t="shared" si="44"/>
        <v>◄</v>
      </c>
      <c r="P86" s="61"/>
      <c r="Q86" s="59"/>
      <c r="R86" s="340" t="str">
        <f t="shared" si="45"/>
        <v/>
      </c>
      <c r="S86" s="340" t="str">
        <f t="shared" si="46"/>
        <v>◄</v>
      </c>
      <c r="T86" s="60"/>
      <c r="U86" s="59"/>
      <c r="V86" s="339"/>
      <c r="W86" s="57"/>
      <c r="X86" s="56">
        <f t="shared" si="47"/>
        <v>0</v>
      </c>
      <c r="Y86" s="55">
        <f t="shared" si="48"/>
        <v>0</v>
      </c>
      <c r="Z86" s="54"/>
      <c r="AA86" s="53">
        <f t="shared" si="49"/>
        <v>0</v>
      </c>
      <c r="AB86" s="52">
        <f t="shared" si="50"/>
        <v>0</v>
      </c>
      <c r="AC86" s="42"/>
      <c r="AD86" s="16" t="s">
        <v>0</v>
      </c>
      <c r="AE86" s="1"/>
      <c r="AF86" s="1"/>
      <c r="AG86" s="1"/>
      <c r="AH86" s="1"/>
      <c r="AI86" s="15"/>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row>
    <row r="87" spans="1:66" s="266" customFormat="1" x14ac:dyDescent="0.25">
      <c r="A87" s="343"/>
      <c r="B87" s="342" t="str">
        <f t="shared" si="36"/>
        <v/>
      </c>
      <c r="C87" s="38"/>
      <c r="D87" s="37"/>
      <c r="E87" s="66" t="s">
        <v>779</v>
      </c>
      <c r="F87" s="65"/>
      <c r="G87" s="378">
        <v>1902</v>
      </c>
      <c r="H87" s="33">
        <v>1</v>
      </c>
      <c r="I87" s="351" t="s">
        <v>2164</v>
      </c>
      <c r="J87" s="31"/>
      <c r="K87" s="30"/>
      <c r="L87" s="30"/>
      <c r="M87" s="29"/>
      <c r="N87" s="340" t="str">
        <f t="shared" si="43"/>
        <v/>
      </c>
      <c r="O87" s="340" t="str">
        <f t="shared" si="44"/>
        <v>◄</v>
      </c>
      <c r="P87" s="61"/>
      <c r="Q87" s="59"/>
      <c r="R87" s="340" t="str">
        <f t="shared" si="45"/>
        <v/>
      </c>
      <c r="S87" s="340" t="str">
        <f t="shared" si="46"/>
        <v>◄</v>
      </c>
      <c r="T87" s="60"/>
      <c r="U87" s="59"/>
      <c r="V87" s="339"/>
      <c r="W87" s="57"/>
      <c r="X87" s="56">
        <f t="shared" si="47"/>
        <v>0</v>
      </c>
      <c r="Y87" s="55">
        <f t="shared" si="48"/>
        <v>0</v>
      </c>
      <c r="Z87" s="54"/>
      <c r="AA87" s="53">
        <f t="shared" si="49"/>
        <v>0</v>
      </c>
      <c r="AB87" s="52">
        <f t="shared" si="50"/>
        <v>0</v>
      </c>
      <c r="AC87" s="42"/>
      <c r="AD87" s="16" t="s">
        <v>0</v>
      </c>
      <c r="AE87" s="1"/>
      <c r="AF87" s="1"/>
      <c r="AG87" s="1"/>
      <c r="AH87" s="1"/>
      <c r="AI87" s="15"/>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row>
    <row r="88" spans="1:66" s="266" customFormat="1" x14ac:dyDescent="0.25">
      <c r="A88" s="343"/>
      <c r="B88" s="342" t="str">
        <f t="shared" si="36"/>
        <v/>
      </c>
      <c r="C88" s="38"/>
      <c r="D88" s="37"/>
      <c r="E88" s="66" t="s">
        <v>778</v>
      </c>
      <c r="F88" s="65"/>
      <c r="G88" s="378">
        <v>1902</v>
      </c>
      <c r="H88" s="33">
        <v>1</v>
      </c>
      <c r="I88" s="351" t="s">
        <v>2165</v>
      </c>
      <c r="J88" s="31"/>
      <c r="K88" s="30"/>
      <c r="L88" s="30"/>
      <c r="M88" s="29"/>
      <c r="N88" s="340" t="str">
        <f t="shared" si="43"/>
        <v/>
      </c>
      <c r="O88" s="340" t="str">
        <f t="shared" si="44"/>
        <v>◄</v>
      </c>
      <c r="P88" s="61"/>
      <c r="Q88" s="59"/>
      <c r="R88" s="340" t="str">
        <f t="shared" si="45"/>
        <v/>
      </c>
      <c r="S88" s="340" t="str">
        <f t="shared" si="46"/>
        <v>◄</v>
      </c>
      <c r="T88" s="60"/>
      <c r="U88" s="59"/>
      <c r="V88" s="339"/>
      <c r="W88" s="57"/>
      <c r="X88" s="56">
        <f t="shared" si="47"/>
        <v>0</v>
      </c>
      <c r="Y88" s="55">
        <f t="shared" si="48"/>
        <v>0</v>
      </c>
      <c r="Z88" s="54"/>
      <c r="AA88" s="53">
        <f t="shared" si="49"/>
        <v>0</v>
      </c>
      <c r="AB88" s="52">
        <f t="shared" si="50"/>
        <v>0</v>
      </c>
      <c r="AC88" s="42"/>
      <c r="AD88" s="16" t="s">
        <v>0</v>
      </c>
      <c r="AE88" s="1"/>
      <c r="AF88" s="1"/>
      <c r="AG88" s="1"/>
      <c r="AH88" s="1"/>
      <c r="AI88" s="15"/>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row>
    <row r="89" spans="1:66" s="266" customFormat="1" x14ac:dyDescent="0.25">
      <c r="A89" s="343"/>
      <c r="B89" s="342" t="str">
        <f t="shared" si="36"/>
        <v/>
      </c>
      <c r="C89" s="38"/>
      <c r="D89" s="37"/>
      <c r="E89" s="36" t="s">
        <v>2166</v>
      </c>
      <c r="F89" s="35"/>
      <c r="G89" s="378">
        <v>1897</v>
      </c>
      <c r="H89" s="33">
        <v>2</v>
      </c>
      <c r="I89" s="32" t="s">
        <v>2167</v>
      </c>
      <c r="J89" s="31"/>
      <c r="K89" s="30"/>
      <c r="L89" s="30"/>
      <c r="M89" s="29"/>
      <c r="N89" s="340" t="str">
        <f t="shared" si="43"/>
        <v/>
      </c>
      <c r="O89" s="340" t="str">
        <f t="shared" si="44"/>
        <v>◄</v>
      </c>
      <c r="P89" s="61"/>
      <c r="Q89" s="59"/>
      <c r="R89" s="340" t="str">
        <f t="shared" si="45"/>
        <v/>
      </c>
      <c r="S89" s="340" t="str">
        <f t="shared" si="46"/>
        <v>◄</v>
      </c>
      <c r="T89" s="60"/>
      <c r="U89" s="59"/>
      <c r="V89" s="339"/>
      <c r="W89" s="57"/>
      <c r="X89" s="56">
        <f t="shared" si="47"/>
        <v>0</v>
      </c>
      <c r="Y89" s="55">
        <f t="shared" si="48"/>
        <v>0</v>
      </c>
      <c r="Z89" s="54"/>
      <c r="AA89" s="53">
        <f t="shared" si="49"/>
        <v>0</v>
      </c>
      <c r="AB89" s="52">
        <f t="shared" si="50"/>
        <v>0</v>
      </c>
      <c r="AC89" s="42"/>
      <c r="AD89" s="16" t="s">
        <v>0</v>
      </c>
      <c r="AE89" s="1"/>
      <c r="AF89" s="1"/>
      <c r="AG89" s="1"/>
      <c r="AH89" s="1"/>
      <c r="AI89" s="15"/>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row>
    <row r="90" spans="1:66" s="266" customFormat="1" ht="15" thickBot="1" x14ac:dyDescent="0.3">
      <c r="A90" s="343"/>
      <c r="B90" s="342" t="str">
        <f t="shared" si="36"/>
        <v/>
      </c>
      <c r="C90" s="38"/>
      <c r="D90" s="37"/>
      <c r="E90" s="66" t="s">
        <v>777</v>
      </c>
      <c r="F90" s="65"/>
      <c r="G90" s="378">
        <v>1902</v>
      </c>
      <c r="H90" s="33">
        <v>2</v>
      </c>
      <c r="I90" s="351" t="s">
        <v>2168</v>
      </c>
      <c r="J90" s="31"/>
      <c r="K90" s="30"/>
      <c r="L90" s="30"/>
      <c r="M90" s="29"/>
      <c r="N90" s="340" t="str">
        <f t="shared" si="43"/>
        <v/>
      </c>
      <c r="O90" s="340" t="str">
        <f t="shared" si="44"/>
        <v>◄</v>
      </c>
      <c r="P90" s="61"/>
      <c r="Q90" s="59"/>
      <c r="R90" s="340" t="str">
        <f t="shared" si="45"/>
        <v/>
      </c>
      <c r="S90" s="340" t="str">
        <f t="shared" si="46"/>
        <v>◄</v>
      </c>
      <c r="T90" s="60"/>
      <c r="U90" s="59"/>
      <c r="V90" s="339"/>
      <c r="W90" s="57"/>
      <c r="X90" s="56">
        <f t="shared" si="47"/>
        <v>0</v>
      </c>
      <c r="Y90" s="55">
        <f t="shared" si="48"/>
        <v>0</v>
      </c>
      <c r="Z90" s="54"/>
      <c r="AA90" s="53">
        <f t="shared" si="49"/>
        <v>0</v>
      </c>
      <c r="AB90" s="52">
        <f t="shared" si="50"/>
        <v>0</v>
      </c>
      <c r="AC90" s="42"/>
      <c r="AD90" s="16" t="s">
        <v>0</v>
      </c>
      <c r="AE90" s="1"/>
      <c r="AF90" s="1"/>
      <c r="AG90" s="1"/>
      <c r="AH90" s="1"/>
      <c r="AI90" s="15"/>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row>
    <row r="91" spans="1:66" ht="16.8" thickTop="1" thickBot="1" x14ac:dyDescent="0.3">
      <c r="A91" s="338"/>
      <c r="B91" s="50"/>
      <c r="C91" s="14">
        <f>ROWS(C92:C114)-1</f>
        <v>22</v>
      </c>
      <c r="D91" s="13" t="s">
        <v>2169</v>
      </c>
      <c r="E91" s="12"/>
      <c r="F91" s="12"/>
      <c r="G91" s="337"/>
      <c r="H91" s="10"/>
      <c r="I91" s="9"/>
      <c r="J91" s="8">
        <v>937</v>
      </c>
      <c r="K91" s="8" t="s">
        <v>0</v>
      </c>
      <c r="L91" s="7" t="s">
        <v>776</v>
      </c>
      <c r="M91" s="6">
        <v>0</v>
      </c>
      <c r="N91" s="49"/>
      <c r="O91" s="346" t="str">
        <f>IF(COUNTIF(N92:N111,"?")&gt;0,"?",IF(AND(P91="◄",Q91="►"),"◄►",IF(P91="◄","◄",IF(Q91="►","►",""))))</f>
        <v>◄</v>
      </c>
      <c r="P91" s="46" t="str">
        <f>IF(SUM(P92:P111)+1=ROWS(P92:P111)-COUNTIF(P92:P111,"-"),"","◄")</f>
        <v>◄</v>
      </c>
      <c r="Q91" s="45" t="str">
        <f>IF(SUM(Q92:Q111)&gt;0,"►","")</f>
        <v/>
      </c>
      <c r="R91" s="48"/>
      <c r="S91" s="346" t="str">
        <f>IF(COUNTIF(R92:R111,"?")&gt;0,"?",IF(AND(T91="◄",U91="►"),"◄►",IF(T91="◄","◄",IF(U91="►","►",""))))</f>
        <v>◄</v>
      </c>
      <c r="T91" s="46" t="str">
        <f>IF(SUM(T92:T111)+1=ROWS(T92:T111)-COUNTIF(T92:T111,"-"),"","◄")</f>
        <v>◄</v>
      </c>
      <c r="U91" s="45" t="str">
        <f>IF(SUM(U92:U111)&gt;0,"►","")</f>
        <v/>
      </c>
      <c r="V91" s="67">
        <f>ROWS(V92:V114)-1</f>
        <v>22</v>
      </c>
      <c r="W91" s="44">
        <f>SUM(W92:W111)-W114</f>
        <v>0</v>
      </c>
      <c r="X91" s="43" t="s">
        <v>2</v>
      </c>
      <c r="Y91" s="42"/>
      <c r="Z91" s="44">
        <f>SUM(Z92:Z111)-Z114</f>
        <v>0</v>
      </c>
      <c r="AA91" s="43" t="s">
        <v>2</v>
      </c>
      <c r="AB91" s="42"/>
      <c r="AC91" s="345" t="e">
        <f>IF(#REF!="◄","◄",IF(#REF!="ok","►",""))</f>
        <v>#REF!</v>
      </c>
      <c r="AD91" s="5" t="s">
        <v>0</v>
      </c>
      <c r="AE91" s="344"/>
    </row>
    <row r="92" spans="1:66" s="266" customFormat="1" x14ac:dyDescent="0.25">
      <c r="A92" s="343"/>
      <c r="B92" s="342" t="str">
        <f t="shared" ref="B92:B113" si="51">IF(A92=1,"x","")</f>
        <v/>
      </c>
      <c r="C92" s="38"/>
      <c r="D92" s="37"/>
      <c r="E92" s="36" t="s">
        <v>2170</v>
      </c>
      <c r="F92" s="35"/>
      <c r="G92" s="378">
        <v>1902</v>
      </c>
      <c r="H92" s="33">
        <v>0.1</v>
      </c>
      <c r="I92" s="32" t="s">
        <v>2171</v>
      </c>
      <c r="J92" s="31"/>
      <c r="K92" s="30"/>
      <c r="L92" s="30"/>
      <c r="M92" s="29"/>
      <c r="N92" s="340" t="str">
        <f t="shared" ref="N92:N113" si="52">IF(O92="?","?","")</f>
        <v/>
      </c>
      <c r="O92" s="340" t="str">
        <f t="shared" ref="O92:O113" si="53">IF(AND(P92="",Q92&gt;0),"?",IF(P92="","◄",IF(Q92&gt;=1,"►","")))</f>
        <v>◄</v>
      </c>
      <c r="P92" s="61"/>
      <c r="Q92" s="59"/>
      <c r="R92" s="340" t="str">
        <f t="shared" ref="R92:R113" si="54">IF(S92="?","?","")</f>
        <v/>
      </c>
      <c r="S92" s="340" t="str">
        <f t="shared" ref="S92:S113" si="55">IF(AND(T92="",U92&gt;0),"?",IF(T92="","◄",IF(U92&gt;=1,"►","")))</f>
        <v>◄</v>
      </c>
      <c r="T92" s="60"/>
      <c r="U92" s="59"/>
      <c r="V92" s="339"/>
      <c r="W92" s="57"/>
      <c r="X92" s="56">
        <f t="shared" ref="X92:X113" si="56">(P92*W92)</f>
        <v>0</v>
      </c>
      <c r="Y92" s="55">
        <f t="shared" ref="Y92:Y113" si="57">(Q92*X92)</f>
        <v>0</v>
      </c>
      <c r="Z92" s="54"/>
      <c r="AA92" s="53">
        <f t="shared" ref="AA92:AA113" si="58">(T92*Z92)</f>
        <v>0</v>
      </c>
      <c r="AB92" s="52">
        <f t="shared" ref="AB92:AB113" si="59">(U92*AA92)</f>
        <v>0</v>
      </c>
      <c r="AC92" s="42"/>
      <c r="AD92" s="16" t="s">
        <v>0</v>
      </c>
      <c r="AE92" s="1"/>
      <c r="AF92" s="1"/>
      <c r="AG92" s="1"/>
      <c r="AH92" s="1"/>
      <c r="AI92" s="15"/>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row>
    <row r="93" spans="1:66" s="266" customFormat="1" x14ac:dyDescent="0.25">
      <c r="A93" s="343"/>
      <c r="B93" s="342" t="str">
        <f t="shared" si="51"/>
        <v/>
      </c>
      <c r="C93" s="38"/>
      <c r="D93" s="37"/>
      <c r="E93" s="36" t="s">
        <v>2172</v>
      </c>
      <c r="F93" s="35"/>
      <c r="G93" s="378">
        <v>1902</v>
      </c>
      <c r="H93" s="33">
        <v>0.15</v>
      </c>
      <c r="I93" s="32" t="s">
        <v>2173</v>
      </c>
      <c r="J93" s="31"/>
      <c r="K93" s="30"/>
      <c r="L93" s="30"/>
      <c r="M93" s="29"/>
      <c r="N93" s="340" t="str">
        <f t="shared" si="52"/>
        <v/>
      </c>
      <c r="O93" s="340" t="str">
        <f t="shared" si="53"/>
        <v>◄</v>
      </c>
      <c r="P93" s="61"/>
      <c r="Q93" s="59"/>
      <c r="R93" s="340" t="str">
        <f t="shared" si="54"/>
        <v/>
      </c>
      <c r="S93" s="340" t="str">
        <f t="shared" si="55"/>
        <v>◄</v>
      </c>
      <c r="T93" s="60"/>
      <c r="U93" s="59"/>
      <c r="V93" s="339"/>
      <c r="W93" s="57"/>
      <c r="X93" s="56">
        <f t="shared" si="56"/>
        <v>0</v>
      </c>
      <c r="Y93" s="55">
        <f t="shared" si="57"/>
        <v>0</v>
      </c>
      <c r="Z93" s="54"/>
      <c r="AA93" s="53">
        <f t="shared" si="58"/>
        <v>0</v>
      </c>
      <c r="AB93" s="52">
        <f t="shared" si="59"/>
        <v>0</v>
      </c>
      <c r="AC93" s="42"/>
      <c r="AD93" s="16" t="s">
        <v>0</v>
      </c>
      <c r="AE93" s="1"/>
      <c r="AF93" s="1"/>
      <c r="AG93" s="1"/>
      <c r="AH93" s="1"/>
      <c r="AI93" s="15"/>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row>
    <row r="94" spans="1:66" s="266" customFormat="1" x14ac:dyDescent="0.25">
      <c r="A94" s="343"/>
      <c r="B94" s="342" t="str">
        <f t="shared" si="51"/>
        <v/>
      </c>
      <c r="C94" s="38"/>
      <c r="D94" s="37"/>
      <c r="E94" s="36" t="s">
        <v>2174</v>
      </c>
      <c r="F94" s="35"/>
      <c r="G94" s="378">
        <v>1902</v>
      </c>
      <c r="H94" s="33">
        <v>0.2</v>
      </c>
      <c r="I94" s="32" t="s">
        <v>2175</v>
      </c>
      <c r="J94" s="31"/>
      <c r="K94" s="30"/>
      <c r="L94" s="30"/>
      <c r="M94" s="29"/>
      <c r="N94" s="340" t="str">
        <f t="shared" si="52"/>
        <v/>
      </c>
      <c r="O94" s="340" t="str">
        <f t="shared" si="53"/>
        <v>◄</v>
      </c>
      <c r="P94" s="61"/>
      <c r="Q94" s="59"/>
      <c r="R94" s="340" t="str">
        <f t="shared" si="54"/>
        <v/>
      </c>
      <c r="S94" s="340" t="str">
        <f t="shared" si="55"/>
        <v>◄</v>
      </c>
      <c r="T94" s="60"/>
      <c r="U94" s="59"/>
      <c r="V94" s="339"/>
      <c r="W94" s="57"/>
      <c r="X94" s="56">
        <f t="shared" si="56"/>
        <v>0</v>
      </c>
      <c r="Y94" s="55">
        <f t="shared" si="57"/>
        <v>0</v>
      </c>
      <c r="Z94" s="54"/>
      <c r="AA94" s="53">
        <f t="shared" si="58"/>
        <v>0</v>
      </c>
      <c r="AB94" s="52">
        <f t="shared" si="59"/>
        <v>0</v>
      </c>
      <c r="AC94" s="42"/>
      <c r="AD94" s="16" t="s">
        <v>0</v>
      </c>
      <c r="AE94" s="1"/>
      <c r="AF94" s="1"/>
      <c r="AG94" s="1"/>
      <c r="AH94" s="1"/>
      <c r="AI94" s="15"/>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row>
    <row r="95" spans="1:66" s="266" customFormat="1" x14ac:dyDescent="0.25">
      <c r="A95" s="343"/>
      <c r="B95" s="342" t="str">
        <f t="shared" si="51"/>
        <v/>
      </c>
      <c r="C95" s="38"/>
      <c r="D95" s="37"/>
      <c r="E95" s="36" t="s">
        <v>2176</v>
      </c>
      <c r="F95" s="35"/>
      <c r="G95" s="378">
        <v>1902</v>
      </c>
      <c r="H95" s="33">
        <v>0.25</v>
      </c>
      <c r="I95" s="32" t="s">
        <v>2177</v>
      </c>
      <c r="J95" s="31"/>
      <c r="K95" s="30"/>
      <c r="L95" s="30"/>
      <c r="M95" s="29"/>
      <c r="N95" s="340" t="str">
        <f t="shared" si="52"/>
        <v/>
      </c>
      <c r="O95" s="340" t="str">
        <f t="shared" si="53"/>
        <v>◄</v>
      </c>
      <c r="P95" s="61"/>
      <c r="Q95" s="59"/>
      <c r="R95" s="340" t="str">
        <f t="shared" si="54"/>
        <v/>
      </c>
      <c r="S95" s="340" t="str">
        <f t="shared" si="55"/>
        <v>◄</v>
      </c>
      <c r="T95" s="60"/>
      <c r="U95" s="59"/>
      <c r="V95" s="339"/>
      <c r="W95" s="57"/>
      <c r="X95" s="56">
        <f t="shared" si="56"/>
        <v>0</v>
      </c>
      <c r="Y95" s="55">
        <f t="shared" si="57"/>
        <v>0</v>
      </c>
      <c r="Z95" s="54"/>
      <c r="AA95" s="53">
        <f t="shared" si="58"/>
        <v>0</v>
      </c>
      <c r="AB95" s="52">
        <f t="shared" si="59"/>
        <v>0</v>
      </c>
      <c r="AC95" s="42"/>
      <c r="AD95" s="16" t="s">
        <v>0</v>
      </c>
      <c r="AE95" s="1"/>
      <c r="AF95" s="1"/>
      <c r="AG95" s="1"/>
      <c r="AH95" s="1"/>
      <c r="AI95" s="15"/>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row>
    <row r="96" spans="1:66" s="266" customFormat="1" x14ac:dyDescent="0.25">
      <c r="A96" s="343"/>
      <c r="B96" s="342" t="str">
        <f t="shared" si="51"/>
        <v/>
      </c>
      <c r="C96" s="38"/>
      <c r="D96" s="37"/>
      <c r="E96" s="36" t="s">
        <v>2178</v>
      </c>
      <c r="F96" s="35"/>
      <c r="G96" s="378">
        <v>1902</v>
      </c>
      <c r="H96" s="33">
        <v>0.3</v>
      </c>
      <c r="I96" s="32" t="s">
        <v>2179</v>
      </c>
      <c r="J96" s="31"/>
      <c r="K96" s="30"/>
      <c r="L96" s="30"/>
      <c r="M96" s="29"/>
      <c r="N96" s="340" t="str">
        <f t="shared" si="52"/>
        <v/>
      </c>
      <c r="O96" s="340" t="str">
        <f t="shared" si="53"/>
        <v>◄</v>
      </c>
      <c r="P96" s="61"/>
      <c r="Q96" s="59"/>
      <c r="R96" s="340" t="str">
        <f t="shared" si="54"/>
        <v/>
      </c>
      <c r="S96" s="340" t="str">
        <f t="shared" si="55"/>
        <v>◄</v>
      </c>
      <c r="T96" s="60"/>
      <c r="U96" s="59"/>
      <c r="V96" s="339"/>
      <c r="W96" s="57"/>
      <c r="X96" s="56">
        <f t="shared" si="56"/>
        <v>0</v>
      </c>
      <c r="Y96" s="55">
        <f t="shared" si="57"/>
        <v>0</v>
      </c>
      <c r="Z96" s="54"/>
      <c r="AA96" s="53">
        <f t="shared" si="58"/>
        <v>0</v>
      </c>
      <c r="AB96" s="52">
        <f t="shared" si="59"/>
        <v>0</v>
      </c>
      <c r="AC96" s="42"/>
      <c r="AD96" s="16" t="s">
        <v>0</v>
      </c>
      <c r="AE96" s="1"/>
      <c r="AF96" s="1"/>
      <c r="AG96" s="1"/>
      <c r="AH96" s="1"/>
      <c r="AI96" s="15"/>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row>
    <row r="97" spans="1:66" s="266" customFormat="1" x14ac:dyDescent="0.25">
      <c r="A97" s="343"/>
      <c r="B97" s="342" t="str">
        <f t="shared" si="51"/>
        <v/>
      </c>
      <c r="C97" s="38"/>
      <c r="D97" s="37"/>
      <c r="E97" s="36" t="s">
        <v>2180</v>
      </c>
      <c r="F97" s="35"/>
      <c r="G97" s="378">
        <v>1912</v>
      </c>
      <c r="H97" s="33">
        <v>0.35</v>
      </c>
      <c r="I97" s="32" t="s">
        <v>2181</v>
      </c>
      <c r="J97" s="31"/>
      <c r="K97" s="30"/>
      <c r="L97" s="30"/>
      <c r="M97" s="29"/>
      <c r="N97" s="340" t="str">
        <f t="shared" si="52"/>
        <v/>
      </c>
      <c r="O97" s="340" t="str">
        <f t="shared" si="53"/>
        <v>◄</v>
      </c>
      <c r="P97" s="61"/>
      <c r="Q97" s="59"/>
      <c r="R97" s="340" t="str">
        <f t="shared" si="54"/>
        <v/>
      </c>
      <c r="S97" s="340" t="str">
        <f t="shared" si="55"/>
        <v>◄</v>
      </c>
      <c r="T97" s="60"/>
      <c r="U97" s="59"/>
      <c r="V97" s="339"/>
      <c r="W97" s="57"/>
      <c r="X97" s="56">
        <f t="shared" si="56"/>
        <v>0</v>
      </c>
      <c r="Y97" s="55">
        <f t="shared" si="57"/>
        <v>0</v>
      </c>
      <c r="Z97" s="54"/>
      <c r="AA97" s="53">
        <f t="shared" si="58"/>
        <v>0</v>
      </c>
      <c r="AB97" s="52">
        <f t="shared" si="59"/>
        <v>0</v>
      </c>
      <c r="AC97" s="42"/>
      <c r="AD97" s="16" t="s">
        <v>0</v>
      </c>
      <c r="AE97" s="1"/>
      <c r="AF97" s="1"/>
      <c r="AG97" s="1"/>
      <c r="AH97" s="1"/>
      <c r="AI97" s="15"/>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row>
    <row r="98" spans="1:66" s="266" customFormat="1" x14ac:dyDescent="0.25">
      <c r="A98" s="343"/>
      <c r="B98" s="342" t="str">
        <f t="shared" si="51"/>
        <v/>
      </c>
      <c r="C98" s="38"/>
      <c r="D98" s="37"/>
      <c r="E98" s="36" t="s">
        <v>2182</v>
      </c>
      <c r="F98" s="35"/>
      <c r="G98" s="378">
        <v>1902</v>
      </c>
      <c r="H98" s="33">
        <v>0.4</v>
      </c>
      <c r="I98" s="32" t="s">
        <v>2183</v>
      </c>
      <c r="J98" s="31"/>
      <c r="K98" s="30"/>
      <c r="L98" s="30"/>
      <c r="M98" s="29"/>
      <c r="N98" s="340" t="str">
        <f t="shared" si="52"/>
        <v/>
      </c>
      <c r="O98" s="340" t="str">
        <f t="shared" si="53"/>
        <v>◄</v>
      </c>
      <c r="P98" s="61"/>
      <c r="Q98" s="59"/>
      <c r="R98" s="340" t="str">
        <f t="shared" si="54"/>
        <v/>
      </c>
      <c r="S98" s="340" t="str">
        <f t="shared" si="55"/>
        <v>◄</v>
      </c>
      <c r="T98" s="60"/>
      <c r="U98" s="59"/>
      <c r="V98" s="339"/>
      <c r="W98" s="57"/>
      <c r="X98" s="56">
        <f t="shared" si="56"/>
        <v>0</v>
      </c>
      <c r="Y98" s="55">
        <f t="shared" si="57"/>
        <v>0</v>
      </c>
      <c r="Z98" s="54"/>
      <c r="AA98" s="53">
        <f t="shared" si="58"/>
        <v>0</v>
      </c>
      <c r="AB98" s="52">
        <f t="shared" si="59"/>
        <v>0</v>
      </c>
      <c r="AC98" s="42"/>
      <c r="AD98" s="16" t="s">
        <v>0</v>
      </c>
      <c r="AE98" s="1"/>
      <c r="AF98" s="1"/>
      <c r="AG98" s="1"/>
      <c r="AH98" s="1"/>
      <c r="AI98" s="15"/>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row>
    <row r="99" spans="1:66" s="266" customFormat="1" x14ac:dyDescent="0.25">
      <c r="A99" s="343"/>
      <c r="B99" s="342" t="str">
        <f t="shared" si="51"/>
        <v/>
      </c>
      <c r="C99" s="38"/>
      <c r="D99" s="37"/>
      <c r="E99" s="36" t="s">
        <v>2184</v>
      </c>
      <c r="F99" s="35"/>
      <c r="G99" s="378">
        <v>1902</v>
      </c>
      <c r="H99" s="33">
        <v>0.5</v>
      </c>
      <c r="I99" s="32" t="s">
        <v>2185</v>
      </c>
      <c r="J99" s="31"/>
      <c r="K99" s="30"/>
      <c r="L99" s="30"/>
      <c r="M99" s="29"/>
      <c r="N99" s="340" t="str">
        <f t="shared" si="52"/>
        <v/>
      </c>
      <c r="O99" s="340" t="str">
        <f t="shared" si="53"/>
        <v>◄</v>
      </c>
      <c r="P99" s="61"/>
      <c r="Q99" s="59"/>
      <c r="R99" s="340" t="str">
        <f t="shared" si="54"/>
        <v/>
      </c>
      <c r="S99" s="340" t="str">
        <f t="shared" si="55"/>
        <v>◄</v>
      </c>
      <c r="T99" s="60"/>
      <c r="U99" s="59"/>
      <c r="V99" s="339"/>
      <c r="W99" s="57"/>
      <c r="X99" s="56">
        <f t="shared" si="56"/>
        <v>0</v>
      </c>
      <c r="Y99" s="55">
        <f t="shared" si="57"/>
        <v>0</v>
      </c>
      <c r="Z99" s="54"/>
      <c r="AA99" s="53">
        <f t="shared" si="58"/>
        <v>0</v>
      </c>
      <c r="AB99" s="52">
        <f t="shared" si="59"/>
        <v>0</v>
      </c>
      <c r="AC99" s="42"/>
      <c r="AD99" s="16" t="s">
        <v>0</v>
      </c>
      <c r="AE99" s="1"/>
      <c r="AF99" s="1"/>
      <c r="AG99" s="1"/>
      <c r="AH99" s="1"/>
      <c r="AI99" s="15"/>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row>
    <row r="100" spans="1:66" s="266" customFormat="1" x14ac:dyDescent="0.25">
      <c r="A100" s="343"/>
      <c r="B100" s="342" t="str">
        <f t="shared" si="51"/>
        <v/>
      </c>
      <c r="C100" s="38"/>
      <c r="D100" s="37"/>
      <c r="E100" s="36" t="s">
        <v>2186</v>
      </c>
      <c r="F100" s="35"/>
      <c r="G100" s="378">
        <v>1902</v>
      </c>
      <c r="H100" s="33">
        <v>0.55000000000000004</v>
      </c>
      <c r="I100" s="32" t="s">
        <v>2187</v>
      </c>
      <c r="J100" s="31"/>
      <c r="K100" s="30"/>
      <c r="L100" s="30"/>
      <c r="M100" s="29"/>
      <c r="N100" s="340" t="str">
        <f t="shared" si="52"/>
        <v/>
      </c>
      <c r="O100" s="340" t="str">
        <f t="shared" si="53"/>
        <v>◄</v>
      </c>
      <c r="P100" s="61"/>
      <c r="Q100" s="59"/>
      <c r="R100" s="340" t="str">
        <f t="shared" si="54"/>
        <v/>
      </c>
      <c r="S100" s="340" t="str">
        <f t="shared" si="55"/>
        <v>◄</v>
      </c>
      <c r="T100" s="60"/>
      <c r="U100" s="59"/>
      <c r="V100" s="339"/>
      <c r="W100" s="57"/>
      <c r="X100" s="56">
        <f t="shared" si="56"/>
        <v>0</v>
      </c>
      <c r="Y100" s="55">
        <f t="shared" si="57"/>
        <v>0</v>
      </c>
      <c r="Z100" s="54"/>
      <c r="AA100" s="53">
        <f t="shared" si="58"/>
        <v>0</v>
      </c>
      <c r="AB100" s="52">
        <f t="shared" si="59"/>
        <v>0</v>
      </c>
      <c r="AC100" s="42"/>
      <c r="AD100" s="16" t="s">
        <v>0</v>
      </c>
      <c r="AE100" s="1"/>
      <c r="AF100" s="1"/>
      <c r="AG100" s="1"/>
      <c r="AH100" s="1"/>
      <c r="AI100" s="15"/>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row>
    <row r="101" spans="1:66" s="266" customFormat="1" x14ac:dyDescent="0.25">
      <c r="A101" s="343"/>
      <c r="B101" s="342" t="str">
        <f t="shared" si="51"/>
        <v/>
      </c>
      <c r="C101" s="38"/>
      <c r="D101" s="37"/>
      <c r="E101" s="36" t="s">
        <v>2188</v>
      </c>
      <c r="F101" s="35"/>
      <c r="G101" s="378">
        <v>1902</v>
      </c>
      <c r="H101" s="33">
        <v>0.6</v>
      </c>
      <c r="I101" s="32" t="s">
        <v>2189</v>
      </c>
      <c r="J101" s="31"/>
      <c r="K101" s="30"/>
      <c r="L101" s="30"/>
      <c r="M101" s="29"/>
      <c r="N101" s="340" t="str">
        <f t="shared" si="52"/>
        <v/>
      </c>
      <c r="O101" s="340" t="str">
        <f t="shared" si="53"/>
        <v>◄</v>
      </c>
      <c r="P101" s="61"/>
      <c r="Q101" s="59"/>
      <c r="R101" s="340" t="str">
        <f t="shared" si="54"/>
        <v/>
      </c>
      <c r="S101" s="340" t="str">
        <f t="shared" si="55"/>
        <v>◄</v>
      </c>
      <c r="T101" s="60"/>
      <c r="U101" s="59"/>
      <c r="V101" s="339"/>
      <c r="W101" s="57"/>
      <c r="X101" s="56">
        <f t="shared" si="56"/>
        <v>0</v>
      </c>
      <c r="Y101" s="55">
        <f t="shared" si="57"/>
        <v>0</v>
      </c>
      <c r="Z101" s="54"/>
      <c r="AA101" s="53">
        <f t="shared" si="58"/>
        <v>0</v>
      </c>
      <c r="AB101" s="52">
        <f t="shared" si="59"/>
        <v>0</v>
      </c>
      <c r="AC101" s="42"/>
      <c r="AD101" s="16" t="s">
        <v>0</v>
      </c>
      <c r="AE101" s="1"/>
      <c r="AF101" s="1"/>
      <c r="AG101" s="1"/>
      <c r="AH101" s="1"/>
      <c r="AI101" s="15"/>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row>
    <row r="102" spans="1:66" s="266" customFormat="1" x14ac:dyDescent="0.25">
      <c r="A102" s="343"/>
      <c r="B102" s="342" t="str">
        <f t="shared" si="51"/>
        <v/>
      </c>
      <c r="C102" s="38"/>
      <c r="D102" s="37"/>
      <c r="E102" s="36" t="s">
        <v>2190</v>
      </c>
      <c r="F102" s="35"/>
      <c r="G102" s="378">
        <v>1902</v>
      </c>
      <c r="H102" s="33">
        <v>0.7</v>
      </c>
      <c r="I102" s="32" t="s">
        <v>2191</v>
      </c>
      <c r="J102" s="31"/>
      <c r="K102" s="30"/>
      <c r="L102" s="30"/>
      <c r="M102" s="29"/>
      <c r="N102" s="340" t="str">
        <f t="shared" si="52"/>
        <v/>
      </c>
      <c r="O102" s="340" t="str">
        <f t="shared" si="53"/>
        <v>◄</v>
      </c>
      <c r="P102" s="61"/>
      <c r="Q102" s="59"/>
      <c r="R102" s="340" t="str">
        <f t="shared" si="54"/>
        <v/>
      </c>
      <c r="S102" s="340" t="str">
        <f t="shared" si="55"/>
        <v>◄</v>
      </c>
      <c r="T102" s="60"/>
      <c r="U102" s="59"/>
      <c r="V102" s="339"/>
      <c r="W102" s="57"/>
      <c r="X102" s="56">
        <f t="shared" si="56"/>
        <v>0</v>
      </c>
      <c r="Y102" s="55">
        <f t="shared" si="57"/>
        <v>0</v>
      </c>
      <c r="Z102" s="54"/>
      <c r="AA102" s="53">
        <f t="shared" si="58"/>
        <v>0</v>
      </c>
      <c r="AB102" s="52">
        <f t="shared" si="59"/>
        <v>0</v>
      </c>
      <c r="AC102" s="42"/>
      <c r="AD102" s="16" t="s">
        <v>0</v>
      </c>
      <c r="AE102" s="1"/>
      <c r="AF102" s="1"/>
      <c r="AG102" s="1"/>
      <c r="AH102" s="1"/>
      <c r="AI102" s="15"/>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row>
    <row r="103" spans="1:66" s="266" customFormat="1" x14ac:dyDescent="0.25">
      <c r="A103" s="343"/>
      <c r="B103" s="342" t="str">
        <f t="shared" si="51"/>
        <v/>
      </c>
      <c r="C103" s="38"/>
      <c r="D103" s="37"/>
      <c r="E103" s="36" t="s">
        <v>2192</v>
      </c>
      <c r="F103" s="35"/>
      <c r="G103" s="378">
        <v>1902</v>
      </c>
      <c r="H103" s="33">
        <v>0.8</v>
      </c>
      <c r="I103" s="32" t="s">
        <v>2193</v>
      </c>
      <c r="J103" s="31"/>
      <c r="K103" s="30"/>
      <c r="L103" s="30"/>
      <c r="M103" s="29"/>
      <c r="N103" s="340" t="str">
        <f t="shared" si="52"/>
        <v/>
      </c>
      <c r="O103" s="340" t="str">
        <f t="shared" si="53"/>
        <v>◄</v>
      </c>
      <c r="P103" s="61"/>
      <c r="Q103" s="59"/>
      <c r="R103" s="340" t="str">
        <f t="shared" si="54"/>
        <v/>
      </c>
      <c r="S103" s="340" t="str">
        <f t="shared" si="55"/>
        <v>◄</v>
      </c>
      <c r="T103" s="60"/>
      <c r="U103" s="59"/>
      <c r="V103" s="339"/>
      <c r="W103" s="57"/>
      <c r="X103" s="56">
        <f t="shared" si="56"/>
        <v>0</v>
      </c>
      <c r="Y103" s="55">
        <f t="shared" si="57"/>
        <v>0</v>
      </c>
      <c r="Z103" s="54"/>
      <c r="AA103" s="53">
        <f t="shared" si="58"/>
        <v>0</v>
      </c>
      <c r="AB103" s="52">
        <f t="shared" si="59"/>
        <v>0</v>
      </c>
      <c r="AC103" s="42"/>
      <c r="AD103" s="16" t="s">
        <v>0</v>
      </c>
      <c r="AE103" s="1"/>
      <c r="AF103" s="1"/>
      <c r="AG103" s="1"/>
      <c r="AH103" s="1"/>
      <c r="AI103" s="15"/>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row>
    <row r="104" spans="1:66" s="266" customFormat="1" x14ac:dyDescent="0.25">
      <c r="A104" s="343"/>
      <c r="B104" s="342" t="str">
        <f t="shared" si="51"/>
        <v/>
      </c>
      <c r="C104" s="38"/>
      <c r="D104" s="37"/>
      <c r="E104" s="36" t="s">
        <v>2194</v>
      </c>
      <c r="F104" s="35"/>
      <c r="G104" s="378">
        <v>1902</v>
      </c>
      <c r="H104" s="33">
        <v>0.9</v>
      </c>
      <c r="I104" s="32" t="s">
        <v>2195</v>
      </c>
      <c r="J104" s="31"/>
      <c r="K104" s="30"/>
      <c r="L104" s="30"/>
      <c r="M104" s="29"/>
      <c r="N104" s="340" t="str">
        <f t="shared" si="52"/>
        <v/>
      </c>
      <c r="O104" s="340" t="str">
        <f t="shared" si="53"/>
        <v>◄</v>
      </c>
      <c r="P104" s="61"/>
      <c r="Q104" s="59"/>
      <c r="R104" s="340" t="str">
        <f t="shared" si="54"/>
        <v/>
      </c>
      <c r="S104" s="340" t="str">
        <f t="shared" si="55"/>
        <v>◄</v>
      </c>
      <c r="T104" s="60"/>
      <c r="U104" s="59"/>
      <c r="V104" s="339"/>
      <c r="W104" s="57"/>
      <c r="X104" s="56">
        <f t="shared" si="56"/>
        <v>0</v>
      </c>
      <c r="Y104" s="55">
        <f t="shared" si="57"/>
        <v>0</v>
      </c>
      <c r="Z104" s="54"/>
      <c r="AA104" s="53">
        <f t="shared" si="58"/>
        <v>0</v>
      </c>
      <c r="AB104" s="52">
        <f t="shared" si="59"/>
        <v>0</v>
      </c>
      <c r="AC104" s="42"/>
      <c r="AD104" s="16" t="s">
        <v>0</v>
      </c>
      <c r="AE104" s="1"/>
      <c r="AF104" s="1"/>
      <c r="AG104" s="1"/>
      <c r="AH104" s="1"/>
      <c r="AI104" s="15"/>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row>
    <row r="105" spans="1:66" s="266" customFormat="1" x14ac:dyDescent="0.25">
      <c r="A105" s="343"/>
      <c r="B105" s="342" t="str">
        <f t="shared" si="51"/>
        <v/>
      </c>
      <c r="C105" s="38"/>
      <c r="D105" s="37"/>
      <c r="E105" s="36" t="s">
        <v>2196</v>
      </c>
      <c r="F105" s="35"/>
      <c r="G105" s="378">
        <v>1902</v>
      </c>
      <c r="H105" s="33">
        <v>1</v>
      </c>
      <c r="I105" s="32" t="s">
        <v>2197</v>
      </c>
      <c r="J105" s="31"/>
      <c r="K105" s="30"/>
      <c r="L105" s="30"/>
      <c r="M105" s="29"/>
      <c r="N105" s="340" t="str">
        <f t="shared" si="52"/>
        <v/>
      </c>
      <c r="O105" s="340" t="str">
        <f t="shared" si="53"/>
        <v>◄</v>
      </c>
      <c r="P105" s="61"/>
      <c r="Q105" s="59"/>
      <c r="R105" s="340" t="str">
        <f t="shared" si="54"/>
        <v/>
      </c>
      <c r="S105" s="340" t="str">
        <f t="shared" si="55"/>
        <v>◄</v>
      </c>
      <c r="T105" s="60"/>
      <c r="U105" s="59"/>
      <c r="V105" s="339"/>
      <c r="W105" s="57"/>
      <c r="X105" s="56">
        <f t="shared" si="56"/>
        <v>0</v>
      </c>
      <c r="Y105" s="55">
        <f t="shared" si="57"/>
        <v>0</v>
      </c>
      <c r="Z105" s="54"/>
      <c r="AA105" s="53">
        <f t="shared" si="58"/>
        <v>0</v>
      </c>
      <c r="AB105" s="52">
        <f t="shared" si="59"/>
        <v>0</v>
      </c>
      <c r="AC105" s="42"/>
      <c r="AD105" s="16" t="s">
        <v>0</v>
      </c>
      <c r="AE105" s="1"/>
      <c r="AF105" s="1"/>
      <c r="AG105" s="1"/>
      <c r="AH105" s="1"/>
      <c r="AI105" s="15"/>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row>
    <row r="106" spans="1:66" s="266" customFormat="1" x14ac:dyDescent="0.25">
      <c r="A106" s="343"/>
      <c r="B106" s="342" t="str">
        <f t="shared" si="51"/>
        <v/>
      </c>
      <c r="C106" s="38"/>
      <c r="D106" s="37"/>
      <c r="E106" s="36" t="s">
        <v>2198</v>
      </c>
      <c r="F106" s="35"/>
      <c r="G106" s="378">
        <v>1906</v>
      </c>
      <c r="H106" s="33">
        <v>1.1000000000000001</v>
      </c>
      <c r="I106" s="32" t="s">
        <v>2199</v>
      </c>
      <c r="J106" s="31"/>
      <c r="K106" s="30"/>
      <c r="L106" s="30"/>
      <c r="M106" s="29"/>
      <c r="N106" s="340" t="str">
        <f t="shared" si="52"/>
        <v/>
      </c>
      <c r="O106" s="340" t="str">
        <f t="shared" si="53"/>
        <v>◄</v>
      </c>
      <c r="P106" s="61"/>
      <c r="Q106" s="59"/>
      <c r="R106" s="340" t="str">
        <f t="shared" si="54"/>
        <v/>
      </c>
      <c r="S106" s="340" t="str">
        <f t="shared" si="55"/>
        <v>◄</v>
      </c>
      <c r="T106" s="60"/>
      <c r="U106" s="59"/>
      <c r="V106" s="339"/>
      <c r="W106" s="57"/>
      <c r="X106" s="56">
        <f t="shared" si="56"/>
        <v>0</v>
      </c>
      <c r="Y106" s="55">
        <f t="shared" si="57"/>
        <v>0</v>
      </c>
      <c r="Z106" s="54"/>
      <c r="AA106" s="53">
        <f t="shared" si="58"/>
        <v>0</v>
      </c>
      <c r="AB106" s="52">
        <f t="shared" si="59"/>
        <v>0</v>
      </c>
      <c r="AC106" s="42"/>
      <c r="AD106" s="16" t="s">
        <v>0</v>
      </c>
      <c r="AE106" s="1"/>
      <c r="AF106" s="1"/>
      <c r="AG106" s="1"/>
      <c r="AH106" s="1"/>
      <c r="AI106" s="15"/>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row>
    <row r="107" spans="1:66" s="266" customFormat="1" x14ac:dyDescent="0.25">
      <c r="A107" s="343"/>
      <c r="B107" s="342" t="str">
        <f t="shared" si="51"/>
        <v/>
      </c>
      <c r="C107" s="38"/>
      <c r="D107" s="37"/>
      <c r="E107" s="36" t="s">
        <v>2200</v>
      </c>
      <c r="F107" s="35"/>
      <c r="G107" s="378">
        <v>1902</v>
      </c>
      <c r="H107" s="33">
        <v>2</v>
      </c>
      <c r="I107" s="32" t="s">
        <v>2201</v>
      </c>
      <c r="J107" s="31"/>
      <c r="K107" s="30"/>
      <c r="L107" s="30"/>
      <c r="M107" s="29"/>
      <c r="N107" s="340" t="str">
        <f t="shared" si="52"/>
        <v/>
      </c>
      <c r="O107" s="340" t="str">
        <f t="shared" si="53"/>
        <v>◄</v>
      </c>
      <c r="P107" s="61"/>
      <c r="Q107" s="59"/>
      <c r="R107" s="340" t="str">
        <f t="shared" si="54"/>
        <v/>
      </c>
      <c r="S107" s="340" t="str">
        <f t="shared" si="55"/>
        <v>◄</v>
      </c>
      <c r="T107" s="60"/>
      <c r="U107" s="59"/>
      <c r="V107" s="339"/>
      <c r="W107" s="57"/>
      <c r="X107" s="56">
        <f t="shared" si="56"/>
        <v>0</v>
      </c>
      <c r="Y107" s="55">
        <f t="shared" si="57"/>
        <v>0</v>
      </c>
      <c r="Z107" s="54"/>
      <c r="AA107" s="53">
        <f t="shared" si="58"/>
        <v>0</v>
      </c>
      <c r="AB107" s="52">
        <f t="shared" si="59"/>
        <v>0</v>
      </c>
      <c r="AC107" s="42"/>
      <c r="AD107" s="16" t="s">
        <v>0</v>
      </c>
      <c r="AE107" s="1"/>
      <c r="AF107" s="1"/>
      <c r="AG107" s="1"/>
      <c r="AH107" s="1"/>
      <c r="AI107" s="15"/>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row>
    <row r="108" spans="1:66" s="266" customFormat="1" x14ac:dyDescent="0.25">
      <c r="A108" s="343"/>
      <c r="B108" s="342" t="str">
        <f t="shared" si="51"/>
        <v/>
      </c>
      <c r="C108" s="38"/>
      <c r="D108" s="37"/>
      <c r="E108" s="36" t="s">
        <v>2202</v>
      </c>
      <c r="F108" s="35"/>
      <c r="G108" s="378">
        <v>1902</v>
      </c>
      <c r="H108" s="33">
        <v>3</v>
      </c>
      <c r="I108" s="32" t="s">
        <v>2203</v>
      </c>
      <c r="J108" s="31"/>
      <c r="K108" s="30"/>
      <c r="L108" s="30"/>
      <c r="M108" s="29"/>
      <c r="N108" s="340" t="str">
        <f t="shared" si="52"/>
        <v/>
      </c>
      <c r="O108" s="340" t="str">
        <f t="shared" si="53"/>
        <v>◄</v>
      </c>
      <c r="P108" s="61"/>
      <c r="Q108" s="59"/>
      <c r="R108" s="340" t="str">
        <f t="shared" si="54"/>
        <v/>
      </c>
      <c r="S108" s="340" t="str">
        <f t="shared" si="55"/>
        <v>◄</v>
      </c>
      <c r="T108" s="60"/>
      <c r="U108" s="59"/>
      <c r="V108" s="339"/>
      <c r="W108" s="57"/>
      <c r="X108" s="56">
        <f t="shared" si="56"/>
        <v>0</v>
      </c>
      <c r="Y108" s="55">
        <f t="shared" si="57"/>
        <v>0</v>
      </c>
      <c r="Z108" s="54"/>
      <c r="AA108" s="53">
        <f t="shared" si="58"/>
        <v>0</v>
      </c>
      <c r="AB108" s="52">
        <f t="shared" si="59"/>
        <v>0</v>
      </c>
      <c r="AC108" s="42"/>
      <c r="AD108" s="16" t="s">
        <v>0</v>
      </c>
      <c r="AE108" s="1"/>
      <c r="AF108" s="1"/>
      <c r="AG108" s="1"/>
      <c r="AH108" s="1"/>
      <c r="AI108" s="15"/>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row>
    <row r="109" spans="1:66" s="266" customFormat="1" x14ac:dyDescent="0.25">
      <c r="A109" s="343"/>
      <c r="B109" s="342" t="str">
        <f t="shared" si="51"/>
        <v/>
      </c>
      <c r="C109" s="38"/>
      <c r="D109" s="37"/>
      <c r="E109" s="36" t="s">
        <v>2204</v>
      </c>
      <c r="F109" s="35"/>
      <c r="G109" s="378">
        <v>1913</v>
      </c>
      <c r="H109" s="33">
        <v>4</v>
      </c>
      <c r="I109" s="32" t="s">
        <v>2205</v>
      </c>
      <c r="J109" s="31"/>
      <c r="K109" s="30"/>
      <c r="L109" s="30"/>
      <c r="M109" s="29"/>
      <c r="N109" s="340" t="str">
        <f t="shared" si="52"/>
        <v/>
      </c>
      <c r="O109" s="340" t="str">
        <f t="shared" si="53"/>
        <v>◄</v>
      </c>
      <c r="P109" s="61"/>
      <c r="Q109" s="59"/>
      <c r="R109" s="340" t="str">
        <f t="shared" si="54"/>
        <v/>
      </c>
      <c r="S109" s="340" t="str">
        <f t="shared" si="55"/>
        <v>◄</v>
      </c>
      <c r="T109" s="60"/>
      <c r="U109" s="59"/>
      <c r="V109" s="339"/>
      <c r="W109" s="57"/>
      <c r="X109" s="56">
        <f t="shared" si="56"/>
        <v>0</v>
      </c>
      <c r="Y109" s="55">
        <f t="shared" si="57"/>
        <v>0</v>
      </c>
      <c r="Z109" s="54"/>
      <c r="AA109" s="53">
        <f t="shared" si="58"/>
        <v>0</v>
      </c>
      <c r="AB109" s="52">
        <f t="shared" si="59"/>
        <v>0</v>
      </c>
      <c r="AC109" s="42"/>
      <c r="AD109" s="16" t="s">
        <v>0</v>
      </c>
      <c r="AE109" s="1"/>
      <c r="AF109" s="1"/>
      <c r="AG109" s="1"/>
      <c r="AH109" s="1"/>
      <c r="AI109" s="15"/>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row>
    <row r="110" spans="1:66" s="266" customFormat="1" x14ac:dyDescent="0.25">
      <c r="A110" s="343"/>
      <c r="B110" s="342" t="str">
        <f t="shared" si="51"/>
        <v/>
      </c>
      <c r="C110" s="38"/>
      <c r="D110" s="37"/>
      <c r="E110" s="36" t="s">
        <v>2206</v>
      </c>
      <c r="F110" s="35"/>
      <c r="G110" s="378">
        <v>1913</v>
      </c>
      <c r="H110" s="33">
        <v>5</v>
      </c>
      <c r="I110" s="32" t="s">
        <v>2207</v>
      </c>
      <c r="J110" s="31"/>
      <c r="K110" s="30"/>
      <c r="L110" s="30"/>
      <c r="M110" s="29"/>
      <c r="N110" s="340" t="str">
        <f t="shared" si="52"/>
        <v/>
      </c>
      <c r="O110" s="340" t="str">
        <f t="shared" si="53"/>
        <v>◄</v>
      </c>
      <c r="P110" s="61"/>
      <c r="Q110" s="59"/>
      <c r="R110" s="340" t="str">
        <f t="shared" si="54"/>
        <v/>
      </c>
      <c r="S110" s="340" t="str">
        <f t="shared" si="55"/>
        <v>◄</v>
      </c>
      <c r="T110" s="60"/>
      <c r="U110" s="59"/>
      <c r="V110" s="339"/>
      <c r="W110" s="57"/>
      <c r="X110" s="56">
        <f t="shared" si="56"/>
        <v>0</v>
      </c>
      <c r="Y110" s="55">
        <f t="shared" si="57"/>
        <v>0</v>
      </c>
      <c r="Z110" s="54"/>
      <c r="AA110" s="53">
        <f t="shared" si="58"/>
        <v>0</v>
      </c>
      <c r="AB110" s="52">
        <f t="shared" si="59"/>
        <v>0</v>
      </c>
      <c r="AC110" s="42"/>
      <c r="AD110" s="16" t="s">
        <v>0</v>
      </c>
      <c r="AE110" s="1"/>
      <c r="AF110" s="1"/>
      <c r="AG110" s="1"/>
      <c r="AH110" s="1"/>
      <c r="AI110" s="15"/>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row>
    <row r="111" spans="1:66" s="266" customFormat="1" x14ac:dyDescent="0.25">
      <c r="A111" s="343"/>
      <c r="B111" s="342" t="str">
        <f t="shared" si="51"/>
        <v/>
      </c>
      <c r="C111" s="38"/>
      <c r="D111" s="37"/>
      <c r="E111" s="36" t="s">
        <v>2208</v>
      </c>
      <c r="F111" s="35"/>
      <c r="G111" s="378">
        <v>1913</v>
      </c>
      <c r="H111" s="33">
        <v>10</v>
      </c>
      <c r="I111" s="32" t="s">
        <v>2209</v>
      </c>
      <c r="J111" s="31"/>
      <c r="K111" s="30"/>
      <c r="L111" s="30"/>
      <c r="M111" s="29"/>
      <c r="N111" s="340" t="str">
        <f t="shared" si="52"/>
        <v/>
      </c>
      <c r="O111" s="340" t="str">
        <f t="shared" si="53"/>
        <v>◄</v>
      </c>
      <c r="P111" s="61"/>
      <c r="Q111" s="59"/>
      <c r="R111" s="340" t="str">
        <f t="shared" si="54"/>
        <v/>
      </c>
      <c r="S111" s="340" t="str">
        <f t="shared" si="55"/>
        <v>◄</v>
      </c>
      <c r="T111" s="60"/>
      <c r="U111" s="59"/>
      <c r="V111" s="339"/>
      <c r="W111" s="57"/>
      <c r="X111" s="56">
        <f t="shared" si="56"/>
        <v>0</v>
      </c>
      <c r="Y111" s="55">
        <f t="shared" si="57"/>
        <v>0</v>
      </c>
      <c r="Z111" s="54"/>
      <c r="AA111" s="53">
        <f t="shared" si="58"/>
        <v>0</v>
      </c>
      <c r="AB111" s="52">
        <f t="shared" si="59"/>
        <v>0</v>
      </c>
      <c r="AC111" s="42"/>
      <c r="AD111" s="16" t="s">
        <v>0</v>
      </c>
      <c r="AE111" s="1"/>
      <c r="AF111" s="1"/>
      <c r="AG111" s="1"/>
      <c r="AH111" s="1"/>
      <c r="AI111" s="15"/>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row>
    <row r="112" spans="1:66" s="266" customFormat="1" x14ac:dyDescent="0.25">
      <c r="A112" s="343"/>
      <c r="B112" s="342" t="str">
        <f t="shared" si="51"/>
        <v/>
      </c>
      <c r="C112" s="38"/>
      <c r="D112" s="37"/>
      <c r="E112" s="36" t="s">
        <v>2210</v>
      </c>
      <c r="F112" s="35"/>
      <c r="G112" s="378">
        <v>1902</v>
      </c>
      <c r="H112" s="33">
        <v>3</v>
      </c>
      <c r="I112" s="32" t="s">
        <v>2211</v>
      </c>
      <c r="J112" s="31" t="s">
        <v>2212</v>
      </c>
      <c r="K112" s="30"/>
      <c r="L112" s="30"/>
      <c r="M112" s="29"/>
      <c r="N112" s="340" t="str">
        <f t="shared" si="52"/>
        <v/>
      </c>
      <c r="O112" s="340" t="str">
        <f t="shared" si="53"/>
        <v>◄</v>
      </c>
      <c r="P112" s="61"/>
      <c r="Q112" s="59"/>
      <c r="R112" s="340" t="str">
        <f t="shared" si="54"/>
        <v/>
      </c>
      <c r="S112" s="340" t="str">
        <f t="shared" si="55"/>
        <v>◄</v>
      </c>
      <c r="T112" s="60"/>
      <c r="U112" s="59"/>
      <c r="V112" s="339"/>
      <c r="W112" s="57"/>
      <c r="X112" s="56">
        <f t="shared" si="56"/>
        <v>0</v>
      </c>
      <c r="Y112" s="55">
        <f t="shared" si="57"/>
        <v>0</v>
      </c>
      <c r="Z112" s="54"/>
      <c r="AA112" s="53">
        <f t="shared" si="58"/>
        <v>0</v>
      </c>
      <c r="AB112" s="52">
        <f t="shared" si="59"/>
        <v>0</v>
      </c>
      <c r="AC112" s="42"/>
      <c r="AD112" s="16" t="s">
        <v>0</v>
      </c>
      <c r="AE112" s="1"/>
      <c r="AF112" s="1"/>
      <c r="AG112" s="1"/>
      <c r="AH112" s="1"/>
      <c r="AI112" s="15"/>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row>
    <row r="113" spans="1:66" s="266" customFormat="1" ht="15" thickBot="1" x14ac:dyDescent="0.3">
      <c r="A113" s="343"/>
      <c r="B113" s="342" t="str">
        <f t="shared" si="51"/>
        <v/>
      </c>
      <c r="C113" s="38"/>
      <c r="D113" s="37"/>
      <c r="E113" s="36" t="s">
        <v>2213</v>
      </c>
      <c r="F113" s="35"/>
      <c r="G113" s="378">
        <v>1913</v>
      </c>
      <c r="H113" s="33">
        <v>10</v>
      </c>
      <c r="I113" s="32" t="s">
        <v>2214</v>
      </c>
      <c r="J113" s="31" t="s">
        <v>2215</v>
      </c>
      <c r="K113" s="30"/>
      <c r="L113" s="30"/>
      <c r="M113" s="29"/>
      <c r="N113" s="340" t="str">
        <f t="shared" si="52"/>
        <v/>
      </c>
      <c r="O113" s="340" t="str">
        <f t="shared" si="53"/>
        <v>◄</v>
      </c>
      <c r="P113" s="61"/>
      <c r="Q113" s="59"/>
      <c r="R113" s="340" t="str">
        <f t="shared" si="54"/>
        <v/>
      </c>
      <c r="S113" s="340" t="str">
        <f t="shared" si="55"/>
        <v>◄</v>
      </c>
      <c r="T113" s="60"/>
      <c r="U113" s="59"/>
      <c r="V113" s="339"/>
      <c r="W113" s="57"/>
      <c r="X113" s="56">
        <f t="shared" si="56"/>
        <v>0</v>
      </c>
      <c r="Y113" s="55">
        <f t="shared" si="57"/>
        <v>0</v>
      </c>
      <c r="Z113" s="54"/>
      <c r="AA113" s="53">
        <f t="shared" si="58"/>
        <v>0</v>
      </c>
      <c r="AB113" s="52">
        <f t="shared" si="59"/>
        <v>0</v>
      </c>
      <c r="AC113" s="42"/>
      <c r="AD113" s="16" t="s">
        <v>0</v>
      </c>
      <c r="AE113" s="1"/>
      <c r="AF113" s="1"/>
      <c r="AG113" s="1"/>
      <c r="AH113" s="1"/>
      <c r="AI113" s="15"/>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row>
    <row r="114" spans="1:66" ht="33.6" customHeight="1" thickTop="1" thickBot="1" x14ac:dyDescent="0.3">
      <c r="A114" s="375"/>
      <c r="B114" s="50"/>
      <c r="C114" s="14">
        <f>ROWS(C115:C133)-1</f>
        <v>18</v>
      </c>
      <c r="D114" s="626" t="s">
        <v>2216</v>
      </c>
      <c r="E114" s="627"/>
      <c r="F114" s="627"/>
      <c r="G114" s="627"/>
      <c r="H114" s="627"/>
      <c r="I114" s="627"/>
      <c r="J114" s="8">
        <v>5652</v>
      </c>
      <c r="K114" s="8" t="s">
        <v>69</v>
      </c>
      <c r="L114" s="7"/>
      <c r="M114" s="6">
        <v>0</v>
      </c>
      <c r="N114" s="49"/>
      <c r="O114" s="346" t="str">
        <f>IF(COUNTIF(N115:N133,"?")&gt;0,"?",IF(AND(P114="◄",Q114="►"),"◄►",IF(P114="◄","◄",IF(Q114="►","►",""))))</f>
        <v>◄</v>
      </c>
      <c r="P114" s="46" t="str">
        <f>IF(SUM(P115:P132)+1=ROWS(P115:P132)-COUNTIF(P115:P132,"-"),"","◄")</f>
        <v>◄</v>
      </c>
      <c r="Q114" s="45" t="str">
        <f>IF(SUM(Q115:Q133)&gt;0,"►","")</f>
        <v/>
      </c>
      <c r="R114" s="48"/>
      <c r="S114" s="346" t="str">
        <f>IF(COUNTIF(R115:R133,"?")&gt;0,"?",IF(AND(T114="◄",U114="►"),"◄►",IF(T114="◄","◄",IF(U114="►","►",""))))</f>
        <v>◄</v>
      </c>
      <c r="T114" s="46" t="str">
        <f>IF(SUM(T115:T132)+1=ROWS(T115:T132)-COUNTIF(T115:T132,"-"),"","◄")</f>
        <v>◄</v>
      </c>
      <c r="U114" s="45" t="str">
        <f>IF(SUM(U115:U133)&gt;0,"►","")</f>
        <v/>
      </c>
      <c r="V114" s="14">
        <f>ROWS(V115:V133)-1</f>
        <v>18</v>
      </c>
      <c r="W114" s="44">
        <f>SUM(W115:W133)-W133</f>
        <v>0</v>
      </c>
      <c r="X114" s="43" t="s">
        <v>2</v>
      </c>
      <c r="Y114" s="42"/>
      <c r="Z114" s="44">
        <f>SUM(Z115:Z133)-Z133</f>
        <v>0</v>
      </c>
      <c r="AA114" s="43" t="s">
        <v>2</v>
      </c>
      <c r="AB114" s="42"/>
      <c r="AC114" s="345" t="e">
        <f>IF(#REF!="◄","◄",IF(#REF!="ok","►",""))</f>
        <v>#REF!</v>
      </c>
      <c r="AD114" s="5" t="s">
        <v>0</v>
      </c>
      <c r="AE114" s="344"/>
    </row>
    <row r="115" spans="1:66" s="266" customFormat="1" x14ac:dyDescent="0.25">
      <c r="A115" s="343"/>
      <c r="B115" s="342" t="str">
        <f t="shared" ref="B115:B132" si="60">IF(A115=1,"x","")</f>
        <v/>
      </c>
      <c r="C115" s="38"/>
      <c r="D115" s="37"/>
      <c r="E115" s="36" t="s">
        <v>2217</v>
      </c>
      <c r="F115" s="35"/>
      <c r="G115" s="378">
        <v>1915</v>
      </c>
      <c r="H115" s="33">
        <v>0.05</v>
      </c>
      <c r="I115" s="32" t="s">
        <v>2218</v>
      </c>
      <c r="J115" s="31"/>
      <c r="K115" s="30"/>
      <c r="L115" s="30"/>
      <c r="M115" s="29"/>
      <c r="N115" s="340" t="str">
        <f t="shared" ref="N115:N132" si="61">IF(O115="?","?","")</f>
        <v/>
      </c>
      <c r="O115" s="340" t="str">
        <f t="shared" ref="O115:O132" si="62">IF(AND(P115="",Q115&gt;0),"?",IF(P115="","◄",IF(Q115&gt;=1,"►","")))</f>
        <v>◄</v>
      </c>
      <c r="P115" s="61"/>
      <c r="Q115" s="59"/>
      <c r="R115" s="340" t="str">
        <f t="shared" ref="R115:R132" si="63">IF(S115="?","?","")</f>
        <v/>
      </c>
      <c r="S115" s="340" t="str">
        <f t="shared" ref="S115:S132" si="64">IF(AND(T115="",U115&gt;0),"?",IF(T115="","◄",IF(U115&gt;=1,"►","")))</f>
        <v>◄</v>
      </c>
      <c r="T115" s="60"/>
      <c r="U115" s="59"/>
      <c r="V115" s="339"/>
      <c r="W115" s="57"/>
      <c r="X115" s="56">
        <f t="shared" ref="X115:X132" si="65">(P115*W115)</f>
        <v>0</v>
      </c>
      <c r="Y115" s="55">
        <f t="shared" ref="Y115:Y132" si="66">(Q115*X115)</f>
        <v>0</v>
      </c>
      <c r="Z115" s="54"/>
      <c r="AA115" s="53">
        <f t="shared" ref="AA115:AA132" si="67">(T115*Z115)</f>
        <v>0</v>
      </c>
      <c r="AB115" s="52">
        <f t="shared" ref="AB115:AB132" si="68">(U115*AA115)</f>
        <v>0</v>
      </c>
      <c r="AC115" s="42"/>
      <c r="AD115" s="16" t="s">
        <v>0</v>
      </c>
      <c r="AE115" s="1"/>
      <c r="AF115" s="1"/>
      <c r="AG115" s="1"/>
      <c r="AH115" s="1"/>
      <c r="AI115" s="15"/>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row>
    <row r="116" spans="1:66" s="266" customFormat="1" x14ac:dyDescent="0.25">
      <c r="A116" s="343"/>
      <c r="B116" s="342" t="str">
        <f t="shared" si="60"/>
        <v/>
      </c>
      <c r="C116" s="38"/>
      <c r="D116" s="37"/>
      <c r="E116" s="36" t="s">
        <v>2219</v>
      </c>
      <c r="F116" s="35"/>
      <c r="G116" s="378">
        <v>1915</v>
      </c>
      <c r="H116" s="33">
        <v>0.1</v>
      </c>
      <c r="I116" s="32" t="s">
        <v>2220</v>
      </c>
      <c r="J116" s="31"/>
      <c r="K116" s="30"/>
      <c r="L116" s="30"/>
      <c r="M116" s="29"/>
      <c r="N116" s="340" t="str">
        <f t="shared" si="61"/>
        <v/>
      </c>
      <c r="O116" s="340" t="str">
        <f t="shared" si="62"/>
        <v>◄</v>
      </c>
      <c r="P116" s="61"/>
      <c r="Q116" s="59"/>
      <c r="R116" s="340" t="str">
        <f t="shared" si="63"/>
        <v/>
      </c>
      <c r="S116" s="340" t="str">
        <f t="shared" si="64"/>
        <v>◄</v>
      </c>
      <c r="T116" s="60"/>
      <c r="U116" s="59"/>
      <c r="V116" s="339"/>
      <c r="W116" s="57"/>
      <c r="X116" s="56">
        <f t="shared" si="65"/>
        <v>0</v>
      </c>
      <c r="Y116" s="55">
        <f t="shared" si="66"/>
        <v>0</v>
      </c>
      <c r="Z116" s="54"/>
      <c r="AA116" s="53">
        <f t="shared" si="67"/>
        <v>0</v>
      </c>
      <c r="AB116" s="52">
        <f t="shared" si="68"/>
        <v>0</v>
      </c>
      <c r="AC116" s="42"/>
      <c r="AD116" s="16" t="s">
        <v>0</v>
      </c>
      <c r="AE116" s="1"/>
      <c r="AF116" s="1"/>
      <c r="AG116" s="1"/>
      <c r="AH116" s="1"/>
      <c r="AI116" s="15"/>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row>
    <row r="117" spans="1:66" s="266" customFormat="1" x14ac:dyDescent="0.25">
      <c r="A117" s="343"/>
      <c r="B117" s="342" t="str">
        <f t="shared" si="60"/>
        <v/>
      </c>
      <c r="C117" s="38"/>
      <c r="D117" s="37"/>
      <c r="E117" s="36" t="s">
        <v>2221</v>
      </c>
      <c r="F117" s="35"/>
      <c r="G117" s="378">
        <v>1915</v>
      </c>
      <c r="H117" s="33">
        <v>0.2</v>
      </c>
      <c r="I117" s="32" t="s">
        <v>2222</v>
      </c>
      <c r="J117" s="31"/>
      <c r="K117" s="30"/>
      <c r="L117" s="30"/>
      <c r="M117" s="29"/>
      <c r="N117" s="340" t="str">
        <f t="shared" si="61"/>
        <v/>
      </c>
      <c r="O117" s="340" t="str">
        <f t="shared" si="62"/>
        <v>◄</v>
      </c>
      <c r="P117" s="61"/>
      <c r="Q117" s="59"/>
      <c r="R117" s="340" t="str">
        <f t="shared" si="63"/>
        <v/>
      </c>
      <c r="S117" s="340" t="str">
        <f t="shared" si="64"/>
        <v>◄</v>
      </c>
      <c r="T117" s="60"/>
      <c r="U117" s="59"/>
      <c r="V117" s="339"/>
      <c r="W117" s="57"/>
      <c r="X117" s="56">
        <f t="shared" si="65"/>
        <v>0</v>
      </c>
      <c r="Y117" s="55">
        <f t="shared" si="66"/>
        <v>0</v>
      </c>
      <c r="Z117" s="54"/>
      <c r="AA117" s="53">
        <f t="shared" si="67"/>
        <v>0</v>
      </c>
      <c r="AB117" s="52">
        <f t="shared" si="68"/>
        <v>0</v>
      </c>
      <c r="AC117" s="42"/>
      <c r="AD117" s="16" t="s">
        <v>0</v>
      </c>
      <c r="AE117" s="1"/>
      <c r="AF117" s="1"/>
      <c r="AG117" s="1"/>
      <c r="AH117" s="1"/>
      <c r="AI117" s="15"/>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row>
    <row r="118" spans="1:66" s="266" customFormat="1" x14ac:dyDescent="0.25">
      <c r="A118" s="343"/>
      <c r="B118" s="342" t="str">
        <f t="shared" si="60"/>
        <v/>
      </c>
      <c r="C118" s="38"/>
      <c r="D118" s="37"/>
      <c r="E118" s="36" t="s">
        <v>2223</v>
      </c>
      <c r="F118" s="35"/>
      <c r="G118" s="378">
        <v>1915</v>
      </c>
      <c r="H118" s="33">
        <v>0.25</v>
      </c>
      <c r="I118" s="32" t="s">
        <v>2224</v>
      </c>
      <c r="J118" s="31"/>
      <c r="K118" s="30"/>
      <c r="L118" s="30"/>
      <c r="M118" s="29"/>
      <c r="N118" s="340" t="str">
        <f t="shared" si="61"/>
        <v/>
      </c>
      <c r="O118" s="340" t="str">
        <f t="shared" si="62"/>
        <v>◄</v>
      </c>
      <c r="P118" s="61"/>
      <c r="Q118" s="59"/>
      <c r="R118" s="340" t="str">
        <f t="shared" si="63"/>
        <v/>
      </c>
      <c r="S118" s="340" t="str">
        <f t="shared" si="64"/>
        <v>◄</v>
      </c>
      <c r="T118" s="60"/>
      <c r="U118" s="59"/>
      <c r="V118" s="339"/>
      <c r="W118" s="57"/>
      <c r="X118" s="56">
        <f t="shared" si="65"/>
        <v>0</v>
      </c>
      <c r="Y118" s="55">
        <f t="shared" si="66"/>
        <v>0</v>
      </c>
      <c r="Z118" s="54"/>
      <c r="AA118" s="53">
        <f t="shared" si="67"/>
        <v>0</v>
      </c>
      <c r="AB118" s="52">
        <f t="shared" si="68"/>
        <v>0</v>
      </c>
      <c r="AC118" s="42"/>
      <c r="AD118" s="16" t="s">
        <v>0</v>
      </c>
      <c r="AE118" s="1"/>
      <c r="AF118" s="1"/>
      <c r="AG118" s="1"/>
      <c r="AH118" s="1"/>
      <c r="AI118" s="15"/>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row>
    <row r="119" spans="1:66" s="266" customFormat="1" x14ac:dyDescent="0.25">
      <c r="A119" s="343"/>
      <c r="B119" s="342" t="str">
        <f t="shared" si="60"/>
        <v/>
      </c>
      <c r="C119" s="38"/>
      <c r="D119" s="37"/>
      <c r="E119" s="36" t="s">
        <v>2225</v>
      </c>
      <c r="F119" s="35"/>
      <c r="G119" s="378">
        <v>1915</v>
      </c>
      <c r="H119" s="33">
        <v>0.35</v>
      </c>
      <c r="I119" s="32" t="s">
        <v>2226</v>
      </c>
      <c r="J119" s="31"/>
      <c r="K119" s="30"/>
      <c r="L119" s="30"/>
      <c r="M119" s="29"/>
      <c r="N119" s="340" t="str">
        <f t="shared" si="61"/>
        <v/>
      </c>
      <c r="O119" s="340" t="str">
        <f t="shared" si="62"/>
        <v>◄</v>
      </c>
      <c r="P119" s="61"/>
      <c r="Q119" s="59"/>
      <c r="R119" s="340" t="str">
        <f t="shared" si="63"/>
        <v/>
      </c>
      <c r="S119" s="340" t="str">
        <f t="shared" si="64"/>
        <v>◄</v>
      </c>
      <c r="T119" s="60"/>
      <c r="U119" s="59"/>
      <c r="V119" s="339"/>
      <c r="W119" s="57"/>
      <c r="X119" s="56">
        <f t="shared" si="65"/>
        <v>0</v>
      </c>
      <c r="Y119" s="55">
        <f t="shared" si="66"/>
        <v>0</v>
      </c>
      <c r="Z119" s="54"/>
      <c r="AA119" s="53">
        <f t="shared" si="67"/>
        <v>0</v>
      </c>
      <c r="AB119" s="52">
        <f t="shared" si="68"/>
        <v>0</v>
      </c>
      <c r="AC119" s="42"/>
      <c r="AD119" s="16" t="s">
        <v>0</v>
      </c>
      <c r="AE119" s="1"/>
      <c r="AF119" s="1"/>
      <c r="AG119" s="1"/>
      <c r="AH119" s="1"/>
      <c r="AI119" s="15"/>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row>
    <row r="120" spans="1:66" s="266" customFormat="1" x14ac:dyDescent="0.25">
      <c r="A120" s="343"/>
      <c r="B120" s="342" t="str">
        <f t="shared" si="60"/>
        <v/>
      </c>
      <c r="C120" s="38"/>
      <c r="D120" s="37"/>
      <c r="E120" s="36" t="s">
        <v>2227</v>
      </c>
      <c r="F120" s="35"/>
      <c r="G120" s="378">
        <v>1915</v>
      </c>
      <c r="H120" s="33">
        <v>0.4</v>
      </c>
      <c r="I120" s="32" t="s">
        <v>2228</v>
      </c>
      <c r="J120" s="31"/>
      <c r="K120" s="30"/>
      <c r="L120" s="30"/>
      <c r="M120" s="29"/>
      <c r="N120" s="340" t="str">
        <f t="shared" si="61"/>
        <v/>
      </c>
      <c r="O120" s="340" t="str">
        <f t="shared" si="62"/>
        <v>◄</v>
      </c>
      <c r="P120" s="61"/>
      <c r="Q120" s="59"/>
      <c r="R120" s="340" t="str">
        <f t="shared" si="63"/>
        <v/>
      </c>
      <c r="S120" s="340" t="str">
        <f t="shared" si="64"/>
        <v>◄</v>
      </c>
      <c r="T120" s="60"/>
      <c r="U120" s="59"/>
      <c r="V120" s="339"/>
      <c r="W120" s="57"/>
      <c r="X120" s="56">
        <f t="shared" si="65"/>
        <v>0</v>
      </c>
      <c r="Y120" s="55">
        <f t="shared" si="66"/>
        <v>0</v>
      </c>
      <c r="Z120" s="54"/>
      <c r="AA120" s="53">
        <f t="shared" si="67"/>
        <v>0</v>
      </c>
      <c r="AB120" s="52">
        <f t="shared" si="68"/>
        <v>0</v>
      </c>
      <c r="AC120" s="42"/>
      <c r="AD120" s="16" t="s">
        <v>0</v>
      </c>
      <c r="AE120" s="1"/>
      <c r="AF120" s="1"/>
      <c r="AG120" s="1"/>
      <c r="AH120" s="1"/>
      <c r="AI120" s="15"/>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row>
    <row r="121" spans="1:66" s="266" customFormat="1" x14ac:dyDescent="0.25">
      <c r="A121" s="343"/>
      <c r="B121" s="342" t="str">
        <f t="shared" si="60"/>
        <v/>
      </c>
      <c r="C121" s="38"/>
      <c r="D121" s="37"/>
      <c r="E121" s="36" t="s">
        <v>2229</v>
      </c>
      <c r="F121" s="35"/>
      <c r="G121" s="378">
        <v>1915</v>
      </c>
      <c r="H121" s="33">
        <v>0.5</v>
      </c>
      <c r="I121" s="32" t="s">
        <v>2230</v>
      </c>
      <c r="J121" s="31"/>
      <c r="K121" s="30"/>
      <c r="L121" s="30"/>
      <c r="M121" s="29"/>
      <c r="N121" s="340" t="str">
        <f t="shared" si="61"/>
        <v/>
      </c>
      <c r="O121" s="340" t="str">
        <f t="shared" si="62"/>
        <v>◄</v>
      </c>
      <c r="P121" s="61"/>
      <c r="Q121" s="59"/>
      <c r="R121" s="340" t="str">
        <f t="shared" si="63"/>
        <v/>
      </c>
      <c r="S121" s="340" t="str">
        <f t="shared" si="64"/>
        <v>◄</v>
      </c>
      <c r="T121" s="60"/>
      <c r="U121" s="59"/>
      <c r="V121" s="339"/>
      <c r="W121" s="57"/>
      <c r="X121" s="56">
        <f t="shared" si="65"/>
        <v>0</v>
      </c>
      <c r="Y121" s="55">
        <f t="shared" si="66"/>
        <v>0</v>
      </c>
      <c r="Z121" s="54"/>
      <c r="AA121" s="53">
        <f t="shared" si="67"/>
        <v>0</v>
      </c>
      <c r="AB121" s="52">
        <f t="shared" si="68"/>
        <v>0</v>
      </c>
      <c r="AC121" s="42"/>
      <c r="AD121" s="16" t="s">
        <v>0</v>
      </c>
      <c r="AE121" s="1"/>
      <c r="AF121" s="1"/>
      <c r="AG121" s="1"/>
      <c r="AH121" s="1"/>
      <c r="AI121" s="15"/>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row>
    <row r="122" spans="1:66" s="266" customFormat="1" x14ac:dyDescent="0.25">
      <c r="A122" s="343"/>
      <c r="B122" s="342" t="str">
        <f t="shared" si="60"/>
        <v/>
      </c>
      <c r="C122" s="38"/>
      <c r="D122" s="37"/>
      <c r="E122" s="36" t="s">
        <v>2231</v>
      </c>
      <c r="F122" s="35"/>
      <c r="G122" s="378">
        <v>1915</v>
      </c>
      <c r="H122" s="33">
        <v>1</v>
      </c>
      <c r="I122" s="32" t="s">
        <v>2232</v>
      </c>
      <c r="J122" s="31"/>
      <c r="K122" s="30"/>
      <c r="L122" s="30"/>
      <c r="M122" s="29"/>
      <c r="N122" s="340" t="str">
        <f t="shared" si="61"/>
        <v/>
      </c>
      <c r="O122" s="340" t="str">
        <f t="shared" si="62"/>
        <v>◄</v>
      </c>
      <c r="P122" s="61"/>
      <c r="Q122" s="59"/>
      <c r="R122" s="340" t="str">
        <f t="shared" si="63"/>
        <v/>
      </c>
      <c r="S122" s="340" t="str">
        <f t="shared" si="64"/>
        <v>◄</v>
      </c>
      <c r="T122" s="60"/>
      <c r="U122" s="59"/>
      <c r="V122" s="339"/>
      <c r="W122" s="57"/>
      <c r="X122" s="56">
        <f t="shared" si="65"/>
        <v>0</v>
      </c>
      <c r="Y122" s="55">
        <f t="shared" si="66"/>
        <v>0</v>
      </c>
      <c r="Z122" s="54"/>
      <c r="AA122" s="53">
        <f t="shared" si="67"/>
        <v>0</v>
      </c>
      <c r="AB122" s="52">
        <f t="shared" si="68"/>
        <v>0</v>
      </c>
      <c r="AC122" s="42"/>
      <c r="AD122" s="16" t="s">
        <v>0</v>
      </c>
      <c r="AE122" s="1"/>
      <c r="AF122" s="1"/>
      <c r="AG122" s="1"/>
      <c r="AH122" s="1"/>
      <c r="AI122" s="15"/>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row>
    <row r="123" spans="1:66" s="266" customFormat="1" x14ac:dyDescent="0.25">
      <c r="A123" s="343"/>
      <c r="B123" s="342" t="str">
        <f t="shared" si="60"/>
        <v/>
      </c>
      <c r="C123" s="38"/>
      <c r="D123" s="37"/>
      <c r="E123" s="36" t="s">
        <v>2233</v>
      </c>
      <c r="F123" s="35"/>
      <c r="G123" s="378">
        <v>1915</v>
      </c>
      <c r="H123" s="33">
        <v>2</v>
      </c>
      <c r="I123" s="32" t="s">
        <v>2234</v>
      </c>
      <c r="J123" s="31"/>
      <c r="K123" s="30"/>
      <c r="L123" s="30"/>
      <c r="M123" s="29"/>
      <c r="N123" s="340" t="str">
        <f t="shared" si="61"/>
        <v/>
      </c>
      <c r="O123" s="340" t="str">
        <f t="shared" si="62"/>
        <v>◄</v>
      </c>
      <c r="P123" s="61"/>
      <c r="Q123" s="59"/>
      <c r="R123" s="340" t="str">
        <f t="shared" si="63"/>
        <v/>
      </c>
      <c r="S123" s="340" t="str">
        <f t="shared" si="64"/>
        <v>◄</v>
      </c>
      <c r="T123" s="60"/>
      <c r="U123" s="59"/>
      <c r="V123" s="339"/>
      <c r="W123" s="57"/>
      <c r="X123" s="56">
        <f t="shared" si="65"/>
        <v>0</v>
      </c>
      <c r="Y123" s="55">
        <f t="shared" si="66"/>
        <v>0</v>
      </c>
      <c r="Z123" s="54"/>
      <c r="AA123" s="53">
        <f t="shared" si="67"/>
        <v>0</v>
      </c>
      <c r="AB123" s="52">
        <f t="shared" si="68"/>
        <v>0</v>
      </c>
      <c r="AC123" s="42"/>
      <c r="AD123" s="16" t="s">
        <v>0</v>
      </c>
      <c r="AE123" s="1"/>
      <c r="AF123" s="1"/>
      <c r="AG123" s="1"/>
      <c r="AH123" s="1"/>
      <c r="AI123" s="15"/>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row>
    <row r="124" spans="1:66" s="266" customFormat="1" x14ac:dyDescent="0.25">
      <c r="A124" s="343"/>
      <c r="B124" s="342" t="str">
        <f t="shared" si="60"/>
        <v/>
      </c>
      <c r="C124" s="38"/>
      <c r="D124" s="37"/>
      <c r="E124" s="36" t="s">
        <v>2235</v>
      </c>
      <c r="F124" s="35"/>
      <c r="G124" s="378">
        <v>1915</v>
      </c>
      <c r="H124" s="33">
        <v>5</v>
      </c>
      <c r="I124" s="32" t="s">
        <v>2236</v>
      </c>
      <c r="J124" s="31"/>
      <c r="K124" s="30"/>
      <c r="L124" s="30"/>
      <c r="M124" s="29"/>
      <c r="N124" s="340" t="str">
        <f t="shared" si="61"/>
        <v/>
      </c>
      <c r="O124" s="340" t="str">
        <f t="shared" si="62"/>
        <v>◄</v>
      </c>
      <c r="P124" s="61"/>
      <c r="Q124" s="59"/>
      <c r="R124" s="340" t="str">
        <f t="shared" si="63"/>
        <v/>
      </c>
      <c r="S124" s="340" t="str">
        <f t="shared" si="64"/>
        <v>◄</v>
      </c>
      <c r="T124" s="60"/>
      <c r="U124" s="59"/>
      <c r="V124" s="339"/>
      <c r="W124" s="57"/>
      <c r="X124" s="56">
        <f t="shared" si="65"/>
        <v>0</v>
      </c>
      <c r="Y124" s="55">
        <f t="shared" si="66"/>
        <v>0</v>
      </c>
      <c r="Z124" s="54"/>
      <c r="AA124" s="53">
        <f t="shared" si="67"/>
        <v>0</v>
      </c>
      <c r="AB124" s="52">
        <f t="shared" si="68"/>
        <v>0</v>
      </c>
      <c r="AC124" s="42"/>
      <c r="AD124" s="16" t="s">
        <v>0</v>
      </c>
      <c r="AE124" s="1"/>
      <c r="AF124" s="1"/>
      <c r="AG124" s="1"/>
      <c r="AH124" s="1"/>
      <c r="AI124" s="15"/>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row>
    <row r="125" spans="1:66" s="266" customFormat="1" x14ac:dyDescent="0.25">
      <c r="A125" s="343"/>
      <c r="B125" s="342" t="str">
        <f t="shared" si="60"/>
        <v/>
      </c>
      <c r="C125" s="38"/>
      <c r="D125" s="64" t="s">
        <v>2237</v>
      </c>
      <c r="E125" s="64"/>
      <c r="F125" s="64"/>
      <c r="G125" s="267"/>
      <c r="H125" s="64"/>
      <c r="I125" s="64"/>
      <c r="J125" s="31"/>
      <c r="K125" s="30"/>
      <c r="L125" s="30"/>
      <c r="M125" s="29"/>
      <c r="N125" s="340" t="str">
        <f t="shared" si="61"/>
        <v/>
      </c>
      <c r="O125" s="340" t="str">
        <f t="shared" si="62"/>
        <v>◄</v>
      </c>
      <c r="P125" s="61"/>
      <c r="Q125" s="59"/>
      <c r="R125" s="340" t="str">
        <f t="shared" si="63"/>
        <v/>
      </c>
      <c r="S125" s="340" t="str">
        <f t="shared" si="64"/>
        <v>◄</v>
      </c>
      <c r="T125" s="60"/>
      <c r="U125" s="59"/>
      <c r="V125" s="339"/>
      <c r="W125" s="57"/>
      <c r="X125" s="56">
        <f t="shared" si="65"/>
        <v>0</v>
      </c>
      <c r="Y125" s="55">
        <f t="shared" si="66"/>
        <v>0</v>
      </c>
      <c r="Z125" s="54"/>
      <c r="AA125" s="53">
        <f t="shared" si="67"/>
        <v>0</v>
      </c>
      <c r="AB125" s="52">
        <f t="shared" si="68"/>
        <v>0</v>
      </c>
      <c r="AC125" s="42"/>
      <c r="AD125" s="16" t="s">
        <v>0</v>
      </c>
      <c r="AE125" s="1"/>
      <c r="AF125" s="1"/>
      <c r="AG125" s="1"/>
      <c r="AH125" s="1"/>
      <c r="AI125" s="15"/>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row>
    <row r="126" spans="1:66" s="266" customFormat="1" x14ac:dyDescent="0.25">
      <c r="A126" s="343"/>
      <c r="B126" s="342" t="str">
        <f t="shared" si="60"/>
        <v/>
      </c>
      <c r="C126" s="38"/>
      <c r="D126" s="37"/>
      <c r="E126" s="36" t="s">
        <v>2238</v>
      </c>
      <c r="F126" s="35"/>
      <c r="G126" s="378">
        <v>1915</v>
      </c>
      <c r="H126" s="33">
        <v>0.1</v>
      </c>
      <c r="I126" s="32" t="s">
        <v>2239</v>
      </c>
      <c r="J126" s="31"/>
      <c r="K126" s="30"/>
      <c r="L126" s="30"/>
      <c r="M126" s="29"/>
      <c r="N126" s="340" t="str">
        <f t="shared" si="61"/>
        <v/>
      </c>
      <c r="O126" s="340" t="str">
        <f t="shared" si="62"/>
        <v>◄</v>
      </c>
      <c r="P126" s="61"/>
      <c r="Q126" s="59"/>
      <c r="R126" s="340" t="str">
        <f t="shared" si="63"/>
        <v/>
      </c>
      <c r="S126" s="340" t="str">
        <f t="shared" si="64"/>
        <v>◄</v>
      </c>
      <c r="T126" s="60"/>
      <c r="U126" s="59"/>
      <c r="V126" s="339"/>
      <c r="W126" s="57"/>
      <c r="X126" s="56">
        <f t="shared" si="65"/>
        <v>0</v>
      </c>
      <c r="Y126" s="55">
        <f t="shared" si="66"/>
        <v>0</v>
      </c>
      <c r="Z126" s="54"/>
      <c r="AA126" s="53">
        <f t="shared" si="67"/>
        <v>0</v>
      </c>
      <c r="AB126" s="52">
        <f t="shared" si="68"/>
        <v>0</v>
      </c>
      <c r="AC126" s="42"/>
      <c r="AD126" s="16" t="s">
        <v>0</v>
      </c>
      <c r="AE126" s="1"/>
      <c r="AF126" s="1"/>
      <c r="AG126" s="1"/>
      <c r="AH126" s="1"/>
      <c r="AI126" s="15"/>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row>
    <row r="127" spans="1:66" s="266" customFormat="1" x14ac:dyDescent="0.25">
      <c r="A127" s="343"/>
      <c r="B127" s="342" t="str">
        <f t="shared" si="60"/>
        <v/>
      </c>
      <c r="C127" s="38"/>
      <c r="D127" s="37"/>
      <c r="E127" s="36" t="s">
        <v>2240</v>
      </c>
      <c r="F127" s="35"/>
      <c r="G127" s="378">
        <v>1915</v>
      </c>
      <c r="H127" s="33">
        <v>0.2</v>
      </c>
      <c r="I127" s="32" t="s">
        <v>2241</v>
      </c>
      <c r="J127" s="31"/>
      <c r="K127" s="30"/>
      <c r="L127" s="30"/>
      <c r="M127" s="29"/>
      <c r="N127" s="340" t="str">
        <f t="shared" si="61"/>
        <v/>
      </c>
      <c r="O127" s="340" t="str">
        <f t="shared" si="62"/>
        <v>◄</v>
      </c>
      <c r="P127" s="61"/>
      <c r="Q127" s="59"/>
      <c r="R127" s="340" t="str">
        <f t="shared" si="63"/>
        <v/>
      </c>
      <c r="S127" s="340" t="str">
        <f t="shared" si="64"/>
        <v>◄</v>
      </c>
      <c r="T127" s="60"/>
      <c r="U127" s="59"/>
      <c r="V127" s="339"/>
      <c r="W127" s="57"/>
      <c r="X127" s="56">
        <f t="shared" si="65"/>
        <v>0</v>
      </c>
      <c r="Y127" s="55">
        <f t="shared" si="66"/>
        <v>0</v>
      </c>
      <c r="Z127" s="54"/>
      <c r="AA127" s="53">
        <f t="shared" si="67"/>
        <v>0</v>
      </c>
      <c r="AB127" s="52">
        <f t="shared" si="68"/>
        <v>0</v>
      </c>
      <c r="AC127" s="42"/>
      <c r="AD127" s="16" t="s">
        <v>0</v>
      </c>
      <c r="AE127" s="1"/>
      <c r="AF127" s="1"/>
      <c r="AG127" s="1"/>
      <c r="AH127" s="1"/>
      <c r="AI127" s="15"/>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row>
    <row r="128" spans="1:66" s="266" customFormat="1" x14ac:dyDescent="0.25">
      <c r="A128" s="343"/>
      <c r="B128" s="342" t="str">
        <f t="shared" si="60"/>
        <v/>
      </c>
      <c r="C128" s="38"/>
      <c r="D128" s="37"/>
      <c r="E128" s="36" t="s">
        <v>2242</v>
      </c>
      <c r="F128" s="35"/>
      <c r="G128" s="378">
        <v>1915</v>
      </c>
      <c r="H128" s="33">
        <v>0.4</v>
      </c>
      <c r="I128" s="32" t="s">
        <v>2243</v>
      </c>
      <c r="J128" s="31"/>
      <c r="K128" s="30"/>
      <c r="L128" s="30"/>
      <c r="M128" s="29"/>
      <c r="N128" s="340" t="str">
        <f t="shared" si="61"/>
        <v/>
      </c>
      <c r="O128" s="340" t="str">
        <f t="shared" si="62"/>
        <v>◄</v>
      </c>
      <c r="P128" s="61"/>
      <c r="Q128" s="59"/>
      <c r="R128" s="340" t="str">
        <f t="shared" si="63"/>
        <v/>
      </c>
      <c r="S128" s="340" t="str">
        <f t="shared" si="64"/>
        <v>◄</v>
      </c>
      <c r="T128" s="60"/>
      <c r="U128" s="59"/>
      <c r="V128" s="339"/>
      <c r="W128" s="57"/>
      <c r="X128" s="56">
        <f t="shared" si="65"/>
        <v>0</v>
      </c>
      <c r="Y128" s="55">
        <f t="shared" si="66"/>
        <v>0</v>
      </c>
      <c r="Z128" s="54"/>
      <c r="AA128" s="53">
        <f t="shared" si="67"/>
        <v>0</v>
      </c>
      <c r="AB128" s="52">
        <f t="shared" si="68"/>
        <v>0</v>
      </c>
      <c r="AC128" s="42"/>
      <c r="AD128" s="16" t="s">
        <v>0</v>
      </c>
      <c r="AE128" s="1"/>
      <c r="AF128" s="1"/>
      <c r="AG128" s="1"/>
      <c r="AH128" s="1"/>
      <c r="AI128" s="15"/>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row>
    <row r="129" spans="1:66" s="266" customFormat="1" x14ac:dyDescent="0.25">
      <c r="A129" s="343"/>
      <c r="B129" s="342" t="str">
        <f t="shared" si="60"/>
        <v/>
      </c>
      <c r="C129" s="38"/>
      <c r="D129" s="64" t="s">
        <v>2244</v>
      </c>
      <c r="E129" s="64"/>
      <c r="F129" s="64"/>
      <c r="G129" s="267"/>
      <c r="H129" s="64"/>
      <c r="I129" s="64"/>
      <c r="J129" s="64"/>
      <c r="K129" s="64"/>
      <c r="L129" s="64"/>
      <c r="M129" s="64"/>
      <c r="N129" s="340" t="str">
        <f t="shared" si="61"/>
        <v/>
      </c>
      <c r="O129" s="340" t="str">
        <f t="shared" si="62"/>
        <v>◄</v>
      </c>
      <c r="P129" s="61"/>
      <c r="Q129" s="59"/>
      <c r="R129" s="340" t="str">
        <f t="shared" si="63"/>
        <v/>
      </c>
      <c r="S129" s="340" t="str">
        <f t="shared" si="64"/>
        <v>◄</v>
      </c>
      <c r="T129" s="60"/>
      <c r="U129" s="59"/>
      <c r="V129" s="339"/>
      <c r="W129" s="57"/>
      <c r="X129" s="56">
        <f t="shared" si="65"/>
        <v>0</v>
      </c>
      <c r="Y129" s="55">
        <f t="shared" si="66"/>
        <v>0</v>
      </c>
      <c r="Z129" s="54"/>
      <c r="AA129" s="53">
        <f t="shared" si="67"/>
        <v>0</v>
      </c>
      <c r="AB129" s="52">
        <f t="shared" si="68"/>
        <v>0</v>
      </c>
      <c r="AC129" s="42"/>
      <c r="AD129" s="16" t="s">
        <v>0</v>
      </c>
      <c r="AE129" s="1"/>
      <c r="AF129" s="1"/>
      <c r="AG129" s="1"/>
      <c r="AH129" s="1"/>
      <c r="AI129" s="15"/>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row>
    <row r="130" spans="1:66" s="266" customFormat="1" x14ac:dyDescent="0.25">
      <c r="A130" s="343"/>
      <c r="B130" s="342" t="str">
        <f t="shared" si="60"/>
        <v/>
      </c>
      <c r="C130" s="38"/>
      <c r="D130" s="37"/>
      <c r="E130" s="36" t="s">
        <v>2245</v>
      </c>
      <c r="F130" s="35"/>
      <c r="G130" s="378">
        <v>1915</v>
      </c>
      <c r="H130" s="33">
        <v>0.1</v>
      </c>
      <c r="I130" s="32" t="s">
        <v>2246</v>
      </c>
      <c r="J130" s="31"/>
      <c r="K130" s="30"/>
      <c r="L130" s="30"/>
      <c r="M130" s="29"/>
      <c r="N130" s="340" t="str">
        <f t="shared" si="61"/>
        <v/>
      </c>
      <c r="O130" s="340" t="str">
        <f t="shared" si="62"/>
        <v>◄</v>
      </c>
      <c r="P130" s="61"/>
      <c r="Q130" s="59"/>
      <c r="R130" s="340" t="str">
        <f t="shared" si="63"/>
        <v/>
      </c>
      <c r="S130" s="340" t="str">
        <f t="shared" si="64"/>
        <v>◄</v>
      </c>
      <c r="T130" s="60"/>
      <c r="U130" s="59"/>
      <c r="V130" s="339"/>
      <c r="W130" s="57"/>
      <c r="X130" s="56">
        <f t="shared" si="65"/>
        <v>0</v>
      </c>
      <c r="Y130" s="55">
        <f t="shared" si="66"/>
        <v>0</v>
      </c>
      <c r="Z130" s="54"/>
      <c r="AA130" s="53">
        <f t="shared" si="67"/>
        <v>0</v>
      </c>
      <c r="AB130" s="52">
        <f t="shared" si="68"/>
        <v>0</v>
      </c>
      <c r="AC130" s="42"/>
      <c r="AD130" s="16" t="s">
        <v>0</v>
      </c>
      <c r="AE130" s="1"/>
      <c r="AF130" s="1"/>
      <c r="AG130" s="1"/>
      <c r="AH130" s="1"/>
      <c r="AI130" s="15"/>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row>
    <row r="131" spans="1:66" s="266" customFormat="1" x14ac:dyDescent="0.25">
      <c r="A131" s="343"/>
      <c r="B131" s="342" t="str">
        <f t="shared" si="60"/>
        <v/>
      </c>
      <c r="C131" s="38"/>
      <c r="D131" s="37"/>
      <c r="E131" s="36" t="s">
        <v>2247</v>
      </c>
      <c r="F131" s="35"/>
      <c r="G131" s="378">
        <v>1915</v>
      </c>
      <c r="H131" s="33">
        <v>0.2</v>
      </c>
      <c r="I131" s="32" t="s">
        <v>2248</v>
      </c>
      <c r="J131" s="31"/>
      <c r="K131" s="30"/>
      <c r="L131" s="30"/>
      <c r="M131" s="29"/>
      <c r="N131" s="340" t="str">
        <f t="shared" si="61"/>
        <v/>
      </c>
      <c r="O131" s="340" t="str">
        <f t="shared" si="62"/>
        <v>◄</v>
      </c>
      <c r="P131" s="61"/>
      <c r="Q131" s="59"/>
      <c r="R131" s="340" t="str">
        <f t="shared" si="63"/>
        <v/>
      </c>
      <c r="S131" s="340" t="str">
        <f t="shared" si="64"/>
        <v>◄</v>
      </c>
      <c r="T131" s="60"/>
      <c r="U131" s="59"/>
      <c r="V131" s="339"/>
      <c r="W131" s="57"/>
      <c r="X131" s="56">
        <f t="shared" si="65"/>
        <v>0</v>
      </c>
      <c r="Y131" s="55">
        <f t="shared" si="66"/>
        <v>0</v>
      </c>
      <c r="Z131" s="54"/>
      <c r="AA131" s="53">
        <f t="shared" si="67"/>
        <v>0</v>
      </c>
      <c r="AB131" s="52">
        <f t="shared" si="68"/>
        <v>0</v>
      </c>
      <c r="AC131" s="42"/>
      <c r="AD131" s="16" t="s">
        <v>0</v>
      </c>
      <c r="AE131" s="1"/>
      <c r="AF131" s="1"/>
      <c r="AG131" s="1"/>
      <c r="AH131" s="1"/>
      <c r="AI131" s="15"/>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row>
    <row r="132" spans="1:66" s="266" customFormat="1" ht="15" thickBot="1" x14ac:dyDescent="0.3">
      <c r="A132" s="343"/>
      <c r="B132" s="342" t="str">
        <f t="shared" si="60"/>
        <v/>
      </c>
      <c r="C132" s="38"/>
      <c r="D132" s="37"/>
      <c r="E132" s="36" t="s">
        <v>2249</v>
      </c>
      <c r="F132" s="35"/>
      <c r="G132" s="378">
        <v>1915</v>
      </c>
      <c r="H132" s="33">
        <v>0.25</v>
      </c>
      <c r="I132" s="32" t="s">
        <v>2250</v>
      </c>
      <c r="J132" s="31"/>
      <c r="K132" s="30"/>
      <c r="L132" s="30"/>
      <c r="M132" s="29"/>
      <c r="N132" s="340" t="str">
        <f t="shared" si="61"/>
        <v/>
      </c>
      <c r="O132" s="340" t="str">
        <f t="shared" si="62"/>
        <v>◄</v>
      </c>
      <c r="P132" s="61"/>
      <c r="Q132" s="59"/>
      <c r="R132" s="340" t="str">
        <f t="shared" si="63"/>
        <v/>
      </c>
      <c r="S132" s="340" t="str">
        <f t="shared" si="64"/>
        <v>◄</v>
      </c>
      <c r="T132" s="60"/>
      <c r="U132" s="59"/>
      <c r="V132" s="339"/>
      <c r="W132" s="57"/>
      <c r="X132" s="56">
        <f t="shared" si="65"/>
        <v>0</v>
      </c>
      <c r="Y132" s="55">
        <f t="shared" si="66"/>
        <v>0</v>
      </c>
      <c r="Z132" s="54"/>
      <c r="AA132" s="53">
        <f t="shared" si="67"/>
        <v>0</v>
      </c>
      <c r="AB132" s="52">
        <f t="shared" si="68"/>
        <v>0</v>
      </c>
      <c r="AC132" s="42"/>
      <c r="AD132" s="16" t="s">
        <v>0</v>
      </c>
      <c r="AE132" s="1"/>
      <c r="AF132" s="1"/>
      <c r="AG132" s="1"/>
      <c r="AH132" s="1"/>
      <c r="AI132" s="15"/>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row>
    <row r="133" spans="1:66" ht="23.4" customHeight="1" thickTop="1" thickBot="1" x14ac:dyDescent="0.3">
      <c r="A133" s="375">
        <f>COUNTIF(A134:A162,"x")-A162</f>
        <v>0</v>
      </c>
      <c r="B133" s="50">
        <f>B114</f>
        <v>0</v>
      </c>
      <c r="C133" s="14">
        <f>ROWS(C134:C138)-1</f>
        <v>4</v>
      </c>
      <c r="D133" s="626" t="s">
        <v>2251</v>
      </c>
      <c r="E133" s="627"/>
      <c r="F133" s="627"/>
      <c r="G133" s="627"/>
      <c r="H133" s="627"/>
      <c r="I133" s="627"/>
      <c r="J133" s="8">
        <v>5652</v>
      </c>
      <c r="K133" s="8" t="s">
        <v>69</v>
      </c>
      <c r="L133" s="7"/>
      <c r="M133" s="6">
        <v>0</v>
      </c>
      <c r="N133" s="49"/>
      <c r="O133" s="346" t="str">
        <f>IF(COUNTIF(N134:N138,"?")&gt;0,"?",IF(AND(P133="◄",Q133="►"),"◄►",IF(P133="◄","◄",IF(Q133="►","►",""))))</f>
        <v>◄</v>
      </c>
      <c r="P133" s="46" t="str">
        <f>IF(SUM(P134:P138)+1=ROWS(P134:P138)-COUNTIF(P134:P138,"-"),"","◄")</f>
        <v>◄</v>
      </c>
      <c r="Q133" s="45" t="str">
        <f>IF(SUM(Q134:Q138)&gt;0,"►","")</f>
        <v/>
      </c>
      <c r="R133" s="48"/>
      <c r="S133" s="346" t="str">
        <f>IF(COUNTIF(R134:R138,"?")&gt;0,"?",IF(AND(T133="◄",U133="►"),"◄►",IF(T133="◄","◄",IF(U133="►","►",""))))</f>
        <v>◄</v>
      </c>
      <c r="T133" s="46" t="str">
        <f>IF(SUM(T134:T138)+1=ROWS(T134:T138)-COUNTIF(T134:T138,"-"),"","◄")</f>
        <v>◄</v>
      </c>
      <c r="U133" s="45" t="str">
        <f>IF(SUM(U134:U138)&gt;0,"►","")</f>
        <v/>
      </c>
      <c r="V133" s="14">
        <f>ROWS(V134:V138)-1</f>
        <v>4</v>
      </c>
      <c r="W133" s="44">
        <f>SUM(W134:W138)-W138</f>
        <v>0</v>
      </c>
      <c r="X133" s="43" t="s">
        <v>2</v>
      </c>
      <c r="Y133" s="42"/>
      <c r="Z133" s="44">
        <f>SUM(Z134:Z138)-Z138</f>
        <v>0</v>
      </c>
      <c r="AA133" s="43" t="s">
        <v>2</v>
      </c>
      <c r="AB133" s="42"/>
      <c r="AC133" s="345" t="e">
        <f>IF(#REF!="◄","◄",IF(#REF!="ok","►",""))</f>
        <v>#REF!</v>
      </c>
      <c r="AD133" s="5" t="s">
        <v>0</v>
      </c>
      <c r="AE133" s="344"/>
    </row>
    <row r="134" spans="1:66" s="266" customFormat="1" x14ac:dyDescent="0.25">
      <c r="A134" s="343"/>
      <c r="B134" s="342" t="str">
        <f>IF(A134=1,"x","")</f>
        <v/>
      </c>
      <c r="C134" s="38"/>
      <c r="D134" s="37"/>
      <c r="E134" s="66" t="s">
        <v>775</v>
      </c>
      <c r="F134" s="65"/>
      <c r="G134" s="368">
        <v>1915</v>
      </c>
      <c r="H134" s="33">
        <v>0.05</v>
      </c>
      <c r="I134" s="351" t="s">
        <v>2252</v>
      </c>
      <c r="J134" s="31"/>
      <c r="K134" s="30"/>
      <c r="L134" s="30"/>
      <c r="M134" s="29"/>
      <c r="N134" s="340" t="str">
        <f>IF(O134="?","?","")</f>
        <v/>
      </c>
      <c r="O134" s="340" t="str">
        <f>IF(AND(P134="",Q134&gt;0),"?",IF(P134="","◄",IF(Q134&gt;=1,"►","")))</f>
        <v>◄</v>
      </c>
      <c r="P134" s="61"/>
      <c r="Q134" s="59"/>
      <c r="R134" s="340" t="str">
        <f>IF(S134="?","?","")</f>
        <v/>
      </c>
      <c r="S134" s="340" t="str">
        <f>IF(AND(T134="",U134&gt;0),"?",IF(T134="","◄",IF(U134&gt;=1,"►","")))</f>
        <v>◄</v>
      </c>
      <c r="T134" s="60"/>
      <c r="U134" s="59"/>
      <c r="V134" s="339"/>
      <c r="W134" s="57"/>
      <c r="X134" s="56">
        <f t="shared" ref="X134:Y137" si="69">(P134*W134)</f>
        <v>0</v>
      </c>
      <c r="Y134" s="55">
        <f t="shared" si="69"/>
        <v>0</v>
      </c>
      <c r="Z134" s="54"/>
      <c r="AA134" s="53">
        <f t="shared" ref="AA134:AB137" si="70">(T134*Z134)</f>
        <v>0</v>
      </c>
      <c r="AB134" s="52">
        <f t="shared" si="70"/>
        <v>0</v>
      </c>
      <c r="AC134" s="42"/>
      <c r="AD134" s="16" t="s">
        <v>0</v>
      </c>
      <c r="AE134" s="1"/>
      <c r="AF134" s="1"/>
      <c r="AG134" s="1"/>
      <c r="AH134" s="1"/>
      <c r="AI134" s="15"/>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row>
    <row r="135" spans="1:66" s="266" customFormat="1" x14ac:dyDescent="0.25">
      <c r="A135" s="343"/>
      <c r="B135" s="342" t="str">
        <f>IF(A135=1,"x","")</f>
        <v/>
      </c>
      <c r="C135" s="38"/>
      <c r="D135" s="37"/>
      <c r="E135" s="66" t="s">
        <v>774</v>
      </c>
      <c r="F135" s="65"/>
      <c r="G135" s="368">
        <v>1915</v>
      </c>
      <c r="H135" s="33">
        <v>0.35</v>
      </c>
      <c r="I135" s="351" t="s">
        <v>2253</v>
      </c>
      <c r="J135" s="31"/>
      <c r="K135" s="30"/>
      <c r="L135" s="30"/>
      <c r="M135" s="29"/>
      <c r="N135" s="340" t="str">
        <f>IF(O135="?","?","")</f>
        <v/>
      </c>
      <c r="O135" s="340" t="str">
        <f>IF(AND(P135="",Q135&gt;0),"?",IF(P135="","◄",IF(Q135&gt;=1,"►","")))</f>
        <v>◄</v>
      </c>
      <c r="P135" s="61"/>
      <c r="Q135" s="59"/>
      <c r="R135" s="340" t="str">
        <f>IF(S135="?","?","")</f>
        <v/>
      </c>
      <c r="S135" s="340" t="str">
        <f>IF(AND(T135="",U135&gt;0),"?",IF(T135="","◄",IF(U135&gt;=1,"►","")))</f>
        <v>◄</v>
      </c>
      <c r="T135" s="60"/>
      <c r="U135" s="59"/>
      <c r="V135" s="339"/>
      <c r="W135" s="57"/>
      <c r="X135" s="56">
        <f t="shared" si="69"/>
        <v>0</v>
      </c>
      <c r="Y135" s="55">
        <f t="shared" si="69"/>
        <v>0</v>
      </c>
      <c r="Z135" s="54"/>
      <c r="AA135" s="53">
        <f t="shared" si="70"/>
        <v>0</v>
      </c>
      <c r="AB135" s="52">
        <f t="shared" si="70"/>
        <v>0</v>
      </c>
      <c r="AC135" s="42"/>
      <c r="AD135" s="16" t="s">
        <v>0</v>
      </c>
      <c r="AE135" s="1"/>
      <c r="AF135" s="1"/>
      <c r="AG135" s="1"/>
      <c r="AH135" s="1"/>
      <c r="AI135" s="15"/>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row>
    <row r="136" spans="1:66" s="266" customFormat="1" x14ac:dyDescent="0.25">
      <c r="A136" s="343"/>
      <c r="B136" s="342" t="str">
        <f>IF(A136=1,"x","")</f>
        <v/>
      </c>
      <c r="C136" s="38"/>
      <c r="D136" s="37"/>
      <c r="E136" s="66" t="s">
        <v>773</v>
      </c>
      <c r="F136" s="65"/>
      <c r="G136" s="368">
        <v>1915</v>
      </c>
      <c r="H136" s="33">
        <v>0.5</v>
      </c>
      <c r="I136" s="351" t="s">
        <v>2254</v>
      </c>
      <c r="J136" s="31"/>
      <c r="K136" s="30"/>
      <c r="L136" s="30"/>
      <c r="M136" s="29"/>
      <c r="N136" s="340" t="str">
        <f>IF(O136="?","?","")</f>
        <v/>
      </c>
      <c r="O136" s="340" t="str">
        <f>IF(AND(P136="",Q136&gt;0),"?",IF(P136="","◄",IF(Q136&gt;=1,"►","")))</f>
        <v>◄</v>
      </c>
      <c r="P136" s="61"/>
      <c r="Q136" s="59"/>
      <c r="R136" s="340" t="str">
        <f>IF(S136="?","?","")</f>
        <v/>
      </c>
      <c r="S136" s="340" t="str">
        <f>IF(AND(T136="",U136&gt;0),"?",IF(T136="","◄",IF(U136&gt;=1,"►","")))</f>
        <v>◄</v>
      </c>
      <c r="T136" s="60"/>
      <c r="U136" s="59"/>
      <c r="V136" s="339"/>
      <c r="W136" s="57"/>
      <c r="X136" s="56">
        <f t="shared" si="69"/>
        <v>0</v>
      </c>
      <c r="Y136" s="55">
        <f t="shared" si="69"/>
        <v>0</v>
      </c>
      <c r="Z136" s="54"/>
      <c r="AA136" s="53">
        <f t="shared" si="70"/>
        <v>0</v>
      </c>
      <c r="AB136" s="52">
        <f t="shared" si="70"/>
        <v>0</v>
      </c>
      <c r="AC136" s="42"/>
      <c r="AD136" s="16" t="s">
        <v>0</v>
      </c>
      <c r="AE136" s="1"/>
      <c r="AF136" s="1"/>
      <c r="AG136" s="1"/>
      <c r="AH136" s="1"/>
      <c r="AI136" s="15"/>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row>
    <row r="137" spans="1:66" s="266" customFormat="1" ht="15" thickBot="1" x14ac:dyDescent="0.3">
      <c r="A137" s="343"/>
      <c r="B137" s="342" t="str">
        <f>IF(A137=1,"x","")</f>
        <v/>
      </c>
      <c r="C137" s="38"/>
      <c r="D137" s="37"/>
      <c r="E137" s="66" t="s">
        <v>772</v>
      </c>
      <c r="F137" s="65"/>
      <c r="G137" s="368">
        <v>1915</v>
      </c>
      <c r="H137" s="33">
        <v>1</v>
      </c>
      <c r="I137" s="351" t="s">
        <v>2255</v>
      </c>
      <c r="J137" s="31"/>
      <c r="K137" s="30"/>
      <c r="L137" s="30"/>
      <c r="M137" s="29"/>
      <c r="N137" s="340" t="str">
        <f>IF(O137="?","?","")</f>
        <v/>
      </c>
      <c r="O137" s="340" t="str">
        <f>IF(AND(P137="",Q137&gt;0),"?",IF(P137="","◄",IF(Q137&gt;=1,"►","")))</f>
        <v>◄</v>
      </c>
      <c r="P137" s="61"/>
      <c r="Q137" s="59"/>
      <c r="R137" s="340" t="str">
        <f>IF(S137="?","?","")</f>
        <v/>
      </c>
      <c r="S137" s="340" t="str">
        <f>IF(AND(T137="",U137&gt;0),"?",IF(T137="","◄",IF(U137&gt;=1,"►","")))</f>
        <v>◄</v>
      </c>
      <c r="T137" s="60"/>
      <c r="U137" s="59"/>
      <c r="V137" s="339"/>
      <c r="W137" s="57"/>
      <c r="X137" s="56">
        <f t="shared" si="69"/>
        <v>0</v>
      </c>
      <c r="Y137" s="55">
        <f t="shared" si="69"/>
        <v>0</v>
      </c>
      <c r="Z137" s="54"/>
      <c r="AA137" s="53">
        <f t="shared" si="70"/>
        <v>0</v>
      </c>
      <c r="AB137" s="52">
        <f t="shared" si="70"/>
        <v>0</v>
      </c>
      <c r="AC137" s="42"/>
      <c r="AD137" s="16" t="s">
        <v>0</v>
      </c>
      <c r="AE137" s="1"/>
      <c r="AF137" s="1"/>
      <c r="AG137" s="1"/>
      <c r="AH137" s="1"/>
      <c r="AI137" s="15"/>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row>
    <row r="138" spans="1:66" ht="31.8" customHeight="1" thickTop="1" thickBot="1" x14ac:dyDescent="0.3">
      <c r="A138" s="375"/>
      <c r="B138" s="50"/>
      <c r="C138" s="14">
        <f>ROWS(C139:C164)-1</f>
        <v>25</v>
      </c>
      <c r="D138" s="628" t="s">
        <v>2256</v>
      </c>
      <c r="E138" s="627"/>
      <c r="F138" s="627"/>
      <c r="G138" s="627"/>
      <c r="H138" s="627"/>
      <c r="I138" s="627"/>
      <c r="J138" s="8">
        <v>5842</v>
      </c>
      <c r="K138" s="8" t="s">
        <v>69</v>
      </c>
      <c r="L138" s="7"/>
      <c r="M138" s="6">
        <v>0</v>
      </c>
      <c r="N138" s="49"/>
      <c r="O138" s="346" t="str">
        <f>IF(COUNTIF(N139:N162,"?")&gt;0,"?",IF(AND(P138="◄",Q138="►"),"◄►",IF(P138="◄","◄",IF(Q138="►","►",""))))</f>
        <v>◄</v>
      </c>
      <c r="P138" s="46" t="str">
        <f>IF(SUM(P139:P162)+1=ROWS(P139:P162)-COUNTIF(P139:P162,"-"),"","◄")</f>
        <v>◄</v>
      </c>
      <c r="Q138" s="45" t="str">
        <f>IF(SUM(Q139:Q162)&gt;0,"►","")</f>
        <v/>
      </c>
      <c r="R138" s="48"/>
      <c r="S138" s="346" t="str">
        <f>IF(COUNTIF(R139:R162,"?")&gt;0,"?",IF(AND(T138="◄",U138="►"),"◄►",IF(T138="◄","◄",IF(U138="►","►",""))))</f>
        <v>◄</v>
      </c>
      <c r="T138" s="46" t="str">
        <f>IF(SUM(T139:T162)+1=ROWS(T139:T162)-COUNTIF(T139:T162,"-"),"","◄")</f>
        <v>◄</v>
      </c>
      <c r="U138" s="45" t="str">
        <f>IF(SUM(U139:U162)&gt;0,"►","")</f>
        <v/>
      </c>
      <c r="V138" s="67">
        <f>ROWS(V139:V164)-1</f>
        <v>25</v>
      </c>
      <c r="W138" s="44">
        <f>SUM(W139:W162)-W162</f>
        <v>0</v>
      </c>
      <c r="X138" s="43" t="s">
        <v>2</v>
      </c>
      <c r="Y138" s="42"/>
      <c r="Z138" s="44">
        <f>SUM(Z139:Z162)-Z164</f>
        <v>0</v>
      </c>
      <c r="AA138" s="43" t="s">
        <v>2</v>
      </c>
      <c r="AB138" s="42"/>
      <c r="AC138" s="345" t="e">
        <f>IF(#REF!="◄","◄",IF(#REF!="ok","►",""))</f>
        <v>#REF!</v>
      </c>
      <c r="AD138" s="5" t="s">
        <v>0</v>
      </c>
      <c r="AE138" s="344"/>
    </row>
    <row r="139" spans="1:66" s="266" customFormat="1" x14ac:dyDescent="0.25">
      <c r="A139" s="343"/>
      <c r="B139" s="342" t="str">
        <f t="shared" ref="B139:B163" si="71">IF(A139=1,"x","")</f>
        <v/>
      </c>
      <c r="C139" s="38"/>
      <c r="D139" s="37"/>
      <c r="E139" s="36" t="s">
        <v>2257</v>
      </c>
      <c r="F139" s="35"/>
      <c r="G139" s="378">
        <v>1915</v>
      </c>
      <c r="H139" s="33">
        <v>0.1</v>
      </c>
      <c r="I139" s="32" t="s">
        <v>2258</v>
      </c>
      <c r="J139" s="31"/>
      <c r="K139" s="30"/>
      <c r="L139" s="30"/>
      <c r="M139" s="29"/>
      <c r="N139" s="340" t="str">
        <f t="shared" ref="N139:N163" si="72">IF(O139="?","?","")</f>
        <v/>
      </c>
      <c r="O139" s="340" t="str">
        <f t="shared" ref="O139:O163" si="73">IF(AND(P139="",Q139&gt;0),"?",IF(P139="","◄",IF(Q139&gt;=1,"►","")))</f>
        <v>◄</v>
      </c>
      <c r="P139" s="61"/>
      <c r="Q139" s="59"/>
      <c r="R139" s="340" t="str">
        <f t="shared" ref="R139:R163" si="74">IF(S139="?","?","")</f>
        <v/>
      </c>
      <c r="S139" s="340" t="str">
        <f t="shared" ref="S139:S163" si="75">IF(AND(T139="",U139&gt;0),"?",IF(T139="","◄",IF(U139&gt;=1,"►","")))</f>
        <v>◄</v>
      </c>
      <c r="T139" s="60"/>
      <c r="U139" s="59"/>
      <c r="V139" s="339"/>
      <c r="W139" s="57"/>
      <c r="X139" s="56">
        <f t="shared" ref="X139:X163" si="76">(P139*W139)</f>
        <v>0</v>
      </c>
      <c r="Y139" s="55">
        <f t="shared" ref="Y139:Y163" si="77">(Q139*X139)</f>
        <v>0</v>
      </c>
      <c r="Z139" s="54"/>
      <c r="AA139" s="53">
        <f t="shared" ref="AA139:AA163" si="78">(T139*Z139)</f>
        <v>0</v>
      </c>
      <c r="AB139" s="52">
        <f t="shared" ref="AB139:AB163" si="79">(U139*AA139)</f>
        <v>0</v>
      </c>
      <c r="AC139" s="42"/>
      <c r="AD139" s="16" t="s">
        <v>0</v>
      </c>
      <c r="AE139" s="1"/>
      <c r="AF139" s="1"/>
      <c r="AG139" s="1"/>
      <c r="AH139" s="1"/>
      <c r="AI139" s="15"/>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row>
    <row r="140" spans="1:66" s="266" customFormat="1" x14ac:dyDescent="0.25">
      <c r="A140" s="343"/>
      <c r="B140" s="342" t="str">
        <f t="shared" si="71"/>
        <v/>
      </c>
      <c r="C140" s="38"/>
      <c r="D140" s="37"/>
      <c r="E140" s="36" t="s">
        <v>2259</v>
      </c>
      <c r="F140" s="35"/>
      <c r="G140" s="378">
        <v>1915</v>
      </c>
      <c r="H140" s="33">
        <v>0.15</v>
      </c>
      <c r="I140" s="32" t="s">
        <v>2260</v>
      </c>
      <c r="J140" s="31"/>
      <c r="K140" s="30"/>
      <c r="L140" s="30"/>
      <c r="M140" s="29"/>
      <c r="N140" s="340" t="str">
        <f t="shared" si="72"/>
        <v/>
      </c>
      <c r="O140" s="340" t="str">
        <f t="shared" si="73"/>
        <v>◄</v>
      </c>
      <c r="P140" s="61"/>
      <c r="Q140" s="59"/>
      <c r="R140" s="340" t="str">
        <f t="shared" si="74"/>
        <v/>
      </c>
      <c r="S140" s="340" t="str">
        <f t="shared" si="75"/>
        <v>◄</v>
      </c>
      <c r="T140" s="60"/>
      <c r="U140" s="59"/>
      <c r="V140" s="339"/>
      <c r="W140" s="57"/>
      <c r="X140" s="56">
        <f t="shared" si="76"/>
        <v>0</v>
      </c>
      <c r="Y140" s="55">
        <f t="shared" si="77"/>
        <v>0</v>
      </c>
      <c r="Z140" s="54"/>
      <c r="AA140" s="53">
        <f t="shared" si="78"/>
        <v>0</v>
      </c>
      <c r="AB140" s="52">
        <f t="shared" si="79"/>
        <v>0</v>
      </c>
      <c r="AC140" s="42"/>
      <c r="AD140" s="16" t="s">
        <v>0</v>
      </c>
      <c r="AE140" s="1"/>
      <c r="AF140" s="1"/>
      <c r="AG140" s="1"/>
      <c r="AH140" s="1"/>
      <c r="AI140" s="15"/>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row>
    <row r="141" spans="1:66" s="266" customFormat="1" x14ac:dyDescent="0.25">
      <c r="A141" s="343"/>
      <c r="B141" s="342" t="str">
        <f t="shared" si="71"/>
        <v/>
      </c>
      <c r="C141" s="38"/>
      <c r="D141" s="37"/>
      <c r="E141" s="36" t="s">
        <v>2261</v>
      </c>
      <c r="F141" s="35"/>
      <c r="G141" s="378">
        <v>1915</v>
      </c>
      <c r="H141" s="33">
        <v>0.2</v>
      </c>
      <c r="I141" s="32" t="s">
        <v>2262</v>
      </c>
      <c r="J141" s="31"/>
      <c r="K141" s="30"/>
      <c r="L141" s="30"/>
      <c r="M141" s="29"/>
      <c r="N141" s="340" t="str">
        <f t="shared" si="72"/>
        <v/>
      </c>
      <c r="O141" s="340" t="str">
        <f t="shared" si="73"/>
        <v>◄</v>
      </c>
      <c r="P141" s="61"/>
      <c r="Q141" s="59"/>
      <c r="R141" s="340" t="str">
        <f t="shared" si="74"/>
        <v/>
      </c>
      <c r="S141" s="340" t="str">
        <f t="shared" si="75"/>
        <v>◄</v>
      </c>
      <c r="T141" s="60"/>
      <c r="U141" s="59"/>
      <c r="V141" s="339"/>
      <c r="W141" s="57"/>
      <c r="X141" s="56">
        <f t="shared" si="76"/>
        <v>0</v>
      </c>
      <c r="Y141" s="55">
        <f t="shared" si="77"/>
        <v>0</v>
      </c>
      <c r="Z141" s="54"/>
      <c r="AA141" s="53">
        <f t="shared" si="78"/>
        <v>0</v>
      </c>
      <c r="AB141" s="52">
        <f t="shared" si="79"/>
        <v>0</v>
      </c>
      <c r="AC141" s="42"/>
      <c r="AD141" s="16" t="s">
        <v>0</v>
      </c>
      <c r="AE141" s="1"/>
      <c r="AF141" s="1"/>
      <c r="AG141" s="1"/>
      <c r="AH141" s="1"/>
      <c r="AI141" s="15"/>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row>
    <row r="142" spans="1:66" s="266" customFormat="1" x14ac:dyDescent="0.25">
      <c r="A142" s="343"/>
      <c r="B142" s="342" t="str">
        <f t="shared" si="71"/>
        <v/>
      </c>
      <c r="C142" s="38"/>
      <c r="D142" s="37"/>
      <c r="E142" s="36" t="s">
        <v>2263</v>
      </c>
      <c r="F142" s="35"/>
      <c r="G142" s="378">
        <v>1915</v>
      </c>
      <c r="H142" s="33">
        <v>0.25</v>
      </c>
      <c r="I142" s="32" t="s">
        <v>2264</v>
      </c>
      <c r="J142" s="31"/>
      <c r="K142" s="30"/>
      <c r="L142" s="30"/>
      <c r="M142" s="29"/>
      <c r="N142" s="340" t="str">
        <f t="shared" si="72"/>
        <v/>
      </c>
      <c r="O142" s="340" t="str">
        <f t="shared" si="73"/>
        <v>◄</v>
      </c>
      <c r="P142" s="61"/>
      <c r="Q142" s="59"/>
      <c r="R142" s="340" t="str">
        <f t="shared" si="74"/>
        <v/>
      </c>
      <c r="S142" s="340" t="str">
        <f t="shared" si="75"/>
        <v>◄</v>
      </c>
      <c r="T142" s="60"/>
      <c r="U142" s="59"/>
      <c r="V142" s="339"/>
      <c r="W142" s="57"/>
      <c r="X142" s="56">
        <f t="shared" si="76"/>
        <v>0</v>
      </c>
      <c r="Y142" s="55">
        <f t="shared" si="77"/>
        <v>0</v>
      </c>
      <c r="Z142" s="54"/>
      <c r="AA142" s="53">
        <f t="shared" si="78"/>
        <v>0</v>
      </c>
      <c r="AB142" s="52">
        <f t="shared" si="79"/>
        <v>0</v>
      </c>
      <c r="AC142" s="42"/>
      <c r="AD142" s="16" t="s">
        <v>0</v>
      </c>
      <c r="AE142" s="1"/>
      <c r="AF142" s="1"/>
      <c r="AG142" s="1"/>
      <c r="AH142" s="1"/>
      <c r="AI142" s="15"/>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row>
    <row r="143" spans="1:66" s="266" customFormat="1" x14ac:dyDescent="0.25">
      <c r="A143" s="343"/>
      <c r="B143" s="342" t="str">
        <f t="shared" si="71"/>
        <v/>
      </c>
      <c r="C143" s="38"/>
      <c r="D143" s="37"/>
      <c r="E143" s="36" t="s">
        <v>2265</v>
      </c>
      <c r="F143" s="35"/>
      <c r="G143" s="378">
        <v>1915</v>
      </c>
      <c r="H143" s="33">
        <v>0.3</v>
      </c>
      <c r="I143" s="32" t="s">
        <v>2266</v>
      </c>
      <c r="J143" s="31"/>
      <c r="K143" s="30"/>
      <c r="L143" s="30"/>
      <c r="M143" s="29"/>
      <c r="N143" s="340" t="str">
        <f t="shared" si="72"/>
        <v/>
      </c>
      <c r="O143" s="340" t="str">
        <f t="shared" si="73"/>
        <v>◄</v>
      </c>
      <c r="P143" s="61"/>
      <c r="Q143" s="59"/>
      <c r="R143" s="340" t="str">
        <f t="shared" si="74"/>
        <v/>
      </c>
      <c r="S143" s="340" t="str">
        <f t="shared" si="75"/>
        <v>◄</v>
      </c>
      <c r="T143" s="60"/>
      <c r="U143" s="59"/>
      <c r="V143" s="339"/>
      <c r="W143" s="57"/>
      <c r="X143" s="56">
        <f t="shared" si="76"/>
        <v>0</v>
      </c>
      <c r="Y143" s="55">
        <f t="shared" si="77"/>
        <v>0</v>
      </c>
      <c r="Z143" s="54"/>
      <c r="AA143" s="53">
        <f t="shared" si="78"/>
        <v>0</v>
      </c>
      <c r="AB143" s="52">
        <f t="shared" si="79"/>
        <v>0</v>
      </c>
      <c r="AC143" s="42"/>
      <c r="AD143" s="16" t="s">
        <v>0</v>
      </c>
      <c r="AE143" s="1"/>
      <c r="AF143" s="1"/>
      <c r="AG143" s="1"/>
      <c r="AH143" s="1"/>
      <c r="AI143" s="15"/>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row>
    <row r="144" spans="1:66" s="266" customFormat="1" x14ac:dyDescent="0.25">
      <c r="A144" s="343"/>
      <c r="B144" s="342" t="str">
        <f t="shared" si="71"/>
        <v/>
      </c>
      <c r="C144" s="38"/>
      <c r="D144" s="37"/>
      <c r="E144" s="36" t="s">
        <v>2267</v>
      </c>
      <c r="F144" s="35"/>
      <c r="G144" s="378">
        <v>1915</v>
      </c>
      <c r="H144" s="33">
        <v>0.35</v>
      </c>
      <c r="I144" s="32" t="s">
        <v>2268</v>
      </c>
      <c r="J144" s="31"/>
      <c r="K144" s="30"/>
      <c r="L144" s="30"/>
      <c r="M144" s="29"/>
      <c r="N144" s="340" t="str">
        <f t="shared" si="72"/>
        <v/>
      </c>
      <c r="O144" s="340" t="str">
        <f t="shared" si="73"/>
        <v>◄</v>
      </c>
      <c r="P144" s="61"/>
      <c r="Q144" s="59"/>
      <c r="R144" s="340" t="str">
        <f t="shared" si="74"/>
        <v/>
      </c>
      <c r="S144" s="340" t="str">
        <f t="shared" si="75"/>
        <v>◄</v>
      </c>
      <c r="T144" s="60"/>
      <c r="U144" s="59"/>
      <c r="V144" s="339"/>
      <c r="W144" s="57"/>
      <c r="X144" s="56">
        <f t="shared" si="76"/>
        <v>0</v>
      </c>
      <c r="Y144" s="55">
        <f t="shared" si="77"/>
        <v>0</v>
      </c>
      <c r="Z144" s="54"/>
      <c r="AA144" s="53">
        <f t="shared" si="78"/>
        <v>0</v>
      </c>
      <c r="AB144" s="52">
        <f t="shared" si="79"/>
        <v>0</v>
      </c>
      <c r="AC144" s="42"/>
      <c r="AD144" s="16" t="s">
        <v>0</v>
      </c>
      <c r="AE144" s="1"/>
      <c r="AF144" s="1"/>
      <c r="AG144" s="1"/>
      <c r="AH144" s="1"/>
      <c r="AI144" s="15"/>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row>
    <row r="145" spans="1:66" s="266" customFormat="1" x14ac:dyDescent="0.25">
      <c r="A145" s="343">
        <v>1</v>
      </c>
      <c r="B145" s="342" t="str">
        <f t="shared" si="71"/>
        <v>x</v>
      </c>
      <c r="C145" s="38"/>
      <c r="D145" s="37"/>
      <c r="E145" s="36" t="s">
        <v>2269</v>
      </c>
      <c r="F145" s="35"/>
      <c r="G145" s="378">
        <v>1915</v>
      </c>
      <c r="H145" s="33">
        <v>0.35</v>
      </c>
      <c r="I145" s="32" t="s">
        <v>2270</v>
      </c>
      <c r="J145" s="31" t="s">
        <v>2271</v>
      </c>
      <c r="K145" s="30"/>
      <c r="L145" s="30"/>
      <c r="M145" s="29"/>
      <c r="N145" s="340" t="str">
        <f t="shared" si="72"/>
        <v/>
      </c>
      <c r="O145" s="340" t="str">
        <f t="shared" si="73"/>
        <v>◄</v>
      </c>
      <c r="P145" s="61"/>
      <c r="Q145" s="59"/>
      <c r="R145" s="340" t="str">
        <f t="shared" si="74"/>
        <v/>
      </c>
      <c r="S145" s="340" t="str">
        <f t="shared" si="75"/>
        <v>◄</v>
      </c>
      <c r="T145" s="60"/>
      <c r="U145" s="59"/>
      <c r="V145" s="339"/>
      <c r="W145" s="57"/>
      <c r="X145" s="56">
        <f t="shared" si="76"/>
        <v>0</v>
      </c>
      <c r="Y145" s="55">
        <f t="shared" si="77"/>
        <v>0</v>
      </c>
      <c r="Z145" s="54"/>
      <c r="AA145" s="53">
        <f t="shared" si="78"/>
        <v>0</v>
      </c>
      <c r="AB145" s="52">
        <f t="shared" si="79"/>
        <v>0</v>
      </c>
      <c r="AC145" s="42"/>
      <c r="AD145" s="16" t="s">
        <v>0</v>
      </c>
      <c r="AE145" s="1"/>
      <c r="AF145" s="1"/>
      <c r="AG145" s="1"/>
      <c r="AH145" s="1"/>
      <c r="AI145" s="15"/>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row>
    <row r="146" spans="1:66" s="266" customFormat="1" x14ac:dyDescent="0.25">
      <c r="A146" s="343"/>
      <c r="B146" s="342" t="str">
        <f t="shared" si="71"/>
        <v/>
      </c>
      <c r="C146" s="38"/>
      <c r="D146" s="37"/>
      <c r="E146" s="36" t="s">
        <v>2272</v>
      </c>
      <c r="F146" s="35"/>
      <c r="G146" s="378">
        <v>1915</v>
      </c>
      <c r="H146" s="33">
        <v>0.4</v>
      </c>
      <c r="I146" s="32" t="s">
        <v>2273</v>
      </c>
      <c r="J146" s="31"/>
      <c r="K146" s="30"/>
      <c r="L146" s="30"/>
      <c r="M146" s="29"/>
      <c r="N146" s="340" t="str">
        <f t="shared" si="72"/>
        <v/>
      </c>
      <c r="O146" s="340" t="str">
        <f t="shared" si="73"/>
        <v>◄</v>
      </c>
      <c r="P146" s="61"/>
      <c r="Q146" s="59"/>
      <c r="R146" s="340" t="str">
        <f t="shared" si="74"/>
        <v/>
      </c>
      <c r="S146" s="340" t="str">
        <f t="shared" si="75"/>
        <v>◄</v>
      </c>
      <c r="T146" s="60"/>
      <c r="U146" s="59"/>
      <c r="V146" s="339"/>
      <c r="W146" s="57"/>
      <c r="X146" s="56">
        <f t="shared" si="76"/>
        <v>0</v>
      </c>
      <c r="Y146" s="55">
        <f t="shared" si="77"/>
        <v>0</v>
      </c>
      <c r="Z146" s="54"/>
      <c r="AA146" s="53">
        <f t="shared" si="78"/>
        <v>0</v>
      </c>
      <c r="AB146" s="52">
        <f t="shared" si="79"/>
        <v>0</v>
      </c>
      <c r="AC146" s="42"/>
      <c r="AD146" s="16" t="s">
        <v>0</v>
      </c>
      <c r="AE146" s="1"/>
      <c r="AF146" s="1"/>
      <c r="AG146" s="1"/>
      <c r="AH146" s="1"/>
      <c r="AI146" s="15"/>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row>
    <row r="147" spans="1:66" s="266" customFormat="1" x14ac:dyDescent="0.25">
      <c r="A147" s="343"/>
      <c r="B147" s="342" t="str">
        <f t="shared" si="71"/>
        <v/>
      </c>
      <c r="C147" s="38"/>
      <c r="D147" s="37"/>
      <c r="E147" s="36" t="s">
        <v>2274</v>
      </c>
      <c r="F147" s="35"/>
      <c r="G147" s="378">
        <v>1915</v>
      </c>
      <c r="H147" s="33">
        <v>0.5</v>
      </c>
      <c r="I147" s="32" t="s">
        <v>2275</v>
      </c>
      <c r="J147" s="31"/>
      <c r="K147" s="30"/>
      <c r="L147" s="30"/>
      <c r="M147" s="29"/>
      <c r="N147" s="340" t="str">
        <f t="shared" si="72"/>
        <v/>
      </c>
      <c r="O147" s="340" t="str">
        <f t="shared" si="73"/>
        <v>◄</v>
      </c>
      <c r="P147" s="61"/>
      <c r="Q147" s="59"/>
      <c r="R147" s="340" t="str">
        <f t="shared" si="74"/>
        <v/>
      </c>
      <c r="S147" s="340" t="str">
        <f t="shared" si="75"/>
        <v>◄</v>
      </c>
      <c r="T147" s="60"/>
      <c r="U147" s="59"/>
      <c r="V147" s="339"/>
      <c r="W147" s="57"/>
      <c r="X147" s="56">
        <f t="shared" si="76"/>
        <v>0</v>
      </c>
      <c r="Y147" s="55">
        <f t="shared" si="77"/>
        <v>0</v>
      </c>
      <c r="Z147" s="54"/>
      <c r="AA147" s="53">
        <f t="shared" si="78"/>
        <v>0</v>
      </c>
      <c r="AB147" s="52">
        <f t="shared" si="79"/>
        <v>0</v>
      </c>
      <c r="AC147" s="42"/>
      <c r="AD147" s="16" t="s">
        <v>0</v>
      </c>
      <c r="AE147" s="1"/>
      <c r="AF147" s="1"/>
      <c r="AG147" s="1"/>
      <c r="AH147" s="1"/>
      <c r="AI147" s="15"/>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row>
    <row r="148" spans="1:66" s="266" customFormat="1" x14ac:dyDescent="0.25">
      <c r="A148" s="343"/>
      <c r="B148" s="342" t="str">
        <f t="shared" si="71"/>
        <v/>
      </c>
      <c r="C148" s="38"/>
      <c r="D148" s="37"/>
      <c r="E148" s="36" t="s">
        <v>2276</v>
      </c>
      <c r="F148" s="35"/>
      <c r="G148" s="378">
        <v>1915</v>
      </c>
      <c r="H148" s="33">
        <v>0.55000000000000004</v>
      </c>
      <c r="I148" s="32" t="s">
        <v>2277</v>
      </c>
      <c r="J148" s="31"/>
      <c r="K148" s="30"/>
      <c r="L148" s="30"/>
      <c r="M148" s="29"/>
      <c r="N148" s="340" t="str">
        <f t="shared" si="72"/>
        <v/>
      </c>
      <c r="O148" s="340" t="str">
        <f t="shared" si="73"/>
        <v>◄</v>
      </c>
      <c r="P148" s="61"/>
      <c r="Q148" s="59"/>
      <c r="R148" s="340" t="str">
        <f t="shared" si="74"/>
        <v/>
      </c>
      <c r="S148" s="340" t="str">
        <f t="shared" si="75"/>
        <v>◄</v>
      </c>
      <c r="T148" s="60"/>
      <c r="U148" s="59"/>
      <c r="V148" s="339"/>
      <c r="W148" s="57"/>
      <c r="X148" s="56">
        <f t="shared" si="76"/>
        <v>0</v>
      </c>
      <c r="Y148" s="55">
        <f t="shared" si="77"/>
        <v>0</v>
      </c>
      <c r="Z148" s="54"/>
      <c r="AA148" s="53">
        <f t="shared" si="78"/>
        <v>0</v>
      </c>
      <c r="AB148" s="52">
        <f t="shared" si="79"/>
        <v>0</v>
      </c>
      <c r="AC148" s="42"/>
      <c r="AD148" s="16" t="s">
        <v>0</v>
      </c>
      <c r="AE148" s="1"/>
      <c r="AF148" s="1"/>
      <c r="AG148" s="1"/>
      <c r="AH148" s="1"/>
      <c r="AI148" s="15"/>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row>
    <row r="149" spans="1:66" s="266" customFormat="1" x14ac:dyDescent="0.25">
      <c r="A149" s="343"/>
      <c r="B149" s="342" t="str">
        <f t="shared" si="71"/>
        <v/>
      </c>
      <c r="C149" s="38"/>
      <c r="D149" s="37"/>
      <c r="E149" s="36" t="s">
        <v>2278</v>
      </c>
      <c r="F149" s="35"/>
      <c r="G149" s="378">
        <v>1915</v>
      </c>
      <c r="H149" s="33">
        <v>0.6</v>
      </c>
      <c r="I149" s="32" t="s">
        <v>2279</v>
      </c>
      <c r="J149" s="31"/>
      <c r="K149" s="30"/>
      <c r="L149" s="30"/>
      <c r="M149" s="29"/>
      <c r="N149" s="340" t="str">
        <f t="shared" si="72"/>
        <v/>
      </c>
      <c r="O149" s="340" t="str">
        <f t="shared" si="73"/>
        <v>◄</v>
      </c>
      <c r="P149" s="61"/>
      <c r="Q149" s="59"/>
      <c r="R149" s="340" t="str">
        <f t="shared" si="74"/>
        <v/>
      </c>
      <c r="S149" s="340" t="str">
        <f t="shared" si="75"/>
        <v>◄</v>
      </c>
      <c r="T149" s="60"/>
      <c r="U149" s="59"/>
      <c r="V149" s="339"/>
      <c r="W149" s="57"/>
      <c r="X149" s="56">
        <f t="shared" si="76"/>
        <v>0</v>
      </c>
      <c r="Y149" s="55">
        <f t="shared" si="77"/>
        <v>0</v>
      </c>
      <c r="Z149" s="54"/>
      <c r="AA149" s="53">
        <f t="shared" si="78"/>
        <v>0</v>
      </c>
      <c r="AB149" s="52">
        <f t="shared" si="79"/>
        <v>0</v>
      </c>
      <c r="AC149" s="42"/>
      <c r="AD149" s="16" t="s">
        <v>0</v>
      </c>
      <c r="AE149" s="1"/>
      <c r="AF149" s="1"/>
      <c r="AG149" s="1"/>
      <c r="AH149" s="1"/>
      <c r="AI149" s="15"/>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row>
    <row r="150" spans="1:66" s="266" customFormat="1" x14ac:dyDescent="0.25">
      <c r="A150" s="343"/>
      <c r="B150" s="342" t="str">
        <f t="shared" si="71"/>
        <v/>
      </c>
      <c r="C150" s="38"/>
      <c r="D150" s="37"/>
      <c r="E150" s="36" t="s">
        <v>2280</v>
      </c>
      <c r="F150" s="35"/>
      <c r="G150" s="378">
        <v>1915</v>
      </c>
      <c r="H150" s="33">
        <v>0.7</v>
      </c>
      <c r="I150" s="32" t="s">
        <v>2281</v>
      </c>
      <c r="J150" s="31"/>
      <c r="K150" s="30"/>
      <c r="L150" s="30"/>
      <c r="M150" s="29"/>
      <c r="N150" s="340" t="str">
        <f t="shared" si="72"/>
        <v/>
      </c>
      <c r="O150" s="340" t="str">
        <f t="shared" si="73"/>
        <v>◄</v>
      </c>
      <c r="P150" s="61"/>
      <c r="Q150" s="59"/>
      <c r="R150" s="340" t="str">
        <f t="shared" si="74"/>
        <v/>
      </c>
      <c r="S150" s="340" t="str">
        <f t="shared" si="75"/>
        <v>◄</v>
      </c>
      <c r="T150" s="60"/>
      <c r="U150" s="59"/>
      <c r="V150" s="339"/>
      <c r="W150" s="57"/>
      <c r="X150" s="56">
        <f t="shared" si="76"/>
        <v>0</v>
      </c>
      <c r="Y150" s="55">
        <f t="shared" si="77"/>
        <v>0</v>
      </c>
      <c r="Z150" s="54"/>
      <c r="AA150" s="53">
        <f t="shared" si="78"/>
        <v>0</v>
      </c>
      <c r="AB150" s="52">
        <f t="shared" si="79"/>
        <v>0</v>
      </c>
      <c r="AC150" s="42"/>
      <c r="AD150" s="16" t="s">
        <v>0</v>
      </c>
      <c r="AE150" s="1"/>
      <c r="AF150" s="1"/>
      <c r="AG150" s="1"/>
      <c r="AH150" s="1"/>
      <c r="AI150" s="15"/>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row>
    <row r="151" spans="1:66" s="266" customFormat="1" x14ac:dyDescent="0.25">
      <c r="A151" s="343"/>
      <c r="B151" s="342" t="str">
        <f t="shared" si="71"/>
        <v/>
      </c>
      <c r="C151" s="38"/>
      <c r="D151" s="37"/>
      <c r="E151" s="36" t="s">
        <v>2282</v>
      </c>
      <c r="F151" s="35"/>
      <c r="G151" s="378">
        <v>1915</v>
      </c>
      <c r="H151" s="33">
        <v>0.8</v>
      </c>
      <c r="I151" s="32" t="s">
        <v>2283</v>
      </c>
      <c r="J151" s="31"/>
      <c r="K151" s="30"/>
      <c r="L151" s="30"/>
      <c r="M151" s="29"/>
      <c r="N151" s="340" t="str">
        <f t="shared" si="72"/>
        <v/>
      </c>
      <c r="O151" s="340" t="str">
        <f t="shared" si="73"/>
        <v>◄</v>
      </c>
      <c r="P151" s="61"/>
      <c r="Q151" s="59"/>
      <c r="R151" s="340" t="str">
        <f t="shared" si="74"/>
        <v/>
      </c>
      <c r="S151" s="340" t="str">
        <f t="shared" si="75"/>
        <v>◄</v>
      </c>
      <c r="T151" s="60"/>
      <c r="U151" s="59"/>
      <c r="V151" s="339"/>
      <c r="W151" s="57"/>
      <c r="X151" s="56">
        <f t="shared" si="76"/>
        <v>0</v>
      </c>
      <c r="Y151" s="55">
        <f t="shared" si="77"/>
        <v>0</v>
      </c>
      <c r="Z151" s="54"/>
      <c r="AA151" s="53">
        <f t="shared" si="78"/>
        <v>0</v>
      </c>
      <c r="AB151" s="52">
        <f t="shared" si="79"/>
        <v>0</v>
      </c>
      <c r="AC151" s="42"/>
      <c r="AD151" s="16" t="s">
        <v>0</v>
      </c>
      <c r="AE151" s="1"/>
      <c r="AF151" s="1"/>
      <c r="AG151" s="1"/>
      <c r="AH151" s="1"/>
      <c r="AI151" s="15"/>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row>
    <row r="152" spans="1:66" s="266" customFormat="1" x14ac:dyDescent="0.25">
      <c r="A152" s="343"/>
      <c r="B152" s="342" t="str">
        <f t="shared" si="71"/>
        <v/>
      </c>
      <c r="C152" s="38"/>
      <c r="D152" s="37"/>
      <c r="E152" s="36" t="s">
        <v>2284</v>
      </c>
      <c r="F152" s="35"/>
      <c r="G152" s="378">
        <v>1915</v>
      </c>
      <c r="H152" s="33">
        <v>0.9</v>
      </c>
      <c r="I152" s="32" t="s">
        <v>2285</v>
      </c>
      <c r="J152" s="31"/>
      <c r="K152" s="30"/>
      <c r="L152" s="30"/>
      <c r="M152" s="29"/>
      <c r="N152" s="340" t="str">
        <f t="shared" si="72"/>
        <v/>
      </c>
      <c r="O152" s="340" t="str">
        <f t="shared" si="73"/>
        <v>◄</v>
      </c>
      <c r="P152" s="61"/>
      <c r="Q152" s="59"/>
      <c r="R152" s="340" t="str">
        <f t="shared" si="74"/>
        <v/>
      </c>
      <c r="S152" s="340" t="str">
        <f t="shared" si="75"/>
        <v>◄</v>
      </c>
      <c r="T152" s="60"/>
      <c r="U152" s="59"/>
      <c r="V152" s="339"/>
      <c r="W152" s="57"/>
      <c r="X152" s="56">
        <f t="shared" si="76"/>
        <v>0</v>
      </c>
      <c r="Y152" s="55">
        <f t="shared" si="77"/>
        <v>0</v>
      </c>
      <c r="Z152" s="54"/>
      <c r="AA152" s="53">
        <f t="shared" si="78"/>
        <v>0</v>
      </c>
      <c r="AB152" s="52">
        <f t="shared" si="79"/>
        <v>0</v>
      </c>
      <c r="AC152" s="42"/>
      <c r="AD152" s="16" t="s">
        <v>0</v>
      </c>
      <c r="AE152" s="1"/>
      <c r="AF152" s="1"/>
      <c r="AG152" s="1"/>
      <c r="AH152" s="1"/>
      <c r="AI152" s="15"/>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row>
    <row r="153" spans="1:66" s="266" customFormat="1" x14ac:dyDescent="0.25">
      <c r="A153" s="343">
        <v>1</v>
      </c>
      <c r="B153" s="342" t="str">
        <f t="shared" si="71"/>
        <v>x</v>
      </c>
      <c r="C153" s="38"/>
      <c r="D153" s="37"/>
      <c r="E153" s="36" t="s">
        <v>2286</v>
      </c>
      <c r="F153" s="35"/>
      <c r="G153" s="378">
        <v>1915</v>
      </c>
      <c r="H153" s="33">
        <v>1</v>
      </c>
      <c r="I153" s="32" t="s">
        <v>2287</v>
      </c>
      <c r="J153" s="31" t="s">
        <v>2288</v>
      </c>
      <c r="K153" s="30"/>
      <c r="L153" s="30"/>
      <c r="M153" s="29"/>
      <c r="N153" s="340" t="str">
        <f t="shared" si="72"/>
        <v/>
      </c>
      <c r="O153" s="340" t="str">
        <f t="shared" si="73"/>
        <v>◄</v>
      </c>
      <c r="P153" s="61"/>
      <c r="Q153" s="59"/>
      <c r="R153" s="340" t="str">
        <f t="shared" si="74"/>
        <v/>
      </c>
      <c r="S153" s="340" t="str">
        <f t="shared" si="75"/>
        <v>◄</v>
      </c>
      <c r="T153" s="60"/>
      <c r="U153" s="59"/>
      <c r="V153" s="339"/>
      <c r="W153" s="57"/>
      <c r="X153" s="56">
        <f t="shared" si="76"/>
        <v>0</v>
      </c>
      <c r="Y153" s="55">
        <f t="shared" si="77"/>
        <v>0</v>
      </c>
      <c r="Z153" s="54"/>
      <c r="AA153" s="53">
        <f t="shared" si="78"/>
        <v>0</v>
      </c>
      <c r="AB153" s="52">
        <f t="shared" si="79"/>
        <v>0</v>
      </c>
      <c r="AC153" s="42"/>
      <c r="AD153" s="16" t="s">
        <v>0</v>
      </c>
      <c r="AE153" s="1"/>
      <c r="AF153" s="1"/>
      <c r="AG153" s="1"/>
      <c r="AH153" s="1"/>
      <c r="AI153" s="15"/>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row>
    <row r="154" spans="1:66" s="266" customFormat="1" x14ac:dyDescent="0.25">
      <c r="A154" s="343"/>
      <c r="B154" s="342" t="str">
        <f t="shared" si="71"/>
        <v/>
      </c>
      <c r="C154" s="38"/>
      <c r="D154" s="37"/>
      <c r="E154" s="36" t="s">
        <v>2289</v>
      </c>
      <c r="F154" s="35"/>
      <c r="G154" s="378">
        <v>1915</v>
      </c>
      <c r="H154" s="33">
        <v>1</v>
      </c>
      <c r="I154" s="32" t="s">
        <v>2290</v>
      </c>
      <c r="J154" s="31"/>
      <c r="K154" s="30"/>
      <c r="L154" s="30"/>
      <c r="M154" s="29"/>
      <c r="N154" s="340" t="str">
        <f t="shared" si="72"/>
        <v/>
      </c>
      <c r="O154" s="340" t="str">
        <f t="shared" si="73"/>
        <v>◄</v>
      </c>
      <c r="P154" s="61"/>
      <c r="Q154" s="59"/>
      <c r="R154" s="340" t="str">
        <f t="shared" si="74"/>
        <v/>
      </c>
      <c r="S154" s="340" t="str">
        <f t="shared" si="75"/>
        <v>◄</v>
      </c>
      <c r="T154" s="60"/>
      <c r="U154" s="59"/>
      <c r="V154" s="339"/>
      <c r="W154" s="57"/>
      <c r="X154" s="56">
        <f t="shared" si="76"/>
        <v>0</v>
      </c>
      <c r="Y154" s="55">
        <f t="shared" si="77"/>
        <v>0</v>
      </c>
      <c r="Z154" s="54"/>
      <c r="AA154" s="53">
        <f t="shared" si="78"/>
        <v>0</v>
      </c>
      <c r="AB154" s="52">
        <f t="shared" si="79"/>
        <v>0</v>
      </c>
      <c r="AC154" s="42"/>
      <c r="AD154" s="16" t="s">
        <v>0</v>
      </c>
      <c r="AE154" s="1"/>
      <c r="AF154" s="1"/>
      <c r="AG154" s="1"/>
      <c r="AH154" s="1"/>
      <c r="AI154" s="15"/>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row>
    <row r="155" spans="1:66" s="266" customFormat="1" x14ac:dyDescent="0.25">
      <c r="A155" s="343">
        <v>1</v>
      </c>
      <c r="B155" s="342" t="str">
        <f t="shared" si="71"/>
        <v>x</v>
      </c>
      <c r="C155" s="38"/>
      <c r="D155" s="37"/>
      <c r="E155" s="36" t="s">
        <v>2291</v>
      </c>
      <c r="F155" s="35"/>
      <c r="G155" s="378">
        <v>1915</v>
      </c>
      <c r="H155" s="33">
        <v>4</v>
      </c>
      <c r="I155" s="32" t="s">
        <v>2292</v>
      </c>
      <c r="J155" s="31" t="s">
        <v>2293</v>
      </c>
      <c r="K155" s="30"/>
      <c r="L155" s="30"/>
      <c r="M155" s="29"/>
      <c r="N155" s="340" t="str">
        <f t="shared" si="72"/>
        <v/>
      </c>
      <c r="O155" s="340" t="str">
        <f t="shared" si="73"/>
        <v>◄</v>
      </c>
      <c r="P155" s="61"/>
      <c r="Q155" s="59"/>
      <c r="R155" s="340" t="str">
        <f t="shared" si="74"/>
        <v/>
      </c>
      <c r="S155" s="340" t="str">
        <f t="shared" si="75"/>
        <v>◄</v>
      </c>
      <c r="T155" s="60"/>
      <c r="U155" s="59"/>
      <c r="V155" s="339"/>
      <c r="W155" s="57"/>
      <c r="X155" s="56">
        <f t="shared" si="76"/>
        <v>0</v>
      </c>
      <c r="Y155" s="55">
        <f t="shared" si="77"/>
        <v>0</v>
      </c>
      <c r="Z155" s="54"/>
      <c r="AA155" s="53">
        <f t="shared" si="78"/>
        <v>0</v>
      </c>
      <c r="AB155" s="52">
        <f t="shared" si="79"/>
        <v>0</v>
      </c>
      <c r="AC155" s="42"/>
      <c r="AD155" s="16" t="s">
        <v>0</v>
      </c>
      <c r="AE155" s="1"/>
      <c r="AF155" s="1"/>
      <c r="AG155" s="1"/>
      <c r="AH155" s="1"/>
      <c r="AI155" s="15"/>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row>
    <row r="156" spans="1:66" s="266" customFormat="1" x14ac:dyDescent="0.25">
      <c r="A156" s="343"/>
      <c r="B156" s="342" t="str">
        <f t="shared" si="71"/>
        <v/>
      </c>
      <c r="C156" s="38"/>
      <c r="D156" s="37"/>
      <c r="E156" s="36" t="s">
        <v>2294</v>
      </c>
      <c r="F156" s="35"/>
      <c r="G156" s="378">
        <v>1915</v>
      </c>
      <c r="H156" s="33">
        <v>1.1000000000000001</v>
      </c>
      <c r="I156" s="32" t="s">
        <v>2295</v>
      </c>
      <c r="J156" s="31"/>
      <c r="K156" s="30"/>
      <c r="L156" s="30"/>
      <c r="M156" s="29"/>
      <c r="N156" s="340" t="str">
        <f t="shared" si="72"/>
        <v/>
      </c>
      <c r="O156" s="340" t="str">
        <f t="shared" si="73"/>
        <v>◄</v>
      </c>
      <c r="P156" s="61"/>
      <c r="Q156" s="59"/>
      <c r="R156" s="340" t="str">
        <f t="shared" si="74"/>
        <v/>
      </c>
      <c r="S156" s="340" t="str">
        <f t="shared" si="75"/>
        <v>◄</v>
      </c>
      <c r="T156" s="60"/>
      <c r="U156" s="59"/>
      <c r="V156" s="339"/>
      <c r="W156" s="57"/>
      <c r="X156" s="56">
        <f t="shared" si="76"/>
        <v>0</v>
      </c>
      <c r="Y156" s="55">
        <f t="shared" si="77"/>
        <v>0</v>
      </c>
      <c r="Z156" s="54"/>
      <c r="AA156" s="53">
        <f t="shared" si="78"/>
        <v>0</v>
      </c>
      <c r="AB156" s="52">
        <f t="shared" si="79"/>
        <v>0</v>
      </c>
      <c r="AC156" s="42"/>
      <c r="AD156" s="16" t="s">
        <v>0</v>
      </c>
      <c r="AE156" s="1"/>
      <c r="AF156" s="1"/>
      <c r="AG156" s="1"/>
      <c r="AH156" s="1"/>
      <c r="AI156" s="15"/>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row>
    <row r="157" spans="1:66" s="266" customFormat="1" x14ac:dyDescent="0.25">
      <c r="A157" s="343"/>
      <c r="B157" s="342" t="str">
        <f t="shared" si="71"/>
        <v/>
      </c>
      <c r="C157" s="38"/>
      <c r="D157" s="37"/>
      <c r="E157" s="36" t="s">
        <v>2296</v>
      </c>
      <c r="F157" s="35"/>
      <c r="G157" s="378">
        <v>1915</v>
      </c>
      <c r="H157" s="33">
        <v>1.1000000000000001</v>
      </c>
      <c r="I157" s="32" t="s">
        <v>2297</v>
      </c>
      <c r="J157" s="31"/>
      <c r="K157" s="30"/>
      <c r="L157" s="30"/>
      <c r="M157" s="29"/>
      <c r="N157" s="340" t="str">
        <f t="shared" si="72"/>
        <v/>
      </c>
      <c r="O157" s="340" t="str">
        <f t="shared" si="73"/>
        <v>◄</v>
      </c>
      <c r="P157" s="61"/>
      <c r="Q157" s="59"/>
      <c r="R157" s="340" t="str">
        <f t="shared" si="74"/>
        <v/>
      </c>
      <c r="S157" s="340" t="str">
        <f t="shared" si="75"/>
        <v>◄</v>
      </c>
      <c r="T157" s="60"/>
      <c r="U157" s="59"/>
      <c r="V157" s="339"/>
      <c r="W157" s="57"/>
      <c r="X157" s="56">
        <f t="shared" si="76"/>
        <v>0</v>
      </c>
      <c r="Y157" s="55">
        <f t="shared" si="77"/>
        <v>0</v>
      </c>
      <c r="Z157" s="54"/>
      <c r="AA157" s="53">
        <f t="shared" si="78"/>
        <v>0</v>
      </c>
      <c r="AB157" s="52">
        <f t="shared" si="79"/>
        <v>0</v>
      </c>
      <c r="AC157" s="42"/>
      <c r="AD157" s="16" t="s">
        <v>0</v>
      </c>
      <c r="AE157" s="1"/>
      <c r="AF157" s="1"/>
      <c r="AG157" s="1"/>
      <c r="AH157" s="1"/>
      <c r="AI157" s="15"/>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row>
    <row r="158" spans="1:66" s="266" customFormat="1" x14ac:dyDescent="0.25">
      <c r="A158" s="343"/>
      <c r="B158" s="342" t="str">
        <f t="shared" si="71"/>
        <v/>
      </c>
      <c r="C158" s="38"/>
      <c r="D158" s="37"/>
      <c r="E158" s="36" t="s">
        <v>2298</v>
      </c>
      <c r="F158" s="35"/>
      <c r="G158" s="378">
        <v>1915</v>
      </c>
      <c r="H158" s="33">
        <v>2</v>
      </c>
      <c r="I158" s="32" t="s">
        <v>2299</v>
      </c>
      <c r="J158" s="31"/>
      <c r="K158" s="30"/>
      <c r="L158" s="30"/>
      <c r="M158" s="29"/>
      <c r="N158" s="340" t="str">
        <f t="shared" si="72"/>
        <v/>
      </c>
      <c r="O158" s="340" t="str">
        <f t="shared" si="73"/>
        <v>◄</v>
      </c>
      <c r="P158" s="61"/>
      <c r="Q158" s="59"/>
      <c r="R158" s="340" t="str">
        <f t="shared" si="74"/>
        <v/>
      </c>
      <c r="S158" s="340" t="str">
        <f t="shared" si="75"/>
        <v>◄</v>
      </c>
      <c r="T158" s="60"/>
      <c r="U158" s="59"/>
      <c r="V158" s="339"/>
      <c r="W158" s="57"/>
      <c r="X158" s="56">
        <f t="shared" si="76"/>
        <v>0</v>
      </c>
      <c r="Y158" s="55">
        <f t="shared" si="77"/>
        <v>0</v>
      </c>
      <c r="Z158" s="54"/>
      <c r="AA158" s="53">
        <f t="shared" si="78"/>
        <v>0</v>
      </c>
      <c r="AB158" s="52">
        <f t="shared" si="79"/>
        <v>0</v>
      </c>
      <c r="AC158" s="42"/>
      <c r="AD158" s="16" t="s">
        <v>0</v>
      </c>
      <c r="AE158" s="1"/>
      <c r="AF158" s="1"/>
      <c r="AG158" s="1"/>
      <c r="AH158" s="1"/>
      <c r="AI158" s="15"/>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row>
    <row r="159" spans="1:66" s="266" customFormat="1" x14ac:dyDescent="0.25">
      <c r="A159" s="343"/>
      <c r="B159" s="342" t="str">
        <f t="shared" si="71"/>
        <v/>
      </c>
      <c r="C159" s="38"/>
      <c r="D159" s="37"/>
      <c r="E159" s="36" t="s">
        <v>2300</v>
      </c>
      <c r="F159" s="35"/>
      <c r="G159" s="378">
        <v>1915</v>
      </c>
      <c r="H159" s="33">
        <v>3</v>
      </c>
      <c r="I159" s="32" t="s">
        <v>2301</v>
      </c>
      <c r="J159" s="31"/>
      <c r="K159" s="30"/>
      <c r="L159" s="30"/>
      <c r="M159" s="29"/>
      <c r="N159" s="340" t="str">
        <f t="shared" si="72"/>
        <v/>
      </c>
      <c r="O159" s="340" t="str">
        <f t="shared" si="73"/>
        <v>◄</v>
      </c>
      <c r="P159" s="61"/>
      <c r="Q159" s="59"/>
      <c r="R159" s="340" t="str">
        <f t="shared" si="74"/>
        <v/>
      </c>
      <c r="S159" s="340" t="str">
        <f t="shared" si="75"/>
        <v>◄</v>
      </c>
      <c r="T159" s="60"/>
      <c r="U159" s="59"/>
      <c r="V159" s="339"/>
      <c r="W159" s="57"/>
      <c r="X159" s="56">
        <f t="shared" si="76"/>
        <v>0</v>
      </c>
      <c r="Y159" s="55">
        <f t="shared" si="77"/>
        <v>0</v>
      </c>
      <c r="Z159" s="54"/>
      <c r="AA159" s="53">
        <f t="shared" si="78"/>
        <v>0</v>
      </c>
      <c r="AB159" s="52">
        <f t="shared" si="79"/>
        <v>0</v>
      </c>
      <c r="AC159" s="42"/>
      <c r="AD159" s="16" t="s">
        <v>0</v>
      </c>
      <c r="AE159" s="1"/>
      <c r="AF159" s="1"/>
      <c r="AG159" s="1"/>
      <c r="AH159" s="1"/>
      <c r="AI159" s="15"/>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row>
    <row r="160" spans="1:66" s="266" customFormat="1" x14ac:dyDescent="0.25">
      <c r="A160" s="343"/>
      <c r="B160" s="342" t="str">
        <f t="shared" si="71"/>
        <v/>
      </c>
      <c r="C160" s="38"/>
      <c r="D160" s="37"/>
      <c r="E160" s="36" t="s">
        <v>2302</v>
      </c>
      <c r="F160" s="35"/>
      <c r="G160" s="378">
        <v>1915</v>
      </c>
      <c r="H160" s="33">
        <v>4</v>
      </c>
      <c r="I160" s="32" t="s">
        <v>2303</v>
      </c>
      <c r="J160" s="31"/>
      <c r="K160" s="30"/>
      <c r="L160" s="30"/>
      <c r="M160" s="29"/>
      <c r="N160" s="340" t="str">
        <f t="shared" si="72"/>
        <v/>
      </c>
      <c r="O160" s="340" t="str">
        <f t="shared" si="73"/>
        <v>◄</v>
      </c>
      <c r="P160" s="61"/>
      <c r="Q160" s="59"/>
      <c r="R160" s="340" t="str">
        <f t="shared" si="74"/>
        <v/>
      </c>
      <c r="S160" s="340" t="str">
        <f t="shared" si="75"/>
        <v>◄</v>
      </c>
      <c r="T160" s="60"/>
      <c r="U160" s="59"/>
      <c r="V160" s="339"/>
      <c r="W160" s="57"/>
      <c r="X160" s="56">
        <f t="shared" si="76"/>
        <v>0</v>
      </c>
      <c r="Y160" s="55">
        <f t="shared" si="77"/>
        <v>0</v>
      </c>
      <c r="Z160" s="54"/>
      <c r="AA160" s="53">
        <f t="shared" si="78"/>
        <v>0</v>
      </c>
      <c r="AB160" s="52">
        <f t="shared" si="79"/>
        <v>0</v>
      </c>
      <c r="AC160" s="42"/>
      <c r="AD160" s="16" t="s">
        <v>0</v>
      </c>
      <c r="AE160" s="1"/>
      <c r="AF160" s="1"/>
      <c r="AG160" s="1"/>
      <c r="AH160" s="1"/>
      <c r="AI160" s="15"/>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row>
    <row r="161" spans="1:66" s="266" customFormat="1" x14ac:dyDescent="0.25">
      <c r="A161" s="343">
        <v>1</v>
      </c>
      <c r="B161" s="342" t="str">
        <f t="shared" si="71"/>
        <v>x</v>
      </c>
      <c r="C161" s="38"/>
      <c r="D161" s="37"/>
      <c r="E161" s="36" t="s">
        <v>2304</v>
      </c>
      <c r="F161" s="35"/>
      <c r="G161" s="378">
        <v>1915</v>
      </c>
      <c r="H161" s="33">
        <v>0.9</v>
      </c>
      <c r="I161" s="32" t="s">
        <v>2305</v>
      </c>
      <c r="J161" s="31" t="s">
        <v>2306</v>
      </c>
      <c r="K161" s="30"/>
      <c r="L161" s="30"/>
      <c r="M161" s="29"/>
      <c r="N161" s="340" t="str">
        <f t="shared" si="72"/>
        <v/>
      </c>
      <c r="O161" s="340" t="str">
        <f t="shared" si="73"/>
        <v>◄</v>
      </c>
      <c r="P161" s="61"/>
      <c r="Q161" s="59"/>
      <c r="R161" s="340" t="str">
        <f t="shared" si="74"/>
        <v/>
      </c>
      <c r="S161" s="340" t="str">
        <f t="shared" si="75"/>
        <v>◄</v>
      </c>
      <c r="T161" s="60"/>
      <c r="U161" s="59"/>
      <c r="V161" s="339"/>
      <c r="W161" s="57"/>
      <c r="X161" s="56">
        <f t="shared" si="76"/>
        <v>0</v>
      </c>
      <c r="Y161" s="55">
        <f t="shared" si="77"/>
        <v>0</v>
      </c>
      <c r="Z161" s="54"/>
      <c r="AA161" s="53">
        <f t="shared" si="78"/>
        <v>0</v>
      </c>
      <c r="AB161" s="52">
        <f t="shared" si="79"/>
        <v>0</v>
      </c>
      <c r="AC161" s="42"/>
      <c r="AD161" s="16" t="s">
        <v>0</v>
      </c>
      <c r="AE161" s="1"/>
      <c r="AF161" s="1"/>
      <c r="AG161" s="1"/>
      <c r="AH161" s="1"/>
      <c r="AI161" s="15"/>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row>
    <row r="162" spans="1:66" s="266" customFormat="1" x14ac:dyDescent="0.25">
      <c r="A162" s="343"/>
      <c r="B162" s="342" t="str">
        <f t="shared" si="71"/>
        <v/>
      </c>
      <c r="C162" s="38"/>
      <c r="D162" s="37"/>
      <c r="E162" s="36" t="s">
        <v>2307</v>
      </c>
      <c r="F162" s="35"/>
      <c r="G162" s="378">
        <v>1915</v>
      </c>
      <c r="H162" s="33">
        <v>5</v>
      </c>
      <c r="I162" s="32" t="s">
        <v>2308</v>
      </c>
      <c r="J162" s="31"/>
      <c r="K162" s="30"/>
      <c r="L162" s="30"/>
      <c r="M162" s="29"/>
      <c r="N162" s="340" t="str">
        <f t="shared" si="72"/>
        <v/>
      </c>
      <c r="O162" s="340" t="str">
        <f t="shared" si="73"/>
        <v>◄</v>
      </c>
      <c r="P162" s="61"/>
      <c r="Q162" s="59"/>
      <c r="R162" s="340" t="str">
        <f t="shared" si="74"/>
        <v/>
      </c>
      <c r="S162" s="340" t="str">
        <f t="shared" si="75"/>
        <v>◄</v>
      </c>
      <c r="T162" s="60"/>
      <c r="U162" s="59"/>
      <c r="V162" s="339"/>
      <c r="W162" s="57"/>
      <c r="X162" s="56">
        <f t="shared" si="76"/>
        <v>0</v>
      </c>
      <c r="Y162" s="55">
        <f t="shared" si="77"/>
        <v>0</v>
      </c>
      <c r="Z162" s="54"/>
      <c r="AA162" s="53">
        <f t="shared" si="78"/>
        <v>0</v>
      </c>
      <c r="AB162" s="52">
        <f t="shared" si="79"/>
        <v>0</v>
      </c>
      <c r="AC162" s="42"/>
      <c r="AD162" s="16" t="s">
        <v>0</v>
      </c>
      <c r="AE162" s="1"/>
      <c r="AF162" s="1"/>
      <c r="AG162" s="1"/>
      <c r="AH162" s="1"/>
      <c r="AI162" s="15"/>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row>
    <row r="163" spans="1:66" s="266" customFormat="1" ht="15" thickBot="1" x14ac:dyDescent="0.3">
      <c r="A163" s="343"/>
      <c r="B163" s="342" t="str">
        <f t="shared" si="71"/>
        <v/>
      </c>
      <c r="C163" s="38"/>
      <c r="D163" s="37"/>
      <c r="E163" s="36" t="s">
        <v>2309</v>
      </c>
      <c r="F163" s="35"/>
      <c r="G163" s="378">
        <v>1915</v>
      </c>
      <c r="H163" s="33">
        <v>10</v>
      </c>
      <c r="I163" s="32" t="s">
        <v>2310</v>
      </c>
      <c r="J163" s="31"/>
      <c r="K163" s="30"/>
      <c r="L163" s="30"/>
      <c r="M163" s="29"/>
      <c r="N163" s="340" t="str">
        <f t="shared" si="72"/>
        <v/>
      </c>
      <c r="O163" s="340" t="str">
        <f t="shared" si="73"/>
        <v>◄</v>
      </c>
      <c r="P163" s="61"/>
      <c r="Q163" s="59"/>
      <c r="R163" s="340" t="str">
        <f t="shared" si="74"/>
        <v/>
      </c>
      <c r="S163" s="340" t="str">
        <f t="shared" si="75"/>
        <v>◄</v>
      </c>
      <c r="T163" s="60"/>
      <c r="U163" s="59"/>
      <c r="V163" s="339"/>
      <c r="W163" s="57"/>
      <c r="X163" s="56">
        <f t="shared" si="76"/>
        <v>0</v>
      </c>
      <c r="Y163" s="55">
        <f t="shared" si="77"/>
        <v>0</v>
      </c>
      <c r="Z163" s="54"/>
      <c r="AA163" s="53">
        <f t="shared" si="78"/>
        <v>0</v>
      </c>
      <c r="AB163" s="52">
        <f t="shared" si="79"/>
        <v>0</v>
      </c>
      <c r="AC163" s="42"/>
      <c r="AD163" s="16" t="s">
        <v>0</v>
      </c>
      <c r="AE163" s="1"/>
      <c r="AF163" s="1"/>
      <c r="AG163" s="1"/>
      <c r="AH163" s="1"/>
      <c r="AI163" s="15"/>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row>
    <row r="164" spans="1:66" ht="31.8" customHeight="1" thickTop="1" thickBot="1" x14ac:dyDescent="0.3">
      <c r="A164" s="375"/>
      <c r="B164" s="50"/>
      <c r="C164" s="14">
        <f>ROWS(C165:C189)-1</f>
        <v>24</v>
      </c>
      <c r="D164" s="628" t="s">
        <v>2311</v>
      </c>
      <c r="E164" s="627"/>
      <c r="F164" s="627"/>
      <c r="G164" s="627"/>
      <c r="H164" s="627"/>
      <c r="I164" s="627"/>
      <c r="J164" s="8" t="s">
        <v>771</v>
      </c>
      <c r="K164" s="8" t="s">
        <v>69</v>
      </c>
      <c r="L164" s="7"/>
      <c r="M164" s="6">
        <v>0</v>
      </c>
      <c r="N164" s="49"/>
      <c r="O164" s="346" t="str">
        <f>IF(COUNTIF(N165:N187,"?")&gt;0,"?",IF(AND(P164="◄",Q164="►"),"◄►",IF(P164="◄","◄",IF(Q164="►","►",""))))</f>
        <v>◄</v>
      </c>
      <c r="P164" s="46" t="str">
        <f>IF(SUM(P165:P187)+1=ROWS(P165:P187)-COUNTIF(P165:P187,"-"),"","◄")</f>
        <v>◄</v>
      </c>
      <c r="Q164" s="45" t="str">
        <f>IF(SUM(Q165:Q187)&gt;0,"►","")</f>
        <v/>
      </c>
      <c r="R164" s="48"/>
      <c r="S164" s="346" t="str">
        <f>IF(COUNTIF(R165:R187,"?")&gt;0,"?",IF(AND(T164="◄",U164="►"),"◄►",IF(T164="◄","◄",IF(U164="►","►",""))))</f>
        <v>◄</v>
      </c>
      <c r="T164" s="46" t="str">
        <f>IF(SUM(T165:T187)+1=ROWS(T165:T187)-COUNTIF(T165:T187,"-"),"","◄")</f>
        <v>◄</v>
      </c>
      <c r="U164" s="45" t="str">
        <f>IF(SUM(U165:U187)&gt;0,"►","")</f>
        <v/>
      </c>
      <c r="V164" s="67">
        <f>ROWS(V165:V189)-1</f>
        <v>24</v>
      </c>
      <c r="W164" s="44">
        <f>SUM(W165:W187)-W189</f>
        <v>0</v>
      </c>
      <c r="X164" s="43" t="s">
        <v>2</v>
      </c>
      <c r="Y164" s="42"/>
      <c r="Z164" s="44">
        <f>SUM(Z165:Z187)-Z189</f>
        <v>0</v>
      </c>
      <c r="AA164" s="43" t="s">
        <v>2</v>
      </c>
      <c r="AB164" s="42"/>
      <c r="AC164" s="345" t="e">
        <f>IF(#REF!="◄","◄",IF(#REF!="ok","►",""))</f>
        <v>#REF!</v>
      </c>
      <c r="AD164" s="5" t="s">
        <v>0</v>
      </c>
      <c r="AE164" s="344"/>
    </row>
    <row r="165" spans="1:66" s="266" customFormat="1" x14ac:dyDescent="0.25">
      <c r="A165" s="343"/>
      <c r="B165" s="342" t="str">
        <f t="shared" ref="B165:B188" si="80">IF(A165=1,"x","")</f>
        <v/>
      </c>
      <c r="C165" s="38"/>
      <c r="D165" s="37"/>
      <c r="E165" s="36" t="s">
        <v>2312</v>
      </c>
      <c r="F165" s="35"/>
      <c r="G165" s="378">
        <v>1920</v>
      </c>
      <c r="H165" s="33">
        <v>0.1</v>
      </c>
      <c r="I165" s="32" t="s">
        <v>2313</v>
      </c>
      <c r="J165" s="31"/>
      <c r="K165" s="30"/>
      <c r="L165" s="30"/>
      <c r="M165" s="29"/>
      <c r="N165" s="340" t="str">
        <f t="shared" ref="N165:N188" si="81">IF(O165="?","?","")</f>
        <v/>
      </c>
      <c r="O165" s="340" t="str">
        <f t="shared" ref="O165:O188" si="82">IF(AND(P165="",Q165&gt;0),"?",IF(P165="","◄",IF(Q165&gt;=1,"►","")))</f>
        <v>◄</v>
      </c>
      <c r="P165" s="61"/>
      <c r="Q165" s="59"/>
      <c r="R165" s="340" t="str">
        <f t="shared" ref="R165:R188" si="83">IF(S165="?","?","")</f>
        <v/>
      </c>
      <c r="S165" s="340" t="str">
        <f t="shared" ref="S165:S188" si="84">IF(AND(T165="",U165&gt;0),"?",IF(T165="","◄",IF(U165&gt;=1,"►","")))</f>
        <v>◄</v>
      </c>
      <c r="T165" s="60"/>
      <c r="U165" s="59"/>
      <c r="V165" s="339"/>
      <c r="W165" s="57"/>
      <c r="X165" s="56">
        <f t="shared" ref="X165:X188" si="85">(P165*W165)</f>
        <v>0</v>
      </c>
      <c r="Y165" s="55">
        <f t="shared" ref="Y165:Y188" si="86">(Q165*X165)</f>
        <v>0</v>
      </c>
      <c r="Z165" s="54"/>
      <c r="AA165" s="53">
        <f t="shared" ref="AA165:AA188" si="87">(T165*Z165)</f>
        <v>0</v>
      </c>
      <c r="AB165" s="52">
        <f t="shared" ref="AB165:AB188" si="88">(U165*AA165)</f>
        <v>0</v>
      </c>
      <c r="AC165" s="42"/>
      <c r="AD165" s="16" t="s">
        <v>0</v>
      </c>
      <c r="AE165" s="1"/>
      <c r="AF165" s="1"/>
      <c r="AG165" s="1"/>
      <c r="AH165" s="1"/>
      <c r="AI165" s="15"/>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row>
    <row r="166" spans="1:66" s="266" customFormat="1" x14ac:dyDescent="0.25">
      <c r="A166" s="343">
        <v>1</v>
      </c>
      <c r="B166" s="342" t="str">
        <f t="shared" si="80"/>
        <v>x</v>
      </c>
      <c r="C166" s="38"/>
      <c r="D166" s="37"/>
      <c r="E166" s="36" t="s">
        <v>2314</v>
      </c>
      <c r="F166" s="35"/>
      <c r="G166" s="378">
        <v>1920</v>
      </c>
      <c r="H166" s="33">
        <v>0.1</v>
      </c>
      <c r="I166" s="32" t="s">
        <v>2315</v>
      </c>
      <c r="J166" s="31" t="s">
        <v>2316</v>
      </c>
      <c r="K166" s="30"/>
      <c r="L166" s="30"/>
      <c r="M166" s="29"/>
      <c r="N166" s="340" t="str">
        <f t="shared" si="81"/>
        <v/>
      </c>
      <c r="O166" s="340" t="str">
        <f t="shared" si="82"/>
        <v>◄</v>
      </c>
      <c r="P166" s="61"/>
      <c r="Q166" s="59"/>
      <c r="R166" s="340" t="str">
        <f t="shared" si="83"/>
        <v/>
      </c>
      <c r="S166" s="340" t="str">
        <f t="shared" si="84"/>
        <v>◄</v>
      </c>
      <c r="T166" s="60"/>
      <c r="U166" s="59"/>
      <c r="V166" s="339"/>
      <c r="W166" s="57"/>
      <c r="X166" s="56">
        <f t="shared" si="85"/>
        <v>0</v>
      </c>
      <c r="Y166" s="55">
        <f t="shared" si="86"/>
        <v>0</v>
      </c>
      <c r="Z166" s="54"/>
      <c r="AA166" s="53">
        <f t="shared" si="87"/>
        <v>0</v>
      </c>
      <c r="AB166" s="52">
        <f t="shared" si="88"/>
        <v>0</v>
      </c>
      <c r="AC166" s="42"/>
      <c r="AD166" s="16" t="s">
        <v>0</v>
      </c>
      <c r="AE166" s="1"/>
      <c r="AF166" s="1"/>
      <c r="AG166" s="1"/>
      <c r="AH166" s="1"/>
      <c r="AI166" s="15"/>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row>
    <row r="167" spans="1:66" s="266" customFormat="1" x14ac:dyDescent="0.25">
      <c r="A167" s="343"/>
      <c r="B167" s="342" t="str">
        <f t="shared" si="80"/>
        <v/>
      </c>
      <c r="C167" s="38"/>
      <c r="D167" s="37"/>
      <c r="E167" s="36" t="s">
        <v>2317</v>
      </c>
      <c r="F167" s="35"/>
      <c r="G167" s="378">
        <v>1920</v>
      </c>
      <c r="H167" s="33">
        <v>0.15</v>
      </c>
      <c r="I167" s="32" t="s">
        <v>2318</v>
      </c>
      <c r="J167" s="31"/>
      <c r="K167" s="30"/>
      <c r="L167" s="30"/>
      <c r="M167" s="29"/>
      <c r="N167" s="340" t="str">
        <f t="shared" si="81"/>
        <v/>
      </c>
      <c r="O167" s="340" t="str">
        <f t="shared" si="82"/>
        <v>◄</v>
      </c>
      <c r="P167" s="61"/>
      <c r="Q167" s="59"/>
      <c r="R167" s="340" t="str">
        <f t="shared" si="83"/>
        <v/>
      </c>
      <c r="S167" s="340" t="str">
        <f t="shared" si="84"/>
        <v>◄</v>
      </c>
      <c r="T167" s="60"/>
      <c r="U167" s="59"/>
      <c r="V167" s="339"/>
      <c r="W167" s="57"/>
      <c r="X167" s="56">
        <f t="shared" si="85"/>
        <v>0</v>
      </c>
      <c r="Y167" s="55">
        <f t="shared" si="86"/>
        <v>0</v>
      </c>
      <c r="Z167" s="54"/>
      <c r="AA167" s="53">
        <f t="shared" si="87"/>
        <v>0</v>
      </c>
      <c r="AB167" s="52">
        <f t="shared" si="88"/>
        <v>0</v>
      </c>
      <c r="AC167" s="42"/>
      <c r="AD167" s="16" t="s">
        <v>0</v>
      </c>
      <c r="AE167" s="1"/>
      <c r="AF167" s="1"/>
      <c r="AG167" s="1"/>
      <c r="AH167" s="1"/>
      <c r="AI167" s="15"/>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row>
    <row r="168" spans="1:66" s="266" customFormat="1" x14ac:dyDescent="0.25">
      <c r="A168" s="343"/>
      <c r="B168" s="342" t="str">
        <f t="shared" si="80"/>
        <v/>
      </c>
      <c r="C168" s="38"/>
      <c r="D168" s="37"/>
      <c r="E168" s="36" t="s">
        <v>2319</v>
      </c>
      <c r="F168" s="35"/>
      <c r="G168" s="378">
        <v>1920</v>
      </c>
      <c r="H168" s="33">
        <v>0.2</v>
      </c>
      <c r="I168" s="32" t="s">
        <v>2320</v>
      </c>
      <c r="J168" s="31"/>
      <c r="K168" s="30"/>
      <c r="L168" s="30"/>
      <c r="M168" s="29"/>
      <c r="N168" s="340" t="str">
        <f t="shared" si="81"/>
        <v/>
      </c>
      <c r="O168" s="340" t="str">
        <f t="shared" si="82"/>
        <v>◄</v>
      </c>
      <c r="P168" s="61"/>
      <c r="Q168" s="59"/>
      <c r="R168" s="340" t="str">
        <f t="shared" si="83"/>
        <v/>
      </c>
      <c r="S168" s="340" t="str">
        <f t="shared" si="84"/>
        <v>◄</v>
      </c>
      <c r="T168" s="60"/>
      <c r="U168" s="59"/>
      <c r="V168" s="339"/>
      <c r="W168" s="57"/>
      <c r="X168" s="56">
        <f t="shared" si="85"/>
        <v>0</v>
      </c>
      <c r="Y168" s="55">
        <f t="shared" si="86"/>
        <v>0</v>
      </c>
      <c r="Z168" s="54"/>
      <c r="AA168" s="53">
        <f t="shared" si="87"/>
        <v>0</v>
      </c>
      <c r="AB168" s="52">
        <f t="shared" si="88"/>
        <v>0</v>
      </c>
      <c r="AC168" s="42"/>
      <c r="AD168" s="16" t="s">
        <v>0</v>
      </c>
      <c r="AE168" s="1"/>
      <c r="AF168" s="1"/>
      <c r="AG168" s="1"/>
      <c r="AH168" s="1"/>
      <c r="AI168" s="15"/>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row>
    <row r="169" spans="1:66" s="266" customFormat="1" x14ac:dyDescent="0.25">
      <c r="A169" s="343"/>
      <c r="B169" s="342" t="str">
        <f t="shared" si="80"/>
        <v/>
      </c>
      <c r="C169" s="38"/>
      <c r="D169" s="37"/>
      <c r="E169" s="36" t="s">
        <v>2321</v>
      </c>
      <c r="F169" s="35"/>
      <c r="G169" s="378">
        <v>1920</v>
      </c>
      <c r="H169" s="33">
        <v>0.25</v>
      </c>
      <c r="I169" s="32" t="s">
        <v>2322</v>
      </c>
      <c r="J169" s="31"/>
      <c r="K169" s="30"/>
      <c r="L169" s="30"/>
      <c r="M169" s="29"/>
      <c r="N169" s="340" t="str">
        <f t="shared" si="81"/>
        <v/>
      </c>
      <c r="O169" s="340" t="str">
        <f t="shared" si="82"/>
        <v>◄</v>
      </c>
      <c r="P169" s="61"/>
      <c r="Q169" s="59"/>
      <c r="R169" s="340" t="str">
        <f t="shared" si="83"/>
        <v/>
      </c>
      <c r="S169" s="340" t="str">
        <f t="shared" si="84"/>
        <v>◄</v>
      </c>
      <c r="T169" s="60"/>
      <c r="U169" s="59"/>
      <c r="V169" s="339"/>
      <c r="W169" s="57"/>
      <c r="X169" s="56">
        <f t="shared" si="85"/>
        <v>0</v>
      </c>
      <c r="Y169" s="55">
        <f t="shared" si="86"/>
        <v>0</v>
      </c>
      <c r="Z169" s="54"/>
      <c r="AA169" s="53">
        <f t="shared" si="87"/>
        <v>0</v>
      </c>
      <c r="AB169" s="52">
        <f t="shared" si="88"/>
        <v>0</v>
      </c>
      <c r="AC169" s="42"/>
      <c r="AD169" s="16" t="s">
        <v>0</v>
      </c>
      <c r="AE169" s="1"/>
      <c r="AF169" s="1"/>
      <c r="AG169" s="1"/>
      <c r="AH169" s="1"/>
      <c r="AI169" s="15"/>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row>
    <row r="170" spans="1:66" s="266" customFormat="1" x14ac:dyDescent="0.25">
      <c r="A170" s="343"/>
      <c r="B170" s="342" t="str">
        <f t="shared" si="80"/>
        <v/>
      </c>
      <c r="C170" s="38"/>
      <c r="D170" s="37"/>
      <c r="E170" s="36" t="s">
        <v>2323</v>
      </c>
      <c r="F170" s="35"/>
      <c r="G170" s="378">
        <v>1920</v>
      </c>
      <c r="H170" s="33">
        <v>0.3</v>
      </c>
      <c r="I170" s="32" t="s">
        <v>2324</v>
      </c>
      <c r="J170" s="31"/>
      <c r="K170" s="30"/>
      <c r="L170" s="30"/>
      <c r="M170" s="29"/>
      <c r="N170" s="340" t="str">
        <f t="shared" si="81"/>
        <v/>
      </c>
      <c r="O170" s="340" t="str">
        <f t="shared" si="82"/>
        <v>◄</v>
      </c>
      <c r="P170" s="61"/>
      <c r="Q170" s="59"/>
      <c r="R170" s="340" t="str">
        <f t="shared" si="83"/>
        <v/>
      </c>
      <c r="S170" s="340" t="str">
        <f t="shared" si="84"/>
        <v>◄</v>
      </c>
      <c r="T170" s="60"/>
      <c r="U170" s="59"/>
      <c r="V170" s="339"/>
      <c r="W170" s="57"/>
      <c r="X170" s="56">
        <f t="shared" si="85"/>
        <v>0</v>
      </c>
      <c r="Y170" s="55">
        <f t="shared" si="86"/>
        <v>0</v>
      </c>
      <c r="Z170" s="54"/>
      <c r="AA170" s="53">
        <f t="shared" si="87"/>
        <v>0</v>
      </c>
      <c r="AB170" s="52">
        <f t="shared" si="88"/>
        <v>0</v>
      </c>
      <c r="AC170" s="42"/>
      <c r="AD170" s="16" t="s">
        <v>0</v>
      </c>
      <c r="AE170" s="1"/>
      <c r="AF170" s="1"/>
      <c r="AG170" s="1"/>
      <c r="AH170" s="1"/>
      <c r="AI170" s="15"/>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row>
    <row r="171" spans="1:66" s="266" customFormat="1" x14ac:dyDescent="0.25">
      <c r="A171" s="343"/>
      <c r="B171" s="342" t="str">
        <f t="shared" si="80"/>
        <v/>
      </c>
      <c r="C171" s="38"/>
      <c r="D171" s="37"/>
      <c r="E171" s="36" t="s">
        <v>2325</v>
      </c>
      <c r="F171" s="35"/>
      <c r="G171" s="378">
        <v>1920</v>
      </c>
      <c r="H171" s="33">
        <v>0.4</v>
      </c>
      <c r="I171" s="32" t="s">
        <v>2326</v>
      </c>
      <c r="J171" s="31"/>
      <c r="K171" s="30"/>
      <c r="L171" s="30"/>
      <c r="M171" s="29"/>
      <c r="N171" s="340" t="str">
        <f t="shared" si="81"/>
        <v/>
      </c>
      <c r="O171" s="340" t="str">
        <f t="shared" si="82"/>
        <v>◄</v>
      </c>
      <c r="P171" s="61"/>
      <c r="Q171" s="59"/>
      <c r="R171" s="340" t="str">
        <f t="shared" si="83"/>
        <v/>
      </c>
      <c r="S171" s="340" t="str">
        <f t="shared" si="84"/>
        <v>◄</v>
      </c>
      <c r="T171" s="60"/>
      <c r="U171" s="59"/>
      <c r="V171" s="339"/>
      <c r="W171" s="57"/>
      <c r="X171" s="56">
        <f t="shared" si="85"/>
        <v>0</v>
      </c>
      <c r="Y171" s="55">
        <f t="shared" si="86"/>
        <v>0</v>
      </c>
      <c r="Z171" s="54"/>
      <c r="AA171" s="53">
        <f t="shared" si="87"/>
        <v>0</v>
      </c>
      <c r="AB171" s="52">
        <f t="shared" si="88"/>
        <v>0</v>
      </c>
      <c r="AC171" s="42"/>
      <c r="AD171" s="16" t="s">
        <v>0</v>
      </c>
      <c r="AE171" s="1"/>
      <c r="AF171" s="1"/>
      <c r="AG171" s="1"/>
      <c r="AH171" s="1"/>
      <c r="AI171" s="15"/>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row>
    <row r="172" spans="1:66" s="266" customFormat="1" x14ac:dyDescent="0.25">
      <c r="A172" s="343"/>
      <c r="B172" s="342" t="str">
        <f t="shared" si="80"/>
        <v/>
      </c>
      <c r="C172" s="38"/>
      <c r="D172" s="37"/>
      <c r="E172" s="36" t="s">
        <v>2327</v>
      </c>
      <c r="F172" s="35"/>
      <c r="G172" s="378">
        <v>1920</v>
      </c>
      <c r="H172" s="33">
        <v>0.5</v>
      </c>
      <c r="I172" s="32" t="s">
        <v>2328</v>
      </c>
      <c r="J172" s="31"/>
      <c r="K172" s="30"/>
      <c r="L172" s="30"/>
      <c r="M172" s="29"/>
      <c r="N172" s="340" t="str">
        <f t="shared" si="81"/>
        <v/>
      </c>
      <c r="O172" s="340" t="str">
        <f t="shared" si="82"/>
        <v>◄</v>
      </c>
      <c r="P172" s="61"/>
      <c r="Q172" s="59"/>
      <c r="R172" s="340" t="str">
        <f t="shared" si="83"/>
        <v/>
      </c>
      <c r="S172" s="340" t="str">
        <f t="shared" si="84"/>
        <v>◄</v>
      </c>
      <c r="T172" s="60"/>
      <c r="U172" s="59"/>
      <c r="V172" s="339"/>
      <c r="W172" s="57"/>
      <c r="X172" s="56">
        <f t="shared" si="85"/>
        <v>0</v>
      </c>
      <c r="Y172" s="55">
        <f t="shared" si="86"/>
        <v>0</v>
      </c>
      <c r="Z172" s="54"/>
      <c r="AA172" s="53">
        <f t="shared" si="87"/>
        <v>0</v>
      </c>
      <c r="AB172" s="52">
        <f t="shared" si="88"/>
        <v>0</v>
      </c>
      <c r="AC172" s="42"/>
      <c r="AD172" s="16" t="s">
        <v>0</v>
      </c>
      <c r="AE172" s="1"/>
      <c r="AF172" s="1"/>
      <c r="AG172" s="1"/>
      <c r="AH172" s="1"/>
      <c r="AI172" s="15"/>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row>
    <row r="173" spans="1:66" s="266" customFormat="1" x14ac:dyDescent="0.25">
      <c r="A173" s="343"/>
      <c r="B173" s="342" t="str">
        <f t="shared" si="80"/>
        <v/>
      </c>
      <c r="C173" s="38"/>
      <c r="D173" s="37"/>
      <c r="E173" s="36" t="s">
        <v>2329</v>
      </c>
      <c r="F173" s="35"/>
      <c r="G173" s="378">
        <v>1920</v>
      </c>
      <c r="H173" s="33">
        <v>0.55000000000000004</v>
      </c>
      <c r="I173" s="32" t="s">
        <v>2330</v>
      </c>
      <c r="J173" s="31"/>
      <c r="K173" s="30"/>
      <c r="L173" s="30"/>
      <c r="M173" s="29"/>
      <c r="N173" s="340" t="str">
        <f t="shared" si="81"/>
        <v/>
      </c>
      <c r="O173" s="340" t="str">
        <f t="shared" si="82"/>
        <v>◄</v>
      </c>
      <c r="P173" s="61"/>
      <c r="Q173" s="59"/>
      <c r="R173" s="340" t="str">
        <f t="shared" si="83"/>
        <v/>
      </c>
      <c r="S173" s="340" t="str">
        <f t="shared" si="84"/>
        <v>◄</v>
      </c>
      <c r="T173" s="60"/>
      <c r="U173" s="59"/>
      <c r="V173" s="339"/>
      <c r="W173" s="57"/>
      <c r="X173" s="56">
        <f t="shared" si="85"/>
        <v>0</v>
      </c>
      <c r="Y173" s="55">
        <f t="shared" si="86"/>
        <v>0</v>
      </c>
      <c r="Z173" s="54"/>
      <c r="AA173" s="53">
        <f t="shared" si="87"/>
        <v>0</v>
      </c>
      <c r="AB173" s="52">
        <f t="shared" si="88"/>
        <v>0</v>
      </c>
      <c r="AC173" s="42"/>
      <c r="AD173" s="16" t="s">
        <v>0</v>
      </c>
      <c r="AE173" s="1"/>
      <c r="AF173" s="1"/>
      <c r="AG173" s="1"/>
      <c r="AH173" s="1"/>
      <c r="AI173" s="15"/>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row>
    <row r="174" spans="1:66" s="266" customFormat="1" x14ac:dyDescent="0.25">
      <c r="A174" s="343"/>
      <c r="B174" s="342" t="str">
        <f t="shared" si="80"/>
        <v/>
      </c>
      <c r="C174" s="38"/>
      <c r="D174" s="37"/>
      <c r="E174" s="36" t="s">
        <v>2331</v>
      </c>
      <c r="F174" s="35"/>
      <c r="G174" s="378">
        <v>1920</v>
      </c>
      <c r="H174" s="33">
        <v>0.6</v>
      </c>
      <c r="I174" s="335" t="s">
        <v>2332</v>
      </c>
      <c r="J174" s="31"/>
      <c r="K174" s="30"/>
      <c r="L174" s="30"/>
      <c r="M174" s="29"/>
      <c r="N174" s="340" t="str">
        <f t="shared" si="81"/>
        <v/>
      </c>
      <c r="O174" s="340" t="str">
        <f t="shared" si="82"/>
        <v>◄</v>
      </c>
      <c r="P174" s="61"/>
      <c r="Q174" s="59"/>
      <c r="R174" s="340" t="str">
        <f t="shared" si="83"/>
        <v/>
      </c>
      <c r="S174" s="340" t="str">
        <f t="shared" si="84"/>
        <v>◄</v>
      </c>
      <c r="T174" s="60"/>
      <c r="U174" s="59"/>
      <c r="V174" s="339"/>
      <c r="W174" s="57"/>
      <c r="X174" s="56">
        <f t="shared" si="85"/>
        <v>0</v>
      </c>
      <c r="Y174" s="55">
        <f t="shared" si="86"/>
        <v>0</v>
      </c>
      <c r="Z174" s="54"/>
      <c r="AA174" s="53">
        <f t="shared" si="87"/>
        <v>0</v>
      </c>
      <c r="AB174" s="52">
        <f t="shared" si="88"/>
        <v>0</v>
      </c>
      <c r="AC174" s="42"/>
      <c r="AD174" s="16" t="s">
        <v>0</v>
      </c>
      <c r="AE174" s="1"/>
      <c r="AF174" s="1"/>
      <c r="AG174" s="1"/>
      <c r="AH174" s="1"/>
      <c r="AI174" s="15"/>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row>
    <row r="175" spans="1:66" s="266" customFormat="1" x14ac:dyDescent="0.25">
      <c r="A175" s="343"/>
      <c r="B175" s="342" t="str">
        <f t="shared" si="80"/>
        <v/>
      </c>
      <c r="C175" s="38"/>
      <c r="D175" s="37"/>
      <c r="E175" s="36" t="s">
        <v>2333</v>
      </c>
      <c r="F175" s="35"/>
      <c r="G175" s="378">
        <v>1920</v>
      </c>
      <c r="H175" s="33">
        <v>0.7</v>
      </c>
      <c r="I175" s="335" t="s">
        <v>2334</v>
      </c>
      <c r="J175" s="31"/>
      <c r="K175" s="30"/>
      <c r="L175" s="30"/>
      <c r="M175" s="29"/>
      <c r="N175" s="340" t="str">
        <f t="shared" si="81"/>
        <v/>
      </c>
      <c r="O175" s="340" t="str">
        <f t="shared" si="82"/>
        <v>◄</v>
      </c>
      <c r="P175" s="61"/>
      <c r="Q175" s="59"/>
      <c r="R175" s="340" t="str">
        <f t="shared" si="83"/>
        <v/>
      </c>
      <c r="S175" s="340" t="str">
        <f t="shared" si="84"/>
        <v>◄</v>
      </c>
      <c r="T175" s="60"/>
      <c r="U175" s="59"/>
      <c r="V175" s="339"/>
      <c r="W175" s="57"/>
      <c r="X175" s="56">
        <f t="shared" si="85"/>
        <v>0</v>
      </c>
      <c r="Y175" s="55">
        <f t="shared" si="86"/>
        <v>0</v>
      </c>
      <c r="Z175" s="54"/>
      <c r="AA175" s="53">
        <f t="shared" si="87"/>
        <v>0</v>
      </c>
      <c r="AB175" s="52">
        <f t="shared" si="88"/>
        <v>0</v>
      </c>
      <c r="AC175" s="42"/>
      <c r="AD175" s="16" t="s">
        <v>0</v>
      </c>
      <c r="AE175" s="1"/>
      <c r="AF175" s="1"/>
      <c r="AG175" s="1"/>
      <c r="AH175" s="1"/>
      <c r="AI175" s="15"/>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row>
    <row r="176" spans="1:66" s="266" customFormat="1" x14ac:dyDescent="0.25">
      <c r="A176" s="343"/>
      <c r="B176" s="342" t="str">
        <f t="shared" si="80"/>
        <v/>
      </c>
      <c r="C176" s="38"/>
      <c r="D176" s="37"/>
      <c r="E176" s="36" t="s">
        <v>2335</v>
      </c>
      <c r="F176" s="35"/>
      <c r="G176" s="378">
        <v>1920</v>
      </c>
      <c r="H176" s="33">
        <v>0.8</v>
      </c>
      <c r="I176" s="32" t="s">
        <v>2336</v>
      </c>
      <c r="J176" s="31"/>
      <c r="K176" s="30"/>
      <c r="L176" s="30"/>
      <c r="M176" s="29"/>
      <c r="N176" s="340" t="str">
        <f t="shared" si="81"/>
        <v/>
      </c>
      <c r="O176" s="340" t="str">
        <f t="shared" si="82"/>
        <v>◄</v>
      </c>
      <c r="P176" s="61"/>
      <c r="Q176" s="59"/>
      <c r="R176" s="340" t="str">
        <f t="shared" si="83"/>
        <v/>
      </c>
      <c r="S176" s="340" t="str">
        <f t="shared" si="84"/>
        <v>◄</v>
      </c>
      <c r="T176" s="60"/>
      <c r="U176" s="59"/>
      <c r="V176" s="339"/>
      <c r="W176" s="57"/>
      <c r="X176" s="56">
        <f t="shared" si="85"/>
        <v>0</v>
      </c>
      <c r="Y176" s="55">
        <f t="shared" si="86"/>
        <v>0</v>
      </c>
      <c r="Z176" s="54"/>
      <c r="AA176" s="53">
        <f t="shared" si="87"/>
        <v>0</v>
      </c>
      <c r="AB176" s="52">
        <f t="shared" si="88"/>
        <v>0</v>
      </c>
      <c r="AC176" s="42"/>
      <c r="AD176" s="16" t="s">
        <v>0</v>
      </c>
      <c r="AE176" s="1"/>
      <c r="AF176" s="1"/>
      <c r="AG176" s="1"/>
      <c r="AH176" s="1"/>
      <c r="AI176" s="15"/>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row>
    <row r="177" spans="1:66" s="266" customFormat="1" x14ac:dyDescent="0.25">
      <c r="A177" s="343"/>
      <c r="B177" s="342" t="str">
        <f t="shared" si="80"/>
        <v/>
      </c>
      <c r="C177" s="38"/>
      <c r="D177" s="37"/>
      <c r="E177" s="36" t="s">
        <v>2337</v>
      </c>
      <c r="F177" s="35"/>
      <c r="G177" s="378">
        <v>1920</v>
      </c>
      <c r="H177" s="33">
        <v>0.9</v>
      </c>
      <c r="I177" s="32" t="s">
        <v>2338</v>
      </c>
      <c r="J177" s="31"/>
      <c r="K177" s="30"/>
      <c r="L177" s="30"/>
      <c r="M177" s="29"/>
      <c r="N177" s="340" t="str">
        <f t="shared" si="81"/>
        <v/>
      </c>
      <c r="O177" s="340" t="str">
        <f t="shared" si="82"/>
        <v>◄</v>
      </c>
      <c r="P177" s="61"/>
      <c r="Q177" s="59"/>
      <c r="R177" s="340" t="str">
        <f t="shared" si="83"/>
        <v/>
      </c>
      <c r="S177" s="340" t="str">
        <f t="shared" si="84"/>
        <v>◄</v>
      </c>
      <c r="T177" s="60"/>
      <c r="U177" s="59"/>
      <c r="V177" s="339"/>
      <c r="W177" s="57"/>
      <c r="X177" s="56">
        <f t="shared" si="85"/>
        <v>0</v>
      </c>
      <c r="Y177" s="55">
        <f t="shared" si="86"/>
        <v>0</v>
      </c>
      <c r="Z177" s="54"/>
      <c r="AA177" s="53">
        <f t="shared" si="87"/>
        <v>0</v>
      </c>
      <c r="AB177" s="52">
        <f t="shared" si="88"/>
        <v>0</v>
      </c>
      <c r="AC177" s="42"/>
      <c r="AD177" s="16" t="s">
        <v>0</v>
      </c>
      <c r="AE177" s="1"/>
      <c r="AF177" s="1"/>
      <c r="AG177" s="1"/>
      <c r="AH177" s="1"/>
      <c r="AI177" s="15"/>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row>
    <row r="178" spans="1:66" s="266" customFormat="1" x14ac:dyDescent="0.25">
      <c r="A178" s="343"/>
      <c r="B178" s="342" t="str">
        <f t="shared" si="80"/>
        <v/>
      </c>
      <c r="C178" s="38"/>
      <c r="D178" s="37"/>
      <c r="E178" s="36" t="s">
        <v>2339</v>
      </c>
      <c r="F178" s="35"/>
      <c r="G178" s="378">
        <v>1920</v>
      </c>
      <c r="H178" s="33">
        <v>1</v>
      </c>
      <c r="I178" s="32" t="s">
        <v>2340</v>
      </c>
      <c r="J178" s="31"/>
      <c r="K178" s="30"/>
      <c r="L178" s="30"/>
      <c r="M178" s="29"/>
      <c r="N178" s="340" t="str">
        <f t="shared" si="81"/>
        <v/>
      </c>
      <c r="O178" s="340" t="str">
        <f t="shared" si="82"/>
        <v>◄</v>
      </c>
      <c r="P178" s="61"/>
      <c r="Q178" s="59"/>
      <c r="R178" s="340" t="str">
        <f t="shared" si="83"/>
        <v/>
      </c>
      <c r="S178" s="340" t="str">
        <f t="shared" si="84"/>
        <v>◄</v>
      </c>
      <c r="T178" s="60"/>
      <c r="U178" s="59"/>
      <c r="V178" s="339"/>
      <c r="W178" s="57"/>
      <c r="X178" s="56">
        <f t="shared" si="85"/>
        <v>0</v>
      </c>
      <c r="Y178" s="55">
        <f t="shared" si="86"/>
        <v>0</v>
      </c>
      <c r="Z178" s="54"/>
      <c r="AA178" s="53">
        <f t="shared" si="87"/>
        <v>0</v>
      </c>
      <c r="AB178" s="52">
        <f t="shared" si="88"/>
        <v>0</v>
      </c>
      <c r="AC178" s="42"/>
      <c r="AD178" s="16" t="s">
        <v>0</v>
      </c>
      <c r="AE178" s="1"/>
      <c r="AF178" s="1"/>
      <c r="AG178" s="1"/>
      <c r="AH178" s="1"/>
      <c r="AI178" s="15"/>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row>
    <row r="179" spans="1:66" s="266" customFormat="1" x14ac:dyDescent="0.25">
      <c r="A179" s="343">
        <v>1</v>
      </c>
      <c r="B179" s="342" t="str">
        <f t="shared" si="80"/>
        <v>x</v>
      </c>
      <c r="C179" s="38"/>
      <c r="D179" s="37"/>
      <c r="E179" s="36" t="s">
        <v>2341</v>
      </c>
      <c r="F179" s="35"/>
      <c r="G179" s="378">
        <v>1920</v>
      </c>
      <c r="H179" s="33">
        <v>1</v>
      </c>
      <c r="I179" s="32" t="s">
        <v>2342</v>
      </c>
      <c r="J179" s="31" t="s">
        <v>2343</v>
      </c>
      <c r="K179" s="30"/>
      <c r="L179" s="30"/>
      <c r="M179" s="29"/>
      <c r="N179" s="340" t="str">
        <f t="shared" si="81"/>
        <v/>
      </c>
      <c r="O179" s="340" t="str">
        <f t="shared" si="82"/>
        <v>◄</v>
      </c>
      <c r="P179" s="61"/>
      <c r="Q179" s="59"/>
      <c r="R179" s="340" t="str">
        <f t="shared" si="83"/>
        <v/>
      </c>
      <c r="S179" s="340" t="str">
        <f t="shared" si="84"/>
        <v>◄</v>
      </c>
      <c r="T179" s="60"/>
      <c r="U179" s="59"/>
      <c r="V179" s="339"/>
      <c r="W179" s="57"/>
      <c r="X179" s="56">
        <f t="shared" si="85"/>
        <v>0</v>
      </c>
      <c r="Y179" s="55">
        <f t="shared" si="86"/>
        <v>0</v>
      </c>
      <c r="Z179" s="54"/>
      <c r="AA179" s="53">
        <f t="shared" si="87"/>
        <v>0</v>
      </c>
      <c r="AB179" s="52">
        <f t="shared" si="88"/>
        <v>0</v>
      </c>
      <c r="AC179" s="42"/>
      <c r="AD179" s="16" t="s">
        <v>0</v>
      </c>
      <c r="AE179" s="1"/>
      <c r="AF179" s="1"/>
      <c r="AG179" s="1"/>
      <c r="AH179" s="1"/>
      <c r="AI179" s="15"/>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row>
    <row r="180" spans="1:66" s="266" customFormat="1" x14ac:dyDescent="0.25">
      <c r="A180" s="343"/>
      <c r="B180" s="342" t="str">
        <f t="shared" si="80"/>
        <v/>
      </c>
      <c r="C180" s="38"/>
      <c r="D180" s="37"/>
      <c r="E180" s="36" t="s">
        <v>2344</v>
      </c>
      <c r="F180" s="35"/>
      <c r="G180" s="378">
        <v>1920</v>
      </c>
      <c r="H180" s="33">
        <v>1.1000000000000001</v>
      </c>
      <c r="I180" s="32" t="s">
        <v>2345</v>
      </c>
      <c r="J180" s="31"/>
      <c r="K180" s="30"/>
      <c r="L180" s="30"/>
      <c r="M180" s="29"/>
      <c r="N180" s="340" t="str">
        <f t="shared" si="81"/>
        <v/>
      </c>
      <c r="O180" s="340" t="str">
        <f t="shared" si="82"/>
        <v>◄</v>
      </c>
      <c r="P180" s="61"/>
      <c r="Q180" s="59"/>
      <c r="R180" s="340" t="str">
        <f t="shared" si="83"/>
        <v/>
      </c>
      <c r="S180" s="340" t="str">
        <f t="shared" si="84"/>
        <v>◄</v>
      </c>
      <c r="T180" s="60"/>
      <c r="U180" s="59"/>
      <c r="V180" s="339"/>
      <c r="W180" s="57"/>
      <c r="X180" s="56">
        <f t="shared" si="85"/>
        <v>0</v>
      </c>
      <c r="Y180" s="55">
        <f t="shared" si="86"/>
        <v>0</v>
      </c>
      <c r="Z180" s="54"/>
      <c r="AA180" s="53">
        <f t="shared" si="87"/>
        <v>0</v>
      </c>
      <c r="AB180" s="52">
        <f t="shared" si="88"/>
        <v>0</v>
      </c>
      <c r="AC180" s="42"/>
      <c r="AD180" s="16" t="s">
        <v>0</v>
      </c>
      <c r="AE180" s="1"/>
      <c r="AF180" s="1"/>
      <c r="AG180" s="1"/>
      <c r="AH180" s="1"/>
      <c r="AI180" s="15"/>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row>
    <row r="181" spans="1:66" s="266" customFormat="1" x14ac:dyDescent="0.25">
      <c r="A181" s="343">
        <v>1</v>
      </c>
      <c r="B181" s="342" t="str">
        <f t="shared" si="80"/>
        <v>x</v>
      </c>
      <c r="C181" s="38"/>
      <c r="D181" s="37"/>
      <c r="E181" s="36" t="s">
        <v>2346</v>
      </c>
      <c r="F181" s="35"/>
      <c r="G181" s="378">
        <v>1920</v>
      </c>
      <c r="H181" s="33">
        <v>1.1000000000000001</v>
      </c>
      <c r="I181" s="32" t="s">
        <v>2347</v>
      </c>
      <c r="J181" s="31" t="s">
        <v>2348</v>
      </c>
      <c r="K181" s="30"/>
      <c r="L181" s="30"/>
      <c r="M181" s="29"/>
      <c r="N181" s="340" t="str">
        <f t="shared" si="81"/>
        <v/>
      </c>
      <c r="O181" s="340" t="str">
        <f t="shared" si="82"/>
        <v>◄</v>
      </c>
      <c r="P181" s="61"/>
      <c r="Q181" s="59"/>
      <c r="R181" s="340" t="str">
        <f t="shared" si="83"/>
        <v/>
      </c>
      <c r="S181" s="340" t="str">
        <f t="shared" si="84"/>
        <v>◄</v>
      </c>
      <c r="T181" s="60"/>
      <c r="U181" s="59"/>
      <c r="V181" s="339"/>
      <c r="W181" s="57"/>
      <c r="X181" s="56">
        <f t="shared" si="85"/>
        <v>0</v>
      </c>
      <c r="Y181" s="55">
        <f t="shared" si="86"/>
        <v>0</v>
      </c>
      <c r="Z181" s="54"/>
      <c r="AA181" s="53">
        <f t="shared" si="87"/>
        <v>0</v>
      </c>
      <c r="AB181" s="52">
        <f t="shared" si="88"/>
        <v>0</v>
      </c>
      <c r="AC181" s="42"/>
      <c r="AD181" s="16" t="s">
        <v>0</v>
      </c>
      <c r="AE181" s="1"/>
      <c r="AF181" s="1"/>
      <c r="AG181" s="1"/>
      <c r="AH181" s="1"/>
      <c r="AI181" s="15"/>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row>
    <row r="182" spans="1:66" s="266" customFormat="1" x14ac:dyDescent="0.25">
      <c r="A182" s="343"/>
      <c r="B182" s="342" t="str">
        <f t="shared" si="80"/>
        <v/>
      </c>
      <c r="C182" s="38"/>
      <c r="D182" s="37"/>
      <c r="E182" s="36" t="s">
        <v>2349</v>
      </c>
      <c r="F182" s="35"/>
      <c r="G182" s="378">
        <v>1920</v>
      </c>
      <c r="H182" s="33">
        <v>1.2</v>
      </c>
      <c r="I182" s="32" t="s">
        <v>2350</v>
      </c>
      <c r="J182" s="31"/>
      <c r="K182" s="30"/>
      <c r="L182" s="30"/>
      <c r="M182" s="29"/>
      <c r="N182" s="340" t="str">
        <f t="shared" si="81"/>
        <v/>
      </c>
      <c r="O182" s="340" t="str">
        <f t="shared" si="82"/>
        <v>◄</v>
      </c>
      <c r="P182" s="61"/>
      <c r="Q182" s="59"/>
      <c r="R182" s="340" t="str">
        <f t="shared" si="83"/>
        <v/>
      </c>
      <c r="S182" s="340" t="str">
        <f t="shared" si="84"/>
        <v>◄</v>
      </c>
      <c r="T182" s="60"/>
      <c r="U182" s="59"/>
      <c r="V182" s="339"/>
      <c r="W182" s="57"/>
      <c r="X182" s="56">
        <f t="shared" si="85"/>
        <v>0</v>
      </c>
      <c r="Y182" s="55">
        <f t="shared" si="86"/>
        <v>0</v>
      </c>
      <c r="Z182" s="54"/>
      <c r="AA182" s="53">
        <f t="shared" si="87"/>
        <v>0</v>
      </c>
      <c r="AB182" s="52">
        <f t="shared" si="88"/>
        <v>0</v>
      </c>
      <c r="AC182" s="42"/>
      <c r="AD182" s="16" t="s">
        <v>0</v>
      </c>
      <c r="AE182" s="1"/>
      <c r="AF182" s="1"/>
      <c r="AG182" s="1"/>
      <c r="AH182" s="1"/>
      <c r="AI182" s="15"/>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row>
    <row r="183" spans="1:66" s="266" customFormat="1" x14ac:dyDescent="0.25">
      <c r="A183" s="343"/>
      <c r="B183" s="342" t="str">
        <f t="shared" si="80"/>
        <v/>
      </c>
      <c r="C183" s="38"/>
      <c r="D183" s="37"/>
      <c r="E183" s="36" t="s">
        <v>2351</v>
      </c>
      <c r="F183" s="35"/>
      <c r="G183" s="378">
        <v>1920</v>
      </c>
      <c r="H183" s="33">
        <v>1.4</v>
      </c>
      <c r="I183" s="32" t="s">
        <v>2352</v>
      </c>
      <c r="J183" s="31"/>
      <c r="K183" s="30"/>
      <c r="L183" s="30"/>
      <c r="M183" s="29"/>
      <c r="N183" s="340" t="str">
        <f t="shared" si="81"/>
        <v/>
      </c>
      <c r="O183" s="340" t="str">
        <f t="shared" si="82"/>
        <v>◄</v>
      </c>
      <c r="P183" s="61"/>
      <c r="Q183" s="59"/>
      <c r="R183" s="340" t="str">
        <f t="shared" si="83"/>
        <v/>
      </c>
      <c r="S183" s="340" t="str">
        <f t="shared" si="84"/>
        <v>◄</v>
      </c>
      <c r="T183" s="60"/>
      <c r="U183" s="59"/>
      <c r="V183" s="339"/>
      <c r="W183" s="57"/>
      <c r="X183" s="56">
        <f t="shared" si="85"/>
        <v>0</v>
      </c>
      <c r="Y183" s="55">
        <f t="shared" si="86"/>
        <v>0</v>
      </c>
      <c r="Z183" s="54"/>
      <c r="AA183" s="53">
        <f t="shared" si="87"/>
        <v>0</v>
      </c>
      <c r="AB183" s="52">
        <f t="shared" si="88"/>
        <v>0</v>
      </c>
      <c r="AC183" s="42"/>
      <c r="AD183" s="16" t="s">
        <v>0</v>
      </c>
      <c r="AE183" s="1"/>
      <c r="AF183" s="1"/>
      <c r="AG183" s="1"/>
      <c r="AH183" s="1"/>
      <c r="AI183" s="15"/>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row>
    <row r="184" spans="1:66" s="266" customFormat="1" x14ac:dyDescent="0.25">
      <c r="A184" s="343"/>
      <c r="B184" s="342" t="str">
        <f t="shared" si="80"/>
        <v/>
      </c>
      <c r="C184" s="38"/>
      <c r="D184" s="37"/>
      <c r="E184" s="36" t="s">
        <v>2353</v>
      </c>
      <c r="F184" s="35"/>
      <c r="G184" s="378">
        <v>1920</v>
      </c>
      <c r="H184" s="33">
        <v>2</v>
      </c>
      <c r="I184" s="32" t="s">
        <v>2354</v>
      </c>
      <c r="J184" s="31"/>
      <c r="K184" s="30"/>
      <c r="L184" s="30"/>
      <c r="M184" s="29"/>
      <c r="N184" s="340" t="str">
        <f t="shared" si="81"/>
        <v/>
      </c>
      <c r="O184" s="340" t="str">
        <f t="shared" si="82"/>
        <v>◄</v>
      </c>
      <c r="P184" s="61"/>
      <c r="Q184" s="59"/>
      <c r="R184" s="340" t="str">
        <f t="shared" si="83"/>
        <v/>
      </c>
      <c r="S184" s="340" t="str">
        <f t="shared" si="84"/>
        <v>◄</v>
      </c>
      <c r="T184" s="60"/>
      <c r="U184" s="59"/>
      <c r="V184" s="339"/>
      <c r="W184" s="57"/>
      <c r="X184" s="56">
        <f t="shared" si="85"/>
        <v>0</v>
      </c>
      <c r="Y184" s="55">
        <f t="shared" si="86"/>
        <v>0</v>
      </c>
      <c r="Z184" s="54"/>
      <c r="AA184" s="53">
        <f t="shared" si="87"/>
        <v>0</v>
      </c>
      <c r="AB184" s="52">
        <f t="shared" si="88"/>
        <v>0</v>
      </c>
      <c r="AC184" s="42"/>
      <c r="AD184" s="16" t="s">
        <v>0</v>
      </c>
      <c r="AE184" s="1"/>
      <c r="AF184" s="1"/>
      <c r="AG184" s="1"/>
      <c r="AH184" s="1"/>
      <c r="AI184" s="15"/>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row>
    <row r="185" spans="1:66" s="266" customFormat="1" x14ac:dyDescent="0.25">
      <c r="A185" s="343"/>
      <c r="B185" s="342" t="str">
        <f t="shared" si="80"/>
        <v/>
      </c>
      <c r="C185" s="38"/>
      <c r="D185" s="37"/>
      <c r="E185" s="36" t="s">
        <v>2355</v>
      </c>
      <c r="F185" s="35"/>
      <c r="G185" s="378">
        <v>1920</v>
      </c>
      <c r="H185" s="33">
        <v>3</v>
      </c>
      <c r="I185" s="32" t="s">
        <v>2356</v>
      </c>
      <c r="J185" s="31"/>
      <c r="K185" s="30"/>
      <c r="L185" s="30"/>
      <c r="M185" s="29"/>
      <c r="N185" s="340" t="str">
        <f t="shared" si="81"/>
        <v/>
      </c>
      <c r="O185" s="340" t="str">
        <f t="shared" si="82"/>
        <v>◄</v>
      </c>
      <c r="P185" s="61"/>
      <c r="Q185" s="59"/>
      <c r="R185" s="340" t="str">
        <f t="shared" si="83"/>
        <v/>
      </c>
      <c r="S185" s="340" t="str">
        <f t="shared" si="84"/>
        <v>◄</v>
      </c>
      <c r="T185" s="60"/>
      <c r="U185" s="59"/>
      <c r="V185" s="339"/>
      <c r="W185" s="57"/>
      <c r="X185" s="56">
        <f t="shared" si="85"/>
        <v>0</v>
      </c>
      <c r="Y185" s="55">
        <f t="shared" si="86"/>
        <v>0</v>
      </c>
      <c r="Z185" s="54"/>
      <c r="AA185" s="53">
        <f t="shared" si="87"/>
        <v>0</v>
      </c>
      <c r="AB185" s="52">
        <f t="shared" si="88"/>
        <v>0</v>
      </c>
      <c r="AC185" s="42"/>
      <c r="AD185" s="16" t="s">
        <v>0</v>
      </c>
      <c r="AE185" s="1"/>
      <c r="AF185" s="1"/>
      <c r="AG185" s="1"/>
      <c r="AH185" s="1"/>
      <c r="AI185" s="15"/>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row>
    <row r="186" spans="1:66" s="266" customFormat="1" x14ac:dyDescent="0.25">
      <c r="A186" s="343"/>
      <c r="B186" s="342" t="str">
        <f t="shared" si="80"/>
        <v/>
      </c>
      <c r="C186" s="38"/>
      <c r="D186" s="37"/>
      <c r="E186" s="36" t="s">
        <v>2357</v>
      </c>
      <c r="F186" s="35"/>
      <c r="G186" s="378">
        <v>1920</v>
      </c>
      <c r="H186" s="33">
        <v>4</v>
      </c>
      <c r="I186" s="32" t="s">
        <v>2358</v>
      </c>
      <c r="J186" s="31"/>
      <c r="K186" s="30"/>
      <c r="L186" s="30"/>
      <c r="M186" s="29"/>
      <c r="N186" s="340" t="str">
        <f t="shared" si="81"/>
        <v/>
      </c>
      <c r="O186" s="340" t="str">
        <f t="shared" si="82"/>
        <v>◄</v>
      </c>
      <c r="P186" s="61"/>
      <c r="Q186" s="59"/>
      <c r="R186" s="340" t="str">
        <f t="shared" si="83"/>
        <v/>
      </c>
      <c r="S186" s="340" t="str">
        <f t="shared" si="84"/>
        <v>◄</v>
      </c>
      <c r="T186" s="60"/>
      <c r="U186" s="59"/>
      <c r="V186" s="339"/>
      <c r="W186" s="57"/>
      <c r="X186" s="56">
        <f t="shared" si="85"/>
        <v>0</v>
      </c>
      <c r="Y186" s="55">
        <f t="shared" si="86"/>
        <v>0</v>
      </c>
      <c r="Z186" s="54"/>
      <c r="AA186" s="53">
        <f t="shared" si="87"/>
        <v>0</v>
      </c>
      <c r="AB186" s="52">
        <f t="shared" si="88"/>
        <v>0</v>
      </c>
      <c r="AC186" s="42"/>
      <c r="AD186" s="16" t="s">
        <v>0</v>
      </c>
      <c r="AE186" s="1"/>
      <c r="AF186" s="1"/>
      <c r="AG186" s="1"/>
      <c r="AH186" s="1"/>
      <c r="AI186" s="15"/>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row>
    <row r="187" spans="1:66" s="266" customFormat="1" x14ac:dyDescent="0.25">
      <c r="A187" s="343"/>
      <c r="B187" s="342" t="str">
        <f t="shared" si="80"/>
        <v/>
      </c>
      <c r="C187" s="38"/>
      <c r="D187" s="37"/>
      <c r="E187" s="36" t="s">
        <v>2359</v>
      </c>
      <c r="F187" s="35"/>
      <c r="G187" s="378">
        <v>1920</v>
      </c>
      <c r="H187" s="33">
        <v>5</v>
      </c>
      <c r="I187" s="32" t="s">
        <v>2360</v>
      </c>
      <c r="J187" s="31"/>
      <c r="K187" s="30"/>
      <c r="L187" s="30"/>
      <c r="M187" s="29"/>
      <c r="N187" s="340" t="str">
        <f t="shared" si="81"/>
        <v/>
      </c>
      <c r="O187" s="340" t="str">
        <f t="shared" si="82"/>
        <v>◄</v>
      </c>
      <c r="P187" s="61"/>
      <c r="Q187" s="59"/>
      <c r="R187" s="340" t="str">
        <f t="shared" si="83"/>
        <v/>
      </c>
      <c r="S187" s="340" t="str">
        <f t="shared" si="84"/>
        <v>◄</v>
      </c>
      <c r="T187" s="60"/>
      <c r="U187" s="59"/>
      <c r="V187" s="339"/>
      <c r="W187" s="57"/>
      <c r="X187" s="56">
        <f t="shared" si="85"/>
        <v>0</v>
      </c>
      <c r="Y187" s="55">
        <f t="shared" si="86"/>
        <v>0</v>
      </c>
      <c r="Z187" s="54"/>
      <c r="AA187" s="53">
        <f t="shared" si="87"/>
        <v>0</v>
      </c>
      <c r="AB187" s="52">
        <f t="shared" si="88"/>
        <v>0</v>
      </c>
      <c r="AC187" s="42"/>
      <c r="AD187" s="16" t="s">
        <v>0</v>
      </c>
      <c r="AE187" s="1"/>
      <c r="AF187" s="1"/>
      <c r="AG187" s="1"/>
      <c r="AH187" s="1"/>
      <c r="AI187" s="15"/>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row>
    <row r="188" spans="1:66" s="266" customFormat="1" ht="15" thickBot="1" x14ac:dyDescent="0.3">
      <c r="A188" s="343"/>
      <c r="B188" s="342" t="str">
        <f t="shared" si="80"/>
        <v/>
      </c>
      <c r="C188" s="38"/>
      <c r="D188" s="37"/>
      <c r="E188" s="36" t="s">
        <v>2361</v>
      </c>
      <c r="F188" s="35"/>
      <c r="G188" s="378">
        <v>1920</v>
      </c>
      <c r="H188" s="33">
        <v>10</v>
      </c>
      <c r="I188" s="32" t="s">
        <v>2362</v>
      </c>
      <c r="J188" s="31"/>
      <c r="K188" s="30"/>
      <c r="L188" s="30"/>
      <c r="M188" s="29"/>
      <c r="N188" s="340" t="str">
        <f t="shared" si="81"/>
        <v/>
      </c>
      <c r="O188" s="340" t="str">
        <f t="shared" si="82"/>
        <v>◄</v>
      </c>
      <c r="P188" s="61"/>
      <c r="Q188" s="59"/>
      <c r="R188" s="340" t="str">
        <f t="shared" si="83"/>
        <v/>
      </c>
      <c r="S188" s="340" t="str">
        <f t="shared" si="84"/>
        <v>◄</v>
      </c>
      <c r="T188" s="60"/>
      <c r="U188" s="59"/>
      <c r="V188" s="339"/>
      <c r="W188" s="57"/>
      <c r="X188" s="56">
        <f t="shared" si="85"/>
        <v>0</v>
      </c>
      <c r="Y188" s="55">
        <f t="shared" si="86"/>
        <v>0</v>
      </c>
      <c r="Z188" s="54"/>
      <c r="AA188" s="53">
        <f t="shared" si="87"/>
        <v>0</v>
      </c>
      <c r="AB188" s="52">
        <f t="shared" si="88"/>
        <v>0</v>
      </c>
      <c r="AC188" s="42"/>
      <c r="AD188" s="16" t="s">
        <v>0</v>
      </c>
      <c r="AE188" s="1"/>
      <c r="AF188" s="1"/>
      <c r="AG188" s="1"/>
      <c r="AH188" s="1"/>
      <c r="AI188" s="15"/>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row>
    <row r="189" spans="1:66" ht="27" customHeight="1" thickTop="1" thickBot="1" x14ac:dyDescent="0.3">
      <c r="A189" s="375"/>
      <c r="B189" s="50"/>
      <c r="C189" s="14">
        <f>ROWS(C190:C220)-1</f>
        <v>30</v>
      </c>
      <c r="D189" s="628" t="s">
        <v>2363</v>
      </c>
      <c r="E189" s="627"/>
      <c r="F189" s="627"/>
      <c r="G189" s="627"/>
      <c r="H189" s="627"/>
      <c r="I189" s="627"/>
      <c r="J189" s="8" t="s">
        <v>771</v>
      </c>
      <c r="K189" s="8" t="s">
        <v>69</v>
      </c>
      <c r="L189" s="7"/>
      <c r="M189" s="6">
        <v>0</v>
      </c>
      <c r="N189" s="49"/>
      <c r="O189" s="346" t="str">
        <f>IF(COUNTIF(N190:N209,"?")&gt;0,"?",IF(AND(P189="◄",Q189="►"),"◄►",IF(P189="◄","◄",IF(Q189="►","►",""))))</f>
        <v>◄</v>
      </c>
      <c r="P189" s="46" t="str">
        <f>IF(SUM(P190:P209)+1=ROWS(P190:P209)-COUNTIF(P190:P209,"-"),"","◄")</f>
        <v>◄</v>
      </c>
      <c r="Q189" s="45" t="str">
        <f>IF(SUM(Q190:Q209)&gt;0,"►","")</f>
        <v/>
      </c>
      <c r="R189" s="48"/>
      <c r="S189" s="346" t="str">
        <f>IF(COUNTIF(R190:R209,"?")&gt;0,"?",IF(AND(T189="◄",U189="►"),"◄►",IF(T189="◄","◄",IF(U189="►","►",""))))</f>
        <v>◄</v>
      </c>
      <c r="T189" s="46" t="str">
        <f>IF(SUM(T190:T209)+1=ROWS(T190:T209)-COUNTIF(T190:T209,"-"),"","◄")</f>
        <v>◄</v>
      </c>
      <c r="U189" s="45" t="str">
        <f>IF(SUM(U190:U209)&gt;0,"►","")</f>
        <v/>
      </c>
      <c r="V189" s="67">
        <f>ROWS(V190:V220)-1</f>
        <v>30</v>
      </c>
      <c r="W189" s="44">
        <f>SUM(W190:W209)-W220</f>
        <v>0</v>
      </c>
      <c r="X189" s="43" t="s">
        <v>2</v>
      </c>
      <c r="Y189" s="42"/>
      <c r="Z189" s="44">
        <f>SUM(Z190:Z209)-Z220</f>
        <v>0</v>
      </c>
      <c r="AA189" s="43" t="s">
        <v>2</v>
      </c>
      <c r="AB189" s="42"/>
      <c r="AC189" s="345" t="e">
        <f>IF(#REF!="◄","◄",IF(#REF!="ok","►",""))</f>
        <v>#REF!</v>
      </c>
      <c r="AD189" s="5" t="s">
        <v>0</v>
      </c>
      <c r="AE189" s="344"/>
    </row>
    <row r="190" spans="1:66" s="266" customFormat="1" x14ac:dyDescent="0.25">
      <c r="A190" s="343"/>
      <c r="B190" s="342" t="str">
        <f t="shared" ref="B190:B219" si="89">IF(A190=1,"x","")</f>
        <v/>
      </c>
      <c r="C190" s="38"/>
      <c r="D190" s="37"/>
      <c r="E190" s="36" t="s">
        <v>2364</v>
      </c>
      <c r="F190" s="35"/>
      <c r="G190" s="378">
        <v>1920</v>
      </c>
      <c r="H190" s="33">
        <v>0.1</v>
      </c>
      <c r="I190" s="32" t="s">
        <v>2365</v>
      </c>
      <c r="J190" s="31"/>
      <c r="K190" s="30"/>
      <c r="L190" s="30"/>
      <c r="M190" s="29"/>
      <c r="N190" s="340" t="str">
        <f t="shared" ref="N190:N219" si="90">IF(O190="?","?","")</f>
        <v/>
      </c>
      <c r="O190" s="340" t="str">
        <f t="shared" ref="O190:O219" si="91">IF(AND(P190="",Q190&gt;0),"?",IF(P190="","◄",IF(Q190&gt;=1,"►","")))</f>
        <v>◄</v>
      </c>
      <c r="P190" s="61"/>
      <c r="Q190" s="59"/>
      <c r="R190" s="340" t="str">
        <f t="shared" ref="R190:R219" si="92">IF(S190="?","?","")</f>
        <v/>
      </c>
      <c r="S190" s="340" t="str">
        <f t="shared" ref="S190:S219" si="93">IF(AND(T190="",U190&gt;0),"?",IF(T190="","◄",IF(U190&gt;=1,"►","")))</f>
        <v>◄</v>
      </c>
      <c r="T190" s="60"/>
      <c r="U190" s="59"/>
      <c r="V190" s="339"/>
      <c r="W190" s="57"/>
      <c r="X190" s="56">
        <f t="shared" ref="X190:X219" si="94">(P190*W190)</f>
        <v>0</v>
      </c>
      <c r="Y190" s="55">
        <f t="shared" ref="Y190:Y219" si="95">(Q190*X190)</f>
        <v>0</v>
      </c>
      <c r="Z190" s="54"/>
      <c r="AA190" s="53">
        <f t="shared" ref="AA190:AA219" si="96">(T190*Z190)</f>
        <v>0</v>
      </c>
      <c r="AB190" s="52">
        <f t="shared" ref="AB190:AB219" si="97">(U190*AA190)</f>
        <v>0</v>
      </c>
      <c r="AC190" s="42"/>
      <c r="AD190" s="16" t="s">
        <v>0</v>
      </c>
      <c r="AE190" s="1"/>
      <c r="AF190" s="1"/>
      <c r="AG190" s="1"/>
      <c r="AH190" s="1"/>
      <c r="AI190" s="15"/>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row>
    <row r="191" spans="1:66" s="266" customFormat="1" x14ac:dyDescent="0.25">
      <c r="A191" s="343"/>
      <c r="B191" s="342" t="str">
        <f t="shared" si="89"/>
        <v/>
      </c>
      <c r="C191" s="38"/>
      <c r="D191" s="37"/>
      <c r="E191" s="36" t="s">
        <v>2366</v>
      </c>
      <c r="F191" s="35"/>
      <c r="G191" s="378">
        <v>1920</v>
      </c>
      <c r="H191" s="33">
        <v>0.15</v>
      </c>
      <c r="I191" s="32" t="s">
        <v>2367</v>
      </c>
      <c r="J191" s="31"/>
      <c r="K191" s="30"/>
      <c r="L191" s="30"/>
      <c r="M191" s="29"/>
      <c r="N191" s="340" t="str">
        <f t="shared" si="90"/>
        <v/>
      </c>
      <c r="O191" s="340" t="str">
        <f t="shared" si="91"/>
        <v>◄</v>
      </c>
      <c r="P191" s="61"/>
      <c r="Q191" s="59"/>
      <c r="R191" s="340" t="str">
        <f t="shared" si="92"/>
        <v/>
      </c>
      <c r="S191" s="340" t="str">
        <f t="shared" si="93"/>
        <v>◄</v>
      </c>
      <c r="T191" s="60"/>
      <c r="U191" s="59"/>
      <c r="V191" s="339"/>
      <c r="W191" s="57"/>
      <c r="X191" s="56">
        <f t="shared" si="94"/>
        <v>0</v>
      </c>
      <c r="Y191" s="55">
        <f t="shared" si="95"/>
        <v>0</v>
      </c>
      <c r="Z191" s="54"/>
      <c r="AA191" s="53">
        <f t="shared" si="96"/>
        <v>0</v>
      </c>
      <c r="AB191" s="52">
        <f t="shared" si="97"/>
        <v>0</v>
      </c>
      <c r="AC191" s="42"/>
      <c r="AD191" s="16" t="s">
        <v>0</v>
      </c>
      <c r="AE191" s="1"/>
      <c r="AF191" s="1"/>
      <c r="AG191" s="1"/>
      <c r="AH191" s="1"/>
      <c r="AI191" s="15"/>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row>
    <row r="192" spans="1:66" s="266" customFormat="1" x14ac:dyDescent="0.25">
      <c r="A192" s="343"/>
      <c r="B192" s="342" t="str">
        <f t="shared" si="89"/>
        <v/>
      </c>
      <c r="C192" s="38"/>
      <c r="D192" s="37"/>
      <c r="E192" s="36" t="s">
        <v>2368</v>
      </c>
      <c r="F192" s="35"/>
      <c r="G192" s="378">
        <v>1920</v>
      </c>
      <c r="H192" s="33">
        <v>0.2</v>
      </c>
      <c r="I192" s="32" t="s">
        <v>2369</v>
      </c>
      <c r="J192" s="31"/>
      <c r="K192" s="30"/>
      <c r="L192" s="30"/>
      <c r="M192" s="29"/>
      <c r="N192" s="340" t="str">
        <f t="shared" si="90"/>
        <v/>
      </c>
      <c r="O192" s="340" t="str">
        <f t="shared" si="91"/>
        <v>◄</v>
      </c>
      <c r="P192" s="61"/>
      <c r="Q192" s="59"/>
      <c r="R192" s="340" t="str">
        <f t="shared" si="92"/>
        <v/>
      </c>
      <c r="S192" s="340" t="str">
        <f t="shared" si="93"/>
        <v>◄</v>
      </c>
      <c r="T192" s="60"/>
      <c r="U192" s="59"/>
      <c r="V192" s="339"/>
      <c r="W192" s="57"/>
      <c r="X192" s="56">
        <f t="shared" si="94"/>
        <v>0</v>
      </c>
      <c r="Y192" s="55">
        <f t="shared" si="95"/>
        <v>0</v>
      </c>
      <c r="Z192" s="54"/>
      <c r="AA192" s="53">
        <f t="shared" si="96"/>
        <v>0</v>
      </c>
      <c r="AB192" s="52">
        <f t="shared" si="97"/>
        <v>0</v>
      </c>
      <c r="AC192" s="42"/>
      <c r="AD192" s="16" t="s">
        <v>0</v>
      </c>
      <c r="AE192" s="1"/>
      <c r="AF192" s="1"/>
      <c r="AG192" s="1"/>
      <c r="AH192" s="1"/>
      <c r="AI192" s="15"/>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row>
    <row r="193" spans="1:66" s="266" customFormat="1" x14ac:dyDescent="0.25">
      <c r="A193" s="343"/>
      <c r="B193" s="342" t="str">
        <f t="shared" si="89"/>
        <v/>
      </c>
      <c r="C193" s="38"/>
      <c r="D193" s="37"/>
      <c r="E193" s="370" t="s">
        <v>2370</v>
      </c>
      <c r="F193" s="369"/>
      <c r="G193" s="378">
        <v>1920</v>
      </c>
      <c r="H193" s="33">
        <v>0.2</v>
      </c>
      <c r="I193" s="32" t="s">
        <v>2371</v>
      </c>
      <c r="J193" s="31"/>
      <c r="K193" s="30"/>
      <c r="L193" s="30"/>
      <c r="M193" s="29"/>
      <c r="N193" s="340" t="str">
        <f t="shared" si="90"/>
        <v/>
      </c>
      <c r="O193" s="340" t="str">
        <f t="shared" si="91"/>
        <v>◄</v>
      </c>
      <c r="P193" s="61"/>
      <c r="Q193" s="59"/>
      <c r="R193" s="340" t="str">
        <f t="shared" si="92"/>
        <v/>
      </c>
      <c r="S193" s="340" t="str">
        <f t="shared" si="93"/>
        <v>◄</v>
      </c>
      <c r="T193" s="60"/>
      <c r="U193" s="59"/>
      <c r="V193" s="339"/>
      <c r="W193" s="57"/>
      <c r="X193" s="56">
        <f t="shared" si="94"/>
        <v>0</v>
      </c>
      <c r="Y193" s="55">
        <f t="shared" si="95"/>
        <v>0</v>
      </c>
      <c r="Z193" s="54"/>
      <c r="AA193" s="53">
        <f t="shared" si="96"/>
        <v>0</v>
      </c>
      <c r="AB193" s="52">
        <f t="shared" si="97"/>
        <v>0</v>
      </c>
      <c r="AC193" s="42"/>
      <c r="AD193" s="16" t="s">
        <v>0</v>
      </c>
      <c r="AE193" s="1"/>
      <c r="AF193" s="1"/>
      <c r="AG193" s="1"/>
      <c r="AH193" s="1"/>
      <c r="AI193" s="15"/>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row>
    <row r="194" spans="1:66" s="266" customFormat="1" x14ac:dyDescent="0.25">
      <c r="A194" s="343"/>
      <c r="B194" s="342" t="str">
        <f t="shared" si="89"/>
        <v/>
      </c>
      <c r="C194" s="38"/>
      <c r="D194" s="37"/>
      <c r="E194" s="36" t="s">
        <v>2372</v>
      </c>
      <c r="F194" s="35"/>
      <c r="G194" s="378">
        <v>1920</v>
      </c>
      <c r="H194" s="33">
        <v>0.25</v>
      </c>
      <c r="I194" s="32" t="s">
        <v>2373</v>
      </c>
      <c r="J194" s="31"/>
      <c r="K194" s="30"/>
      <c r="L194" s="30"/>
      <c r="M194" s="29"/>
      <c r="N194" s="340" t="str">
        <f t="shared" si="90"/>
        <v/>
      </c>
      <c r="O194" s="340" t="str">
        <f t="shared" si="91"/>
        <v>◄</v>
      </c>
      <c r="P194" s="61"/>
      <c r="Q194" s="59"/>
      <c r="R194" s="340" t="str">
        <f t="shared" si="92"/>
        <v/>
      </c>
      <c r="S194" s="340" t="str">
        <f t="shared" si="93"/>
        <v>◄</v>
      </c>
      <c r="T194" s="60"/>
      <c r="U194" s="59"/>
      <c r="V194" s="339"/>
      <c r="W194" s="57"/>
      <c r="X194" s="56">
        <f t="shared" si="94"/>
        <v>0</v>
      </c>
      <c r="Y194" s="55">
        <f t="shared" si="95"/>
        <v>0</v>
      </c>
      <c r="Z194" s="54"/>
      <c r="AA194" s="53">
        <f t="shared" si="96"/>
        <v>0</v>
      </c>
      <c r="AB194" s="52">
        <f t="shared" si="97"/>
        <v>0</v>
      </c>
      <c r="AC194" s="42"/>
      <c r="AD194" s="16" t="s">
        <v>0</v>
      </c>
      <c r="AE194" s="1"/>
      <c r="AF194" s="1"/>
      <c r="AG194" s="1"/>
      <c r="AH194" s="1"/>
      <c r="AI194" s="15"/>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row>
    <row r="195" spans="1:66" s="266" customFormat="1" x14ac:dyDescent="0.25">
      <c r="A195" s="343"/>
      <c r="B195" s="342" t="str">
        <f t="shared" si="89"/>
        <v/>
      </c>
      <c r="C195" s="38"/>
      <c r="D195" s="37"/>
      <c r="E195" s="36" t="s">
        <v>2374</v>
      </c>
      <c r="F195" s="35"/>
      <c r="G195" s="378">
        <v>1920</v>
      </c>
      <c r="H195" s="33">
        <v>0.3</v>
      </c>
      <c r="I195" s="32" t="s">
        <v>2375</v>
      </c>
      <c r="J195" s="31"/>
      <c r="K195" s="30"/>
      <c r="L195" s="30"/>
      <c r="M195" s="29"/>
      <c r="N195" s="340" t="str">
        <f t="shared" si="90"/>
        <v/>
      </c>
      <c r="O195" s="340" t="str">
        <f t="shared" si="91"/>
        <v>◄</v>
      </c>
      <c r="P195" s="61"/>
      <c r="Q195" s="59"/>
      <c r="R195" s="340" t="str">
        <f t="shared" si="92"/>
        <v/>
      </c>
      <c r="S195" s="340" t="str">
        <f t="shared" si="93"/>
        <v>◄</v>
      </c>
      <c r="T195" s="60"/>
      <c r="U195" s="59"/>
      <c r="V195" s="339"/>
      <c r="W195" s="57"/>
      <c r="X195" s="56">
        <f t="shared" si="94"/>
        <v>0</v>
      </c>
      <c r="Y195" s="55">
        <f t="shared" si="95"/>
        <v>0</v>
      </c>
      <c r="Z195" s="54"/>
      <c r="AA195" s="53">
        <f t="shared" si="96"/>
        <v>0</v>
      </c>
      <c r="AB195" s="52">
        <f t="shared" si="97"/>
        <v>0</v>
      </c>
      <c r="AC195" s="42"/>
      <c r="AD195" s="16" t="s">
        <v>0</v>
      </c>
      <c r="AE195" s="1"/>
      <c r="AF195" s="1"/>
      <c r="AG195" s="1"/>
      <c r="AH195" s="1"/>
      <c r="AI195" s="15"/>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row>
    <row r="196" spans="1:66" s="266" customFormat="1" x14ac:dyDescent="0.25">
      <c r="A196" s="343"/>
      <c r="B196" s="342" t="str">
        <f t="shared" si="89"/>
        <v/>
      </c>
      <c r="C196" s="38"/>
      <c r="D196" s="37"/>
      <c r="E196" s="36" t="s">
        <v>2376</v>
      </c>
      <c r="F196" s="35"/>
      <c r="G196" s="378">
        <v>1920</v>
      </c>
      <c r="H196" s="33">
        <v>0.35</v>
      </c>
      <c r="I196" s="32" t="s">
        <v>2377</v>
      </c>
      <c r="J196" s="31"/>
      <c r="K196" s="30"/>
      <c r="L196" s="30"/>
      <c r="M196" s="29"/>
      <c r="N196" s="340" t="str">
        <f t="shared" si="90"/>
        <v/>
      </c>
      <c r="O196" s="340" t="str">
        <f t="shared" si="91"/>
        <v>◄</v>
      </c>
      <c r="P196" s="61"/>
      <c r="Q196" s="59"/>
      <c r="R196" s="340" t="str">
        <f t="shared" si="92"/>
        <v/>
      </c>
      <c r="S196" s="340" t="str">
        <f t="shared" si="93"/>
        <v>◄</v>
      </c>
      <c r="T196" s="60"/>
      <c r="U196" s="59"/>
      <c r="V196" s="339"/>
      <c r="W196" s="57"/>
      <c r="X196" s="56">
        <f t="shared" si="94"/>
        <v>0</v>
      </c>
      <c r="Y196" s="55">
        <f t="shared" si="95"/>
        <v>0</v>
      </c>
      <c r="Z196" s="54"/>
      <c r="AA196" s="53">
        <f t="shared" si="96"/>
        <v>0</v>
      </c>
      <c r="AB196" s="52">
        <f t="shared" si="97"/>
        <v>0</v>
      </c>
      <c r="AC196" s="42"/>
      <c r="AD196" s="16" t="s">
        <v>0</v>
      </c>
      <c r="AE196" s="1"/>
      <c r="AF196" s="1"/>
      <c r="AG196" s="1"/>
      <c r="AH196" s="1"/>
      <c r="AI196" s="15"/>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row>
    <row r="197" spans="1:66" s="266" customFormat="1" x14ac:dyDescent="0.25">
      <c r="A197" s="343"/>
      <c r="B197" s="342" t="str">
        <f t="shared" si="89"/>
        <v/>
      </c>
      <c r="C197" s="38"/>
      <c r="D197" s="37"/>
      <c r="E197" s="36" t="s">
        <v>2378</v>
      </c>
      <c r="F197" s="35"/>
      <c r="G197" s="378">
        <v>1920</v>
      </c>
      <c r="H197" s="33">
        <v>0.4</v>
      </c>
      <c r="I197" s="32" t="s">
        <v>2379</v>
      </c>
      <c r="J197" s="31"/>
      <c r="K197" s="30"/>
      <c r="L197" s="30"/>
      <c r="M197" s="29"/>
      <c r="N197" s="340" t="str">
        <f t="shared" si="90"/>
        <v/>
      </c>
      <c r="O197" s="340" t="str">
        <f t="shared" si="91"/>
        <v>◄</v>
      </c>
      <c r="P197" s="61"/>
      <c r="Q197" s="59"/>
      <c r="R197" s="340" t="str">
        <f t="shared" si="92"/>
        <v/>
      </c>
      <c r="S197" s="340" t="str">
        <f t="shared" si="93"/>
        <v>◄</v>
      </c>
      <c r="T197" s="60"/>
      <c r="U197" s="59"/>
      <c r="V197" s="339"/>
      <c r="W197" s="57"/>
      <c r="X197" s="56">
        <f t="shared" si="94"/>
        <v>0</v>
      </c>
      <c r="Y197" s="55">
        <f t="shared" si="95"/>
        <v>0</v>
      </c>
      <c r="Z197" s="54"/>
      <c r="AA197" s="53">
        <f t="shared" si="96"/>
        <v>0</v>
      </c>
      <c r="AB197" s="52">
        <f t="shared" si="97"/>
        <v>0</v>
      </c>
      <c r="AC197" s="42"/>
      <c r="AD197" s="16" t="s">
        <v>0</v>
      </c>
      <c r="AE197" s="1"/>
      <c r="AF197" s="1"/>
      <c r="AG197" s="1"/>
      <c r="AH197" s="1"/>
      <c r="AI197" s="15"/>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row>
    <row r="198" spans="1:66" s="266" customFormat="1" x14ac:dyDescent="0.25">
      <c r="A198" s="343"/>
      <c r="B198" s="342" t="str">
        <f t="shared" si="89"/>
        <v/>
      </c>
      <c r="C198" s="38"/>
      <c r="D198" s="37"/>
      <c r="E198" s="36" t="s">
        <v>2380</v>
      </c>
      <c r="F198" s="35"/>
      <c r="G198" s="378">
        <v>1920</v>
      </c>
      <c r="H198" s="33">
        <v>0.5</v>
      </c>
      <c r="I198" s="32" t="s">
        <v>2381</v>
      </c>
      <c r="J198" s="31"/>
      <c r="K198" s="30"/>
      <c r="L198" s="30"/>
      <c r="M198" s="29"/>
      <c r="N198" s="340" t="str">
        <f t="shared" si="90"/>
        <v/>
      </c>
      <c r="O198" s="340" t="str">
        <f t="shared" si="91"/>
        <v>◄</v>
      </c>
      <c r="P198" s="61"/>
      <c r="Q198" s="59"/>
      <c r="R198" s="340" t="str">
        <f t="shared" si="92"/>
        <v/>
      </c>
      <c r="S198" s="340" t="str">
        <f t="shared" si="93"/>
        <v>◄</v>
      </c>
      <c r="T198" s="60"/>
      <c r="U198" s="59"/>
      <c r="V198" s="339"/>
      <c r="W198" s="57"/>
      <c r="X198" s="56">
        <f t="shared" si="94"/>
        <v>0</v>
      </c>
      <c r="Y198" s="55">
        <f t="shared" si="95"/>
        <v>0</v>
      </c>
      <c r="Z198" s="54"/>
      <c r="AA198" s="53">
        <f t="shared" si="96"/>
        <v>0</v>
      </c>
      <c r="AB198" s="52">
        <f t="shared" si="97"/>
        <v>0</v>
      </c>
      <c r="AC198" s="42"/>
      <c r="AD198" s="16" t="s">
        <v>0</v>
      </c>
      <c r="AE198" s="1"/>
      <c r="AF198" s="1"/>
      <c r="AG198" s="1"/>
      <c r="AH198" s="1"/>
      <c r="AI198" s="15"/>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row>
    <row r="199" spans="1:66" s="266" customFormat="1" x14ac:dyDescent="0.25">
      <c r="A199" s="343"/>
      <c r="B199" s="342" t="str">
        <f t="shared" si="89"/>
        <v/>
      </c>
      <c r="C199" s="38"/>
      <c r="D199" s="37"/>
      <c r="E199" s="36" t="s">
        <v>2382</v>
      </c>
      <c r="F199" s="35"/>
      <c r="G199" s="378">
        <v>1920</v>
      </c>
      <c r="H199" s="33">
        <v>0.55000000000000004</v>
      </c>
      <c r="I199" s="32" t="s">
        <v>2383</v>
      </c>
      <c r="J199" s="31"/>
      <c r="K199" s="30"/>
      <c r="L199" s="30"/>
      <c r="M199" s="29"/>
      <c r="N199" s="340" t="str">
        <f t="shared" si="90"/>
        <v/>
      </c>
      <c r="O199" s="340" t="str">
        <f t="shared" si="91"/>
        <v>◄</v>
      </c>
      <c r="P199" s="61"/>
      <c r="Q199" s="59"/>
      <c r="R199" s="340" t="str">
        <f t="shared" si="92"/>
        <v/>
      </c>
      <c r="S199" s="340" t="str">
        <f t="shared" si="93"/>
        <v>◄</v>
      </c>
      <c r="T199" s="60"/>
      <c r="U199" s="59"/>
      <c r="V199" s="339"/>
      <c r="W199" s="57"/>
      <c r="X199" s="56">
        <f t="shared" si="94"/>
        <v>0</v>
      </c>
      <c r="Y199" s="55">
        <f t="shared" si="95"/>
        <v>0</v>
      </c>
      <c r="Z199" s="54"/>
      <c r="AA199" s="53">
        <f t="shared" si="96"/>
        <v>0</v>
      </c>
      <c r="AB199" s="52">
        <f t="shared" si="97"/>
        <v>0</v>
      </c>
      <c r="AC199" s="42"/>
      <c r="AD199" s="16" t="s">
        <v>0</v>
      </c>
      <c r="AE199" s="1"/>
      <c r="AF199" s="1"/>
      <c r="AG199" s="1"/>
      <c r="AH199" s="1"/>
      <c r="AI199" s="15"/>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row>
    <row r="200" spans="1:66" s="266" customFormat="1" x14ac:dyDescent="0.25">
      <c r="A200" s="343"/>
      <c r="B200" s="342" t="str">
        <f t="shared" si="89"/>
        <v/>
      </c>
      <c r="C200" s="38"/>
      <c r="D200" s="37"/>
      <c r="E200" s="36" t="s">
        <v>2384</v>
      </c>
      <c r="F200" s="35"/>
      <c r="G200" s="378">
        <v>1920</v>
      </c>
      <c r="H200" s="33">
        <v>0.6</v>
      </c>
      <c r="I200" s="32" t="s">
        <v>2385</v>
      </c>
      <c r="J200" s="31"/>
      <c r="K200" s="30"/>
      <c r="L200" s="30"/>
      <c r="M200" s="29"/>
      <c r="N200" s="340" t="str">
        <f t="shared" si="90"/>
        <v/>
      </c>
      <c r="O200" s="340" t="str">
        <f t="shared" si="91"/>
        <v>◄</v>
      </c>
      <c r="P200" s="61"/>
      <c r="Q200" s="59"/>
      <c r="R200" s="340" t="str">
        <f t="shared" si="92"/>
        <v/>
      </c>
      <c r="S200" s="340" t="str">
        <f t="shared" si="93"/>
        <v>◄</v>
      </c>
      <c r="T200" s="60"/>
      <c r="U200" s="59"/>
      <c r="V200" s="339"/>
      <c r="W200" s="57"/>
      <c r="X200" s="56">
        <f t="shared" si="94"/>
        <v>0</v>
      </c>
      <c r="Y200" s="55">
        <f t="shared" si="95"/>
        <v>0</v>
      </c>
      <c r="Z200" s="54"/>
      <c r="AA200" s="53">
        <f t="shared" si="96"/>
        <v>0</v>
      </c>
      <c r="AB200" s="52">
        <f t="shared" si="97"/>
        <v>0</v>
      </c>
      <c r="AC200" s="42"/>
      <c r="AD200" s="16" t="s">
        <v>0</v>
      </c>
      <c r="AE200" s="1"/>
      <c r="AF200" s="1"/>
      <c r="AG200" s="1"/>
      <c r="AH200" s="1"/>
      <c r="AI200" s="15"/>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row>
    <row r="201" spans="1:66" s="266" customFormat="1" x14ac:dyDescent="0.25">
      <c r="A201" s="343"/>
      <c r="B201" s="342" t="str">
        <f t="shared" si="89"/>
        <v/>
      </c>
      <c r="C201" s="38"/>
      <c r="D201" s="37"/>
      <c r="E201" s="36" t="s">
        <v>2386</v>
      </c>
      <c r="F201" s="35"/>
      <c r="G201" s="378">
        <v>1920</v>
      </c>
      <c r="H201" s="33">
        <v>0.7</v>
      </c>
      <c r="I201" s="32" t="s">
        <v>2387</v>
      </c>
      <c r="J201" s="31"/>
      <c r="K201" s="30"/>
      <c r="L201" s="30"/>
      <c r="M201" s="29"/>
      <c r="N201" s="340" t="str">
        <f t="shared" si="90"/>
        <v/>
      </c>
      <c r="O201" s="340" t="str">
        <f t="shared" si="91"/>
        <v>◄</v>
      </c>
      <c r="P201" s="61"/>
      <c r="Q201" s="59"/>
      <c r="R201" s="340" t="str">
        <f t="shared" si="92"/>
        <v/>
      </c>
      <c r="S201" s="340" t="str">
        <f t="shared" si="93"/>
        <v>◄</v>
      </c>
      <c r="T201" s="60"/>
      <c r="U201" s="59"/>
      <c r="V201" s="339"/>
      <c r="W201" s="57"/>
      <c r="X201" s="56">
        <f t="shared" si="94"/>
        <v>0</v>
      </c>
      <c r="Y201" s="55">
        <f t="shared" si="95"/>
        <v>0</v>
      </c>
      <c r="Z201" s="54"/>
      <c r="AA201" s="53">
        <f t="shared" si="96"/>
        <v>0</v>
      </c>
      <c r="AB201" s="52">
        <f t="shared" si="97"/>
        <v>0</v>
      </c>
      <c r="AC201" s="42"/>
      <c r="AD201" s="16" t="s">
        <v>0</v>
      </c>
      <c r="AE201" s="1"/>
      <c r="AF201" s="1"/>
      <c r="AG201" s="1"/>
      <c r="AH201" s="1"/>
      <c r="AI201" s="15"/>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row>
    <row r="202" spans="1:66" s="266" customFormat="1" x14ac:dyDescent="0.25">
      <c r="A202" s="343"/>
      <c r="B202" s="342" t="str">
        <f t="shared" si="89"/>
        <v/>
      </c>
      <c r="C202" s="38"/>
      <c r="D202" s="37"/>
      <c r="E202" s="36" t="s">
        <v>2388</v>
      </c>
      <c r="F202" s="35"/>
      <c r="G202" s="378">
        <v>1920</v>
      </c>
      <c r="H202" s="33">
        <v>0.8</v>
      </c>
      <c r="I202" s="32" t="s">
        <v>2389</v>
      </c>
      <c r="J202" s="31"/>
      <c r="K202" s="30"/>
      <c r="L202" s="30"/>
      <c r="M202" s="29"/>
      <c r="N202" s="340" t="str">
        <f t="shared" si="90"/>
        <v/>
      </c>
      <c r="O202" s="340" t="str">
        <f t="shared" si="91"/>
        <v>◄</v>
      </c>
      <c r="P202" s="61"/>
      <c r="Q202" s="59"/>
      <c r="R202" s="340" t="str">
        <f t="shared" si="92"/>
        <v/>
      </c>
      <c r="S202" s="340" t="str">
        <f t="shared" si="93"/>
        <v>◄</v>
      </c>
      <c r="T202" s="60"/>
      <c r="U202" s="59"/>
      <c r="V202" s="339"/>
      <c r="W202" s="57"/>
      <c r="X202" s="56">
        <f t="shared" si="94"/>
        <v>0</v>
      </c>
      <c r="Y202" s="55">
        <f t="shared" si="95"/>
        <v>0</v>
      </c>
      <c r="Z202" s="54"/>
      <c r="AA202" s="53">
        <f t="shared" si="96"/>
        <v>0</v>
      </c>
      <c r="AB202" s="52">
        <f t="shared" si="97"/>
        <v>0</v>
      </c>
      <c r="AC202" s="42"/>
      <c r="AD202" s="16" t="s">
        <v>0</v>
      </c>
      <c r="AE202" s="1"/>
      <c r="AF202" s="1"/>
      <c r="AG202" s="1"/>
      <c r="AH202" s="1"/>
      <c r="AI202" s="15"/>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row>
    <row r="203" spans="1:66" s="266" customFormat="1" x14ac:dyDescent="0.25">
      <c r="A203" s="343"/>
      <c r="B203" s="342" t="str">
        <f t="shared" si="89"/>
        <v/>
      </c>
      <c r="C203" s="38"/>
      <c r="D203" s="37"/>
      <c r="E203" s="36" t="s">
        <v>2390</v>
      </c>
      <c r="F203" s="35"/>
      <c r="G203" s="378">
        <v>1920</v>
      </c>
      <c r="H203" s="33">
        <v>0.9</v>
      </c>
      <c r="I203" s="32" t="s">
        <v>2391</v>
      </c>
      <c r="J203" s="31"/>
      <c r="K203" s="30"/>
      <c r="L203" s="30"/>
      <c r="M203" s="29"/>
      <c r="N203" s="340" t="str">
        <f t="shared" si="90"/>
        <v/>
      </c>
      <c r="O203" s="340" t="str">
        <f t="shared" si="91"/>
        <v>◄</v>
      </c>
      <c r="P203" s="61"/>
      <c r="Q203" s="59"/>
      <c r="R203" s="340" t="str">
        <f t="shared" si="92"/>
        <v/>
      </c>
      <c r="S203" s="340" t="str">
        <f t="shared" si="93"/>
        <v>◄</v>
      </c>
      <c r="T203" s="60"/>
      <c r="U203" s="59"/>
      <c r="V203" s="339"/>
      <c r="W203" s="57"/>
      <c r="X203" s="56">
        <f t="shared" si="94"/>
        <v>0</v>
      </c>
      <c r="Y203" s="55">
        <f t="shared" si="95"/>
        <v>0</v>
      </c>
      <c r="Z203" s="54"/>
      <c r="AA203" s="53">
        <f t="shared" si="96"/>
        <v>0</v>
      </c>
      <c r="AB203" s="52">
        <f t="shared" si="97"/>
        <v>0</v>
      </c>
      <c r="AC203" s="42"/>
      <c r="AD203" s="16" t="s">
        <v>0</v>
      </c>
      <c r="AE203" s="1"/>
      <c r="AF203" s="1"/>
      <c r="AG203" s="1"/>
      <c r="AH203" s="1"/>
      <c r="AI203" s="15"/>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row>
    <row r="204" spans="1:66" s="266" customFormat="1" x14ac:dyDescent="0.25">
      <c r="A204" s="343"/>
      <c r="B204" s="342" t="str">
        <f t="shared" si="89"/>
        <v/>
      </c>
      <c r="C204" s="38"/>
      <c r="D204" s="37"/>
      <c r="E204" s="36" t="s">
        <v>2392</v>
      </c>
      <c r="F204" s="35"/>
      <c r="G204" s="378">
        <v>1920</v>
      </c>
      <c r="H204" s="33">
        <v>0.9</v>
      </c>
      <c r="I204" s="32" t="s">
        <v>2393</v>
      </c>
      <c r="J204" s="31"/>
      <c r="K204" s="30"/>
      <c r="L204" s="30"/>
      <c r="M204" s="29"/>
      <c r="N204" s="340" t="str">
        <f t="shared" si="90"/>
        <v/>
      </c>
      <c r="O204" s="340" t="str">
        <f t="shared" si="91"/>
        <v>◄</v>
      </c>
      <c r="P204" s="61"/>
      <c r="Q204" s="59"/>
      <c r="R204" s="340" t="str">
        <f t="shared" si="92"/>
        <v/>
      </c>
      <c r="S204" s="340" t="str">
        <f t="shared" si="93"/>
        <v>◄</v>
      </c>
      <c r="T204" s="60"/>
      <c r="U204" s="59"/>
      <c r="V204" s="339"/>
      <c r="W204" s="57"/>
      <c r="X204" s="56">
        <f t="shared" si="94"/>
        <v>0</v>
      </c>
      <c r="Y204" s="55">
        <f t="shared" si="95"/>
        <v>0</v>
      </c>
      <c r="Z204" s="54"/>
      <c r="AA204" s="53">
        <f t="shared" si="96"/>
        <v>0</v>
      </c>
      <c r="AB204" s="52">
        <f t="shared" si="97"/>
        <v>0</v>
      </c>
      <c r="AC204" s="42"/>
      <c r="AD204" s="16" t="s">
        <v>0</v>
      </c>
      <c r="AE204" s="1"/>
      <c r="AF204" s="1"/>
      <c r="AG204" s="1"/>
      <c r="AH204" s="1"/>
      <c r="AI204" s="15"/>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row>
    <row r="205" spans="1:66" s="266" customFormat="1" x14ac:dyDescent="0.25">
      <c r="A205" s="343"/>
      <c r="B205" s="342" t="str">
        <f t="shared" si="89"/>
        <v/>
      </c>
      <c r="C205" s="38"/>
      <c r="D205" s="37"/>
      <c r="E205" s="36" t="s">
        <v>2394</v>
      </c>
      <c r="F205" s="35"/>
      <c r="G205" s="378">
        <v>1920</v>
      </c>
      <c r="H205" s="33">
        <v>1</v>
      </c>
      <c r="I205" s="32" t="s">
        <v>2395</v>
      </c>
      <c r="J205" s="31"/>
      <c r="K205" s="30"/>
      <c r="L205" s="30"/>
      <c r="M205" s="29"/>
      <c r="N205" s="340" t="str">
        <f t="shared" si="90"/>
        <v/>
      </c>
      <c r="O205" s="340" t="str">
        <f t="shared" si="91"/>
        <v>◄</v>
      </c>
      <c r="P205" s="61"/>
      <c r="Q205" s="59"/>
      <c r="R205" s="340" t="str">
        <f t="shared" si="92"/>
        <v/>
      </c>
      <c r="S205" s="340" t="str">
        <f t="shared" si="93"/>
        <v>◄</v>
      </c>
      <c r="T205" s="60"/>
      <c r="U205" s="59"/>
      <c r="V205" s="339"/>
      <c r="W205" s="57"/>
      <c r="X205" s="56">
        <f t="shared" si="94"/>
        <v>0</v>
      </c>
      <c r="Y205" s="55">
        <f t="shared" si="95"/>
        <v>0</v>
      </c>
      <c r="Z205" s="54"/>
      <c r="AA205" s="53">
        <f t="shared" si="96"/>
        <v>0</v>
      </c>
      <c r="AB205" s="52">
        <f t="shared" si="97"/>
        <v>0</v>
      </c>
      <c r="AC205" s="42"/>
      <c r="AD205" s="16" t="s">
        <v>0</v>
      </c>
      <c r="AE205" s="1"/>
      <c r="AF205" s="1"/>
      <c r="AG205" s="1"/>
      <c r="AH205" s="1"/>
      <c r="AI205" s="15"/>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row>
    <row r="206" spans="1:66" s="266" customFormat="1" x14ac:dyDescent="0.25">
      <c r="A206" s="343"/>
      <c r="B206" s="342" t="str">
        <f t="shared" si="89"/>
        <v/>
      </c>
      <c r="C206" s="38"/>
      <c r="D206" s="37"/>
      <c r="E206" s="36" t="s">
        <v>2396</v>
      </c>
      <c r="F206" s="35"/>
      <c r="G206" s="378">
        <v>1920</v>
      </c>
      <c r="H206" s="33">
        <v>1</v>
      </c>
      <c r="I206" s="32" t="s">
        <v>2397</v>
      </c>
      <c r="J206" s="31"/>
      <c r="K206" s="30"/>
      <c r="L206" s="30"/>
      <c r="M206" s="29"/>
      <c r="N206" s="340" t="str">
        <f t="shared" si="90"/>
        <v/>
      </c>
      <c r="O206" s="340" t="str">
        <f t="shared" si="91"/>
        <v>◄</v>
      </c>
      <c r="P206" s="61"/>
      <c r="Q206" s="59"/>
      <c r="R206" s="340" t="str">
        <f t="shared" si="92"/>
        <v/>
      </c>
      <c r="S206" s="340" t="str">
        <f t="shared" si="93"/>
        <v>◄</v>
      </c>
      <c r="T206" s="60"/>
      <c r="U206" s="59"/>
      <c r="V206" s="339"/>
      <c r="W206" s="57"/>
      <c r="X206" s="56">
        <f t="shared" si="94"/>
        <v>0</v>
      </c>
      <c r="Y206" s="55">
        <f t="shared" si="95"/>
        <v>0</v>
      </c>
      <c r="Z206" s="54"/>
      <c r="AA206" s="53">
        <f t="shared" si="96"/>
        <v>0</v>
      </c>
      <c r="AB206" s="52">
        <f t="shared" si="97"/>
        <v>0</v>
      </c>
      <c r="AC206" s="42"/>
      <c r="AD206" s="16" t="s">
        <v>0</v>
      </c>
      <c r="AE206" s="1"/>
      <c r="AF206" s="1"/>
      <c r="AG206" s="1"/>
      <c r="AH206" s="1"/>
      <c r="AI206" s="15"/>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row>
    <row r="207" spans="1:66" s="266" customFormat="1" x14ac:dyDescent="0.25">
      <c r="A207" s="343"/>
      <c r="B207" s="342" t="str">
        <f t="shared" si="89"/>
        <v/>
      </c>
      <c r="C207" s="38"/>
      <c r="D207" s="37"/>
      <c r="E207" s="36" t="s">
        <v>2398</v>
      </c>
      <c r="F207" s="35"/>
      <c r="G207" s="378">
        <v>1920</v>
      </c>
      <c r="H207" s="33">
        <v>1.1000000000000001</v>
      </c>
      <c r="I207" s="32" t="s">
        <v>2399</v>
      </c>
      <c r="J207" s="31"/>
      <c r="K207" s="30"/>
      <c r="L207" s="30"/>
      <c r="M207" s="29"/>
      <c r="N207" s="340" t="str">
        <f t="shared" si="90"/>
        <v/>
      </c>
      <c r="O207" s="340" t="str">
        <f t="shared" si="91"/>
        <v>◄</v>
      </c>
      <c r="P207" s="61"/>
      <c r="Q207" s="59"/>
      <c r="R207" s="340" t="str">
        <f t="shared" si="92"/>
        <v/>
      </c>
      <c r="S207" s="340" t="str">
        <f t="shared" si="93"/>
        <v>◄</v>
      </c>
      <c r="T207" s="60"/>
      <c r="U207" s="59"/>
      <c r="V207" s="339"/>
      <c r="W207" s="57"/>
      <c r="X207" s="56">
        <f t="shared" si="94"/>
        <v>0</v>
      </c>
      <c r="Y207" s="55">
        <f t="shared" si="95"/>
        <v>0</v>
      </c>
      <c r="Z207" s="54"/>
      <c r="AA207" s="53">
        <f t="shared" si="96"/>
        <v>0</v>
      </c>
      <c r="AB207" s="52">
        <f t="shared" si="97"/>
        <v>0</v>
      </c>
      <c r="AC207" s="42"/>
      <c r="AD207" s="16" t="s">
        <v>0</v>
      </c>
      <c r="AE207" s="1"/>
      <c r="AF207" s="1"/>
      <c r="AG207" s="1"/>
      <c r="AH207" s="1"/>
      <c r="AI207" s="15"/>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row>
    <row r="208" spans="1:66" s="266" customFormat="1" x14ac:dyDescent="0.25">
      <c r="A208" s="343"/>
      <c r="B208" s="342" t="str">
        <f t="shared" si="89"/>
        <v/>
      </c>
      <c r="C208" s="38"/>
      <c r="D208" s="37"/>
      <c r="E208" s="36" t="s">
        <v>2400</v>
      </c>
      <c r="F208" s="35"/>
      <c r="G208" s="378">
        <v>1920</v>
      </c>
      <c r="H208" s="33">
        <v>1.2</v>
      </c>
      <c r="I208" s="32" t="s">
        <v>2401</v>
      </c>
      <c r="J208" s="31"/>
      <c r="K208" s="30"/>
      <c r="L208" s="30"/>
      <c r="M208" s="29"/>
      <c r="N208" s="340" t="str">
        <f t="shared" si="90"/>
        <v/>
      </c>
      <c r="O208" s="340" t="str">
        <f t="shared" si="91"/>
        <v>◄</v>
      </c>
      <c r="P208" s="61"/>
      <c r="Q208" s="59"/>
      <c r="R208" s="340" t="str">
        <f t="shared" si="92"/>
        <v/>
      </c>
      <c r="S208" s="340" t="str">
        <f t="shared" si="93"/>
        <v>◄</v>
      </c>
      <c r="T208" s="60"/>
      <c r="U208" s="59"/>
      <c r="V208" s="339"/>
      <c r="W208" s="57"/>
      <c r="X208" s="56">
        <f t="shared" si="94"/>
        <v>0</v>
      </c>
      <c r="Y208" s="55">
        <f t="shared" si="95"/>
        <v>0</v>
      </c>
      <c r="Z208" s="54"/>
      <c r="AA208" s="53">
        <f t="shared" si="96"/>
        <v>0</v>
      </c>
      <c r="AB208" s="52">
        <f t="shared" si="97"/>
        <v>0</v>
      </c>
      <c r="AC208" s="42"/>
      <c r="AD208" s="16" t="s">
        <v>0</v>
      </c>
      <c r="AE208" s="1"/>
      <c r="AF208" s="1"/>
      <c r="AG208" s="1"/>
      <c r="AH208" s="1"/>
      <c r="AI208" s="15"/>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row>
    <row r="209" spans="1:66" s="266" customFormat="1" x14ac:dyDescent="0.25">
      <c r="A209" s="343"/>
      <c r="B209" s="342" t="str">
        <f t="shared" si="89"/>
        <v/>
      </c>
      <c r="C209" s="38"/>
      <c r="D209" s="37"/>
      <c r="E209" s="36" t="s">
        <v>2402</v>
      </c>
      <c r="F209" s="35"/>
      <c r="G209" s="378">
        <v>1920</v>
      </c>
      <c r="H209" s="33">
        <v>1.4</v>
      </c>
      <c r="I209" s="32" t="s">
        <v>2403</v>
      </c>
      <c r="J209" s="31"/>
      <c r="K209" s="30"/>
      <c r="L209" s="30"/>
      <c r="M209" s="29"/>
      <c r="N209" s="340" t="str">
        <f t="shared" si="90"/>
        <v/>
      </c>
      <c r="O209" s="340" t="str">
        <f t="shared" si="91"/>
        <v>◄</v>
      </c>
      <c r="P209" s="61"/>
      <c r="Q209" s="59"/>
      <c r="R209" s="340" t="str">
        <f t="shared" si="92"/>
        <v/>
      </c>
      <c r="S209" s="340" t="str">
        <f t="shared" si="93"/>
        <v>◄</v>
      </c>
      <c r="T209" s="60"/>
      <c r="U209" s="59"/>
      <c r="V209" s="339"/>
      <c r="W209" s="57"/>
      <c r="X209" s="56">
        <f t="shared" si="94"/>
        <v>0</v>
      </c>
      <c r="Y209" s="55">
        <f t="shared" si="95"/>
        <v>0</v>
      </c>
      <c r="Z209" s="54"/>
      <c r="AA209" s="53">
        <f t="shared" si="96"/>
        <v>0</v>
      </c>
      <c r="AB209" s="52">
        <f t="shared" si="97"/>
        <v>0</v>
      </c>
      <c r="AC209" s="42"/>
      <c r="AD209" s="16" t="s">
        <v>0</v>
      </c>
      <c r="AE209" s="1"/>
      <c r="AF209" s="1"/>
      <c r="AG209" s="1"/>
      <c r="AH209" s="1"/>
      <c r="AI209" s="15"/>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row>
    <row r="210" spans="1:66" s="266" customFormat="1" x14ac:dyDescent="0.25">
      <c r="A210" s="343"/>
      <c r="B210" s="342" t="str">
        <f t="shared" si="89"/>
        <v/>
      </c>
      <c r="C210" s="38"/>
      <c r="D210" s="37"/>
      <c r="E210" s="36" t="s">
        <v>2404</v>
      </c>
      <c r="F210" s="35"/>
      <c r="G210" s="378">
        <v>1920</v>
      </c>
      <c r="H210" s="33">
        <v>1.6</v>
      </c>
      <c r="I210" s="32" t="s">
        <v>2405</v>
      </c>
      <c r="J210" s="31"/>
      <c r="K210" s="30"/>
      <c r="L210" s="30"/>
      <c r="M210" s="29"/>
      <c r="N210" s="340" t="str">
        <f t="shared" si="90"/>
        <v/>
      </c>
      <c r="O210" s="340" t="str">
        <f t="shared" si="91"/>
        <v>◄</v>
      </c>
      <c r="P210" s="61"/>
      <c r="Q210" s="59"/>
      <c r="R210" s="340" t="str">
        <f t="shared" si="92"/>
        <v/>
      </c>
      <c r="S210" s="340" t="str">
        <f t="shared" si="93"/>
        <v>◄</v>
      </c>
      <c r="T210" s="60"/>
      <c r="U210" s="59"/>
      <c r="V210" s="339"/>
      <c r="W210" s="57"/>
      <c r="X210" s="56">
        <f t="shared" si="94"/>
        <v>0</v>
      </c>
      <c r="Y210" s="55">
        <f t="shared" si="95"/>
        <v>0</v>
      </c>
      <c r="Z210" s="54"/>
      <c r="AA210" s="53">
        <f t="shared" si="96"/>
        <v>0</v>
      </c>
      <c r="AB210" s="52">
        <f t="shared" si="97"/>
        <v>0</v>
      </c>
      <c r="AC210" s="42"/>
      <c r="AD210" s="16" t="s">
        <v>0</v>
      </c>
      <c r="AE210" s="1"/>
      <c r="AF210" s="1"/>
      <c r="AG210" s="1"/>
      <c r="AH210" s="1"/>
      <c r="AI210" s="15"/>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row>
    <row r="211" spans="1:66" s="266" customFormat="1" x14ac:dyDescent="0.25">
      <c r="A211" s="343"/>
      <c r="B211" s="342" t="str">
        <f t="shared" si="89"/>
        <v/>
      </c>
      <c r="C211" s="38"/>
      <c r="D211" s="37"/>
      <c r="E211" s="370" t="s">
        <v>2406</v>
      </c>
      <c r="F211" s="369"/>
      <c r="G211" s="378">
        <v>1920</v>
      </c>
      <c r="H211" s="33">
        <v>1.6</v>
      </c>
      <c r="I211" s="32" t="s">
        <v>2407</v>
      </c>
      <c r="J211" s="31"/>
      <c r="K211" s="30"/>
      <c r="L211" s="30"/>
      <c r="M211" s="29"/>
      <c r="N211" s="340" t="str">
        <f t="shared" si="90"/>
        <v/>
      </c>
      <c r="O211" s="340" t="str">
        <f t="shared" si="91"/>
        <v>◄</v>
      </c>
      <c r="P211" s="61"/>
      <c r="Q211" s="59"/>
      <c r="R211" s="340" t="str">
        <f t="shared" si="92"/>
        <v/>
      </c>
      <c r="S211" s="340" t="str">
        <f t="shared" si="93"/>
        <v>◄</v>
      </c>
      <c r="T211" s="60"/>
      <c r="U211" s="59"/>
      <c r="V211" s="339"/>
      <c r="W211" s="57"/>
      <c r="X211" s="56">
        <f t="shared" si="94"/>
        <v>0</v>
      </c>
      <c r="Y211" s="55">
        <f t="shared" si="95"/>
        <v>0</v>
      </c>
      <c r="Z211" s="54"/>
      <c r="AA211" s="53">
        <f t="shared" si="96"/>
        <v>0</v>
      </c>
      <c r="AB211" s="52">
        <f t="shared" si="97"/>
        <v>0</v>
      </c>
      <c r="AC211" s="42"/>
      <c r="AD211" s="16" t="s">
        <v>0</v>
      </c>
      <c r="AE211" s="1"/>
      <c r="AF211" s="1"/>
      <c r="AG211" s="1"/>
      <c r="AH211" s="1"/>
      <c r="AI211" s="15"/>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row>
    <row r="212" spans="1:66" s="266" customFormat="1" x14ac:dyDescent="0.25">
      <c r="A212" s="343"/>
      <c r="B212" s="342" t="str">
        <f t="shared" si="89"/>
        <v/>
      </c>
      <c r="C212" s="38"/>
      <c r="D212" s="37"/>
      <c r="E212" s="36" t="s">
        <v>2408</v>
      </c>
      <c r="F212" s="35"/>
      <c r="G212" s="378">
        <v>1920</v>
      </c>
      <c r="H212" s="33">
        <v>2</v>
      </c>
      <c r="I212" s="32" t="s">
        <v>2409</v>
      </c>
      <c r="J212" s="31"/>
      <c r="K212" s="30"/>
      <c r="L212" s="30"/>
      <c r="M212" s="29"/>
      <c r="N212" s="340" t="str">
        <f t="shared" si="90"/>
        <v/>
      </c>
      <c r="O212" s="340" t="str">
        <f t="shared" si="91"/>
        <v>◄</v>
      </c>
      <c r="P212" s="61"/>
      <c r="Q212" s="59"/>
      <c r="R212" s="340" t="str">
        <f t="shared" si="92"/>
        <v/>
      </c>
      <c r="S212" s="340" t="str">
        <f t="shared" si="93"/>
        <v>◄</v>
      </c>
      <c r="T212" s="60"/>
      <c r="U212" s="59"/>
      <c r="V212" s="339"/>
      <c r="W212" s="57"/>
      <c r="X212" s="56">
        <f t="shared" si="94"/>
        <v>0</v>
      </c>
      <c r="Y212" s="55">
        <f t="shared" si="95"/>
        <v>0</v>
      </c>
      <c r="Z212" s="54"/>
      <c r="AA212" s="53">
        <f t="shared" si="96"/>
        <v>0</v>
      </c>
      <c r="AB212" s="52">
        <f t="shared" si="97"/>
        <v>0</v>
      </c>
      <c r="AC212" s="42"/>
      <c r="AD212" s="16" t="s">
        <v>0</v>
      </c>
      <c r="AE212" s="1"/>
      <c r="AF212" s="1"/>
      <c r="AG212" s="1"/>
      <c r="AH212" s="1"/>
      <c r="AI212" s="15"/>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row>
    <row r="213" spans="1:66" s="266" customFormat="1" x14ac:dyDescent="0.25">
      <c r="A213" s="343"/>
      <c r="B213" s="342" t="str">
        <f t="shared" si="89"/>
        <v/>
      </c>
      <c r="C213" s="38"/>
      <c r="D213" s="37"/>
      <c r="E213" s="36" t="s">
        <v>2410</v>
      </c>
      <c r="F213" s="35"/>
      <c r="G213" s="378">
        <v>1920</v>
      </c>
      <c r="H213" s="33">
        <v>3</v>
      </c>
      <c r="I213" s="32" t="s">
        <v>2411</v>
      </c>
      <c r="J213" s="31"/>
      <c r="K213" s="30"/>
      <c r="L213" s="30"/>
      <c r="M213" s="29"/>
      <c r="N213" s="340" t="str">
        <f t="shared" si="90"/>
        <v/>
      </c>
      <c r="O213" s="340" t="str">
        <f t="shared" si="91"/>
        <v>◄</v>
      </c>
      <c r="P213" s="61"/>
      <c r="Q213" s="59"/>
      <c r="R213" s="340" t="str">
        <f t="shared" si="92"/>
        <v/>
      </c>
      <c r="S213" s="340" t="str">
        <f t="shared" si="93"/>
        <v>◄</v>
      </c>
      <c r="T213" s="60"/>
      <c r="U213" s="59"/>
      <c r="V213" s="339"/>
      <c r="W213" s="57"/>
      <c r="X213" s="56">
        <f t="shared" si="94"/>
        <v>0</v>
      </c>
      <c r="Y213" s="55">
        <f t="shared" si="95"/>
        <v>0</v>
      </c>
      <c r="Z213" s="54"/>
      <c r="AA213" s="53">
        <f t="shared" si="96"/>
        <v>0</v>
      </c>
      <c r="AB213" s="52">
        <f t="shared" si="97"/>
        <v>0</v>
      </c>
      <c r="AC213" s="42"/>
      <c r="AD213" s="16" t="s">
        <v>0</v>
      </c>
      <c r="AE213" s="1"/>
      <c r="AF213" s="1"/>
      <c r="AG213" s="1"/>
      <c r="AH213" s="1"/>
      <c r="AI213" s="15"/>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row>
    <row r="214" spans="1:66" s="266" customFormat="1" x14ac:dyDescent="0.25">
      <c r="A214" s="343"/>
      <c r="B214" s="342" t="str">
        <f t="shared" si="89"/>
        <v/>
      </c>
      <c r="C214" s="38"/>
      <c r="D214" s="37"/>
      <c r="E214" s="36" t="s">
        <v>2412</v>
      </c>
      <c r="F214" s="35"/>
      <c r="G214" s="378">
        <v>1920</v>
      </c>
      <c r="H214" s="33">
        <v>4</v>
      </c>
      <c r="I214" s="32" t="s">
        <v>2413</v>
      </c>
      <c r="J214" s="31"/>
      <c r="K214" s="30"/>
      <c r="L214" s="30"/>
      <c r="M214" s="29"/>
      <c r="N214" s="340" t="str">
        <f t="shared" si="90"/>
        <v/>
      </c>
      <c r="O214" s="340" t="str">
        <f t="shared" si="91"/>
        <v>◄</v>
      </c>
      <c r="P214" s="61"/>
      <c r="Q214" s="59"/>
      <c r="R214" s="340" t="str">
        <f t="shared" si="92"/>
        <v/>
      </c>
      <c r="S214" s="340" t="str">
        <f t="shared" si="93"/>
        <v>◄</v>
      </c>
      <c r="T214" s="60"/>
      <c r="U214" s="59"/>
      <c r="V214" s="339"/>
      <c r="W214" s="57"/>
      <c r="X214" s="56">
        <f t="shared" si="94"/>
        <v>0</v>
      </c>
      <c r="Y214" s="55">
        <f t="shared" si="95"/>
        <v>0</v>
      </c>
      <c r="Z214" s="54"/>
      <c r="AA214" s="53">
        <f t="shared" si="96"/>
        <v>0</v>
      </c>
      <c r="AB214" s="52">
        <f t="shared" si="97"/>
        <v>0</v>
      </c>
      <c r="AC214" s="42"/>
      <c r="AD214" s="16" t="s">
        <v>0</v>
      </c>
      <c r="AE214" s="1"/>
      <c r="AF214" s="1"/>
      <c r="AG214" s="1"/>
      <c r="AH214" s="1"/>
      <c r="AI214" s="15"/>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row>
    <row r="215" spans="1:66" s="266" customFormat="1" x14ac:dyDescent="0.25">
      <c r="A215" s="343"/>
      <c r="B215" s="342" t="str">
        <f t="shared" si="89"/>
        <v/>
      </c>
      <c r="C215" s="38"/>
      <c r="D215" s="37"/>
      <c r="E215" s="36" t="s">
        <v>2414</v>
      </c>
      <c r="F215" s="35"/>
      <c r="G215" s="378">
        <v>1920</v>
      </c>
      <c r="H215" s="33">
        <v>5</v>
      </c>
      <c r="I215" s="32" t="s">
        <v>2415</v>
      </c>
      <c r="J215" s="31"/>
      <c r="K215" s="30"/>
      <c r="L215" s="30"/>
      <c r="M215" s="29"/>
      <c r="N215" s="340" t="str">
        <f t="shared" si="90"/>
        <v/>
      </c>
      <c r="O215" s="340" t="str">
        <f t="shared" si="91"/>
        <v>◄</v>
      </c>
      <c r="P215" s="61"/>
      <c r="Q215" s="59"/>
      <c r="R215" s="340" t="str">
        <f t="shared" si="92"/>
        <v/>
      </c>
      <c r="S215" s="340" t="str">
        <f t="shared" si="93"/>
        <v>◄</v>
      </c>
      <c r="T215" s="60"/>
      <c r="U215" s="59"/>
      <c r="V215" s="339"/>
      <c r="W215" s="57"/>
      <c r="X215" s="56">
        <f t="shared" si="94"/>
        <v>0</v>
      </c>
      <c r="Y215" s="55">
        <f t="shared" si="95"/>
        <v>0</v>
      </c>
      <c r="Z215" s="54"/>
      <c r="AA215" s="53">
        <f t="shared" si="96"/>
        <v>0</v>
      </c>
      <c r="AB215" s="52">
        <f t="shared" si="97"/>
        <v>0</v>
      </c>
      <c r="AC215" s="42"/>
      <c r="AD215" s="16" t="s">
        <v>0</v>
      </c>
      <c r="AE215" s="1"/>
      <c r="AF215" s="1"/>
      <c r="AG215" s="1"/>
      <c r="AH215" s="1"/>
      <c r="AI215" s="15"/>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row>
    <row r="216" spans="1:66" s="266" customFormat="1" x14ac:dyDescent="0.25">
      <c r="A216" s="343"/>
      <c r="B216" s="342" t="str">
        <f t="shared" si="89"/>
        <v/>
      </c>
      <c r="C216" s="38"/>
      <c r="D216" s="37"/>
      <c r="E216" s="36" t="s">
        <v>2416</v>
      </c>
      <c r="F216" s="35"/>
      <c r="G216" s="378">
        <v>1920</v>
      </c>
      <c r="H216" s="33">
        <v>10</v>
      </c>
      <c r="I216" s="32" t="s">
        <v>2417</v>
      </c>
      <c r="J216" s="31"/>
      <c r="K216" s="30"/>
      <c r="L216" s="30"/>
      <c r="M216" s="29"/>
      <c r="N216" s="340" t="str">
        <f t="shared" si="90"/>
        <v/>
      </c>
      <c r="O216" s="340" t="str">
        <f t="shared" si="91"/>
        <v>◄</v>
      </c>
      <c r="P216" s="61"/>
      <c r="Q216" s="59"/>
      <c r="R216" s="340" t="str">
        <f t="shared" si="92"/>
        <v/>
      </c>
      <c r="S216" s="340" t="str">
        <f t="shared" si="93"/>
        <v>◄</v>
      </c>
      <c r="T216" s="60"/>
      <c r="U216" s="59"/>
      <c r="V216" s="339"/>
      <c r="W216" s="57"/>
      <c r="X216" s="56">
        <f t="shared" si="94"/>
        <v>0</v>
      </c>
      <c r="Y216" s="55">
        <f t="shared" si="95"/>
        <v>0</v>
      </c>
      <c r="Z216" s="54"/>
      <c r="AA216" s="53">
        <f t="shared" si="96"/>
        <v>0</v>
      </c>
      <c r="AB216" s="52">
        <f t="shared" si="97"/>
        <v>0</v>
      </c>
      <c r="AC216" s="42"/>
      <c r="AD216" s="16" t="s">
        <v>0</v>
      </c>
      <c r="AE216" s="1"/>
      <c r="AF216" s="1"/>
      <c r="AG216" s="1"/>
      <c r="AH216" s="1"/>
      <c r="AI216" s="15"/>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row>
    <row r="217" spans="1:66" s="266" customFormat="1" x14ac:dyDescent="0.25">
      <c r="A217" s="343"/>
      <c r="B217" s="342" t="str">
        <f t="shared" si="89"/>
        <v/>
      </c>
      <c r="C217" s="38"/>
      <c r="D217" s="37"/>
      <c r="E217" s="36" t="s">
        <v>2418</v>
      </c>
      <c r="F217" s="35"/>
      <c r="G217" s="378">
        <v>1920</v>
      </c>
      <c r="H217" s="33">
        <v>10</v>
      </c>
      <c r="I217" s="32" t="s">
        <v>2419</v>
      </c>
      <c r="J217" s="31"/>
      <c r="K217" s="30"/>
      <c r="L217" s="30"/>
      <c r="M217" s="29"/>
      <c r="N217" s="340" t="str">
        <f t="shared" si="90"/>
        <v/>
      </c>
      <c r="O217" s="340" t="str">
        <f t="shared" si="91"/>
        <v>◄</v>
      </c>
      <c r="P217" s="61"/>
      <c r="Q217" s="59"/>
      <c r="R217" s="340" t="str">
        <f t="shared" si="92"/>
        <v/>
      </c>
      <c r="S217" s="340" t="str">
        <f t="shared" si="93"/>
        <v>◄</v>
      </c>
      <c r="T217" s="60"/>
      <c r="U217" s="59"/>
      <c r="V217" s="339"/>
      <c r="W217" s="57"/>
      <c r="X217" s="56">
        <f t="shared" si="94"/>
        <v>0</v>
      </c>
      <c r="Y217" s="55">
        <f t="shared" si="95"/>
        <v>0</v>
      </c>
      <c r="Z217" s="54"/>
      <c r="AA217" s="53">
        <f t="shared" si="96"/>
        <v>0</v>
      </c>
      <c r="AB217" s="52">
        <f t="shared" si="97"/>
        <v>0</v>
      </c>
      <c r="AC217" s="42"/>
      <c r="AD217" s="16" t="s">
        <v>0</v>
      </c>
      <c r="AE217" s="1"/>
      <c r="AF217" s="1"/>
      <c r="AG217" s="1"/>
      <c r="AH217" s="1"/>
      <c r="AI217" s="15"/>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row>
    <row r="218" spans="1:66" s="266" customFormat="1" x14ac:dyDescent="0.25">
      <c r="A218" s="343"/>
      <c r="B218" s="342" t="str">
        <f t="shared" si="89"/>
        <v/>
      </c>
      <c r="C218" s="38"/>
      <c r="D218" s="37"/>
      <c r="E218" s="36" t="s">
        <v>2420</v>
      </c>
      <c r="F218" s="35"/>
      <c r="G218" s="378">
        <v>1921</v>
      </c>
      <c r="H218" s="33">
        <v>15</v>
      </c>
      <c r="I218" s="380" t="s">
        <v>2421</v>
      </c>
      <c r="J218" s="31"/>
      <c r="K218" s="30"/>
      <c r="L218" s="30"/>
      <c r="M218" s="29"/>
      <c r="N218" s="340" t="str">
        <f t="shared" si="90"/>
        <v/>
      </c>
      <c r="O218" s="340" t="str">
        <f t="shared" si="91"/>
        <v>◄</v>
      </c>
      <c r="P218" s="61"/>
      <c r="Q218" s="59"/>
      <c r="R218" s="340" t="str">
        <f t="shared" si="92"/>
        <v/>
      </c>
      <c r="S218" s="340" t="str">
        <f t="shared" si="93"/>
        <v>◄</v>
      </c>
      <c r="T218" s="60"/>
      <c r="U218" s="59"/>
      <c r="V218" s="339"/>
      <c r="W218" s="57"/>
      <c r="X218" s="56">
        <f t="shared" si="94"/>
        <v>0</v>
      </c>
      <c r="Y218" s="55">
        <f t="shared" si="95"/>
        <v>0</v>
      </c>
      <c r="Z218" s="54"/>
      <c r="AA218" s="53">
        <f t="shared" si="96"/>
        <v>0</v>
      </c>
      <c r="AB218" s="52">
        <f t="shared" si="97"/>
        <v>0</v>
      </c>
      <c r="AC218" s="42"/>
      <c r="AD218" s="16" t="s">
        <v>0</v>
      </c>
      <c r="AE218" s="1"/>
      <c r="AF218" s="1"/>
      <c r="AG218" s="1"/>
      <c r="AH218" s="1"/>
      <c r="AI218" s="15"/>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row>
    <row r="219" spans="1:66" s="266" customFormat="1" ht="15" thickBot="1" x14ac:dyDescent="0.3">
      <c r="A219" s="343"/>
      <c r="B219" s="342" t="str">
        <f t="shared" si="89"/>
        <v/>
      </c>
      <c r="C219" s="38"/>
      <c r="D219" s="37"/>
      <c r="E219" s="36" t="s">
        <v>2422</v>
      </c>
      <c r="F219" s="35"/>
      <c r="G219" s="378">
        <v>1921</v>
      </c>
      <c r="H219" s="33">
        <v>20</v>
      </c>
      <c r="I219" s="32" t="s">
        <v>2423</v>
      </c>
      <c r="J219" s="31"/>
      <c r="K219" s="30"/>
      <c r="L219" s="30"/>
      <c r="M219" s="29"/>
      <c r="N219" s="340" t="str">
        <f t="shared" si="90"/>
        <v/>
      </c>
      <c r="O219" s="340" t="str">
        <f t="shared" si="91"/>
        <v>◄</v>
      </c>
      <c r="P219" s="61"/>
      <c r="Q219" s="59"/>
      <c r="R219" s="340" t="str">
        <f t="shared" si="92"/>
        <v/>
      </c>
      <c r="S219" s="340" t="str">
        <f t="shared" si="93"/>
        <v>◄</v>
      </c>
      <c r="T219" s="60"/>
      <c r="U219" s="59"/>
      <c r="V219" s="339"/>
      <c r="W219" s="57"/>
      <c r="X219" s="56">
        <f t="shared" si="94"/>
        <v>0</v>
      </c>
      <c r="Y219" s="55">
        <f t="shared" si="95"/>
        <v>0</v>
      </c>
      <c r="Z219" s="54"/>
      <c r="AA219" s="53">
        <f t="shared" si="96"/>
        <v>0</v>
      </c>
      <c r="AB219" s="52">
        <f t="shared" si="97"/>
        <v>0</v>
      </c>
      <c r="AC219" s="42"/>
      <c r="AD219" s="16" t="s">
        <v>0</v>
      </c>
      <c r="AE219" s="1"/>
      <c r="AF219" s="1"/>
      <c r="AG219" s="1"/>
      <c r="AH219" s="1"/>
      <c r="AI219" s="15"/>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row>
    <row r="220" spans="1:66" ht="16.8" thickTop="1" thickBot="1" x14ac:dyDescent="0.3">
      <c r="A220" s="338"/>
      <c r="B220" s="50"/>
      <c r="C220" s="14">
        <f>ROWS(C221:C228)-1</f>
        <v>7</v>
      </c>
      <c r="D220" s="13" t="s">
        <v>2424</v>
      </c>
      <c r="E220" s="12"/>
      <c r="F220" s="12"/>
      <c r="G220" s="337"/>
      <c r="H220" s="10"/>
      <c r="I220" s="9"/>
      <c r="J220" s="8" t="s">
        <v>770</v>
      </c>
      <c r="K220" s="8" t="s">
        <v>69</v>
      </c>
      <c r="L220" s="7"/>
      <c r="M220" s="6">
        <v>0</v>
      </c>
      <c r="N220" s="49"/>
      <c r="O220" s="346" t="str">
        <f>IF(COUNTIF(N221:N227,"?")&gt;0,"?",IF(AND(P220="◄",Q220="►"),"◄►",IF(P220="◄","◄",IF(Q220="►","►",""))))</f>
        <v>◄</v>
      </c>
      <c r="P220" s="46" t="str">
        <f>IF(SUM(P221:P227)+1=ROWS(P221:P227)-COUNTIF(P221:P227,"-"),"","◄")</f>
        <v>◄</v>
      </c>
      <c r="Q220" s="45" t="str">
        <f>IF(SUM(Q221:Q227)&gt;0,"►","")</f>
        <v/>
      </c>
      <c r="R220" s="48"/>
      <c r="S220" s="346" t="str">
        <f>IF(COUNTIF(R221:R227,"?")&gt;0,"?",IF(AND(T220="◄",U220="►"),"◄►",IF(T220="◄","◄",IF(U220="►","►",""))))</f>
        <v>◄</v>
      </c>
      <c r="T220" s="46" t="str">
        <f>IF(SUM(T221:T227)+1=ROWS(T221:T227)-COUNTIF(T221:T227,"-"),"","◄")</f>
        <v>◄</v>
      </c>
      <c r="U220" s="45" t="str">
        <f>IF(SUM(U221:U227)&gt;0,"►","")</f>
        <v/>
      </c>
      <c r="V220" s="67">
        <f>ROWS(V221:V228)-1</f>
        <v>7</v>
      </c>
      <c r="W220" s="44">
        <f>SUM(W221:W227)-W228</f>
        <v>0</v>
      </c>
      <c r="X220" s="43" t="s">
        <v>2</v>
      </c>
      <c r="Y220" s="42"/>
      <c r="Z220" s="44">
        <f>SUM(Z221:Z227)-Z228</f>
        <v>0</v>
      </c>
      <c r="AA220" s="43" t="s">
        <v>2</v>
      </c>
      <c r="AB220" s="42"/>
      <c r="AC220" s="345" t="e">
        <f>IF(#REF!="◄","◄",IF(#REF!="ok","►",""))</f>
        <v>#REF!</v>
      </c>
      <c r="AD220" s="5" t="s">
        <v>0</v>
      </c>
      <c r="AE220" s="344"/>
    </row>
    <row r="221" spans="1:66" s="266" customFormat="1" x14ac:dyDescent="0.25">
      <c r="A221" s="343"/>
      <c r="B221" s="342" t="str">
        <f t="shared" ref="B221:B227" si="98">IF(A221=1,"x","")</f>
        <v/>
      </c>
      <c r="C221" s="38"/>
      <c r="D221" s="37"/>
      <c r="E221" s="36" t="s">
        <v>2425</v>
      </c>
      <c r="F221" s="35"/>
      <c r="G221" s="378">
        <v>1921</v>
      </c>
      <c r="H221" s="33">
        <v>2</v>
      </c>
      <c r="I221" s="32" t="s">
        <v>2426</v>
      </c>
      <c r="J221" s="31" t="s">
        <v>2427</v>
      </c>
      <c r="K221" s="30"/>
      <c r="L221" s="30"/>
      <c r="M221" s="29"/>
      <c r="N221" s="340" t="str">
        <f t="shared" ref="N221:N227" si="99">IF(O221="?","?","")</f>
        <v/>
      </c>
      <c r="O221" s="340" t="str">
        <f t="shared" ref="O221:O227" si="100">IF(AND(P221="",Q221&gt;0),"?",IF(P221="","◄",IF(Q221&gt;=1,"►","")))</f>
        <v>◄</v>
      </c>
      <c r="P221" s="61"/>
      <c r="Q221" s="59"/>
      <c r="R221" s="340" t="str">
        <f t="shared" ref="R221:R227" si="101">IF(S221="?","?","")</f>
        <v/>
      </c>
      <c r="S221" s="340" t="str">
        <f t="shared" ref="S221:S227" si="102">IF(AND(T221="",U221&gt;0),"?",IF(T221="","◄",IF(U221&gt;=1,"►","")))</f>
        <v>◄</v>
      </c>
      <c r="T221" s="60"/>
      <c r="U221" s="59"/>
      <c r="V221" s="339"/>
      <c r="W221" s="57"/>
      <c r="X221" s="56">
        <f t="shared" ref="X221:Y227" si="103">(P221*W221)</f>
        <v>0</v>
      </c>
      <c r="Y221" s="55">
        <f t="shared" si="103"/>
        <v>0</v>
      </c>
      <c r="Z221" s="54"/>
      <c r="AA221" s="53">
        <f t="shared" ref="AA221:AB227" si="104">(T221*Z221)</f>
        <v>0</v>
      </c>
      <c r="AB221" s="52">
        <f t="shared" si="104"/>
        <v>0</v>
      </c>
      <c r="AC221" s="42"/>
      <c r="AD221" s="16" t="s">
        <v>0</v>
      </c>
      <c r="AE221" s="1"/>
      <c r="AF221" s="1"/>
      <c r="AG221" s="1"/>
      <c r="AH221" s="1"/>
      <c r="AI221" s="15"/>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row>
    <row r="222" spans="1:66" s="266" customFormat="1" x14ac:dyDescent="0.25">
      <c r="A222" s="343"/>
      <c r="B222" s="342" t="str">
        <f t="shared" si="98"/>
        <v/>
      </c>
      <c r="C222" s="38"/>
      <c r="D222" s="37"/>
      <c r="E222" s="36" t="s">
        <v>2428</v>
      </c>
      <c r="F222" s="35"/>
      <c r="G222" s="378">
        <v>1921</v>
      </c>
      <c r="H222" s="33">
        <v>3</v>
      </c>
      <c r="I222" s="32" t="s">
        <v>2429</v>
      </c>
      <c r="J222" s="31"/>
      <c r="K222" s="30"/>
      <c r="L222" s="30"/>
      <c r="M222" s="29"/>
      <c r="N222" s="340" t="str">
        <f t="shared" si="99"/>
        <v/>
      </c>
      <c r="O222" s="340" t="str">
        <f t="shared" si="100"/>
        <v>◄</v>
      </c>
      <c r="P222" s="61"/>
      <c r="Q222" s="59"/>
      <c r="R222" s="340" t="str">
        <f t="shared" si="101"/>
        <v/>
      </c>
      <c r="S222" s="340" t="str">
        <f t="shared" si="102"/>
        <v>◄</v>
      </c>
      <c r="T222" s="60"/>
      <c r="U222" s="59"/>
      <c r="V222" s="339"/>
      <c r="W222" s="57"/>
      <c r="X222" s="56">
        <f t="shared" si="103"/>
        <v>0</v>
      </c>
      <c r="Y222" s="55">
        <f t="shared" si="103"/>
        <v>0</v>
      </c>
      <c r="Z222" s="54"/>
      <c r="AA222" s="53">
        <f t="shared" si="104"/>
        <v>0</v>
      </c>
      <c r="AB222" s="52">
        <f t="shared" si="104"/>
        <v>0</v>
      </c>
      <c r="AC222" s="42"/>
      <c r="AD222" s="16" t="s">
        <v>0</v>
      </c>
      <c r="AE222" s="1"/>
      <c r="AF222" s="1"/>
      <c r="AG222" s="1"/>
      <c r="AH222" s="1"/>
      <c r="AI222" s="15"/>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row>
    <row r="223" spans="1:66" s="266" customFormat="1" x14ac:dyDescent="0.25">
      <c r="A223" s="343"/>
      <c r="B223" s="342" t="str">
        <f t="shared" si="98"/>
        <v/>
      </c>
      <c r="C223" s="38"/>
      <c r="D223" s="37"/>
      <c r="E223" s="36" t="s">
        <v>2430</v>
      </c>
      <c r="F223" s="35"/>
      <c r="G223" s="378">
        <v>1921</v>
      </c>
      <c r="H223" s="33">
        <v>4</v>
      </c>
      <c r="I223" s="32" t="s">
        <v>2431</v>
      </c>
      <c r="J223" s="31"/>
      <c r="K223" s="30"/>
      <c r="L223" s="30"/>
      <c r="M223" s="29"/>
      <c r="N223" s="340" t="str">
        <f t="shared" si="99"/>
        <v/>
      </c>
      <c r="O223" s="340" t="str">
        <f t="shared" si="100"/>
        <v>◄</v>
      </c>
      <c r="P223" s="61"/>
      <c r="Q223" s="59"/>
      <c r="R223" s="340" t="str">
        <f t="shared" si="101"/>
        <v/>
      </c>
      <c r="S223" s="340" t="str">
        <f t="shared" si="102"/>
        <v>◄</v>
      </c>
      <c r="T223" s="60"/>
      <c r="U223" s="59"/>
      <c r="V223" s="339"/>
      <c r="W223" s="57"/>
      <c r="X223" s="56">
        <f t="shared" si="103"/>
        <v>0</v>
      </c>
      <c r="Y223" s="55">
        <f t="shared" si="103"/>
        <v>0</v>
      </c>
      <c r="Z223" s="54"/>
      <c r="AA223" s="53">
        <f t="shared" si="104"/>
        <v>0</v>
      </c>
      <c r="AB223" s="52">
        <f t="shared" si="104"/>
        <v>0</v>
      </c>
      <c r="AC223" s="42"/>
      <c r="AD223" s="16" t="s">
        <v>0</v>
      </c>
      <c r="AE223" s="1"/>
      <c r="AF223" s="1"/>
      <c r="AG223" s="1"/>
      <c r="AH223" s="1"/>
      <c r="AI223" s="15"/>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row>
    <row r="224" spans="1:66" s="266" customFormat="1" x14ac:dyDescent="0.25">
      <c r="A224" s="343"/>
      <c r="B224" s="342" t="str">
        <f t="shared" si="98"/>
        <v/>
      </c>
      <c r="C224" s="38"/>
      <c r="D224" s="37"/>
      <c r="E224" s="36" t="s">
        <v>2432</v>
      </c>
      <c r="F224" s="35"/>
      <c r="G224" s="378">
        <v>1922</v>
      </c>
      <c r="H224" s="33">
        <v>5</v>
      </c>
      <c r="I224" s="32" t="s">
        <v>2433</v>
      </c>
      <c r="J224" s="31" t="s">
        <v>2434</v>
      </c>
      <c r="K224" s="30"/>
      <c r="L224" s="30"/>
      <c r="M224" s="29"/>
      <c r="N224" s="340" t="str">
        <f t="shared" si="99"/>
        <v/>
      </c>
      <c r="O224" s="340" t="str">
        <f t="shared" si="100"/>
        <v>◄</v>
      </c>
      <c r="P224" s="61"/>
      <c r="Q224" s="59"/>
      <c r="R224" s="340" t="str">
        <f t="shared" si="101"/>
        <v/>
      </c>
      <c r="S224" s="340" t="str">
        <f t="shared" si="102"/>
        <v>◄</v>
      </c>
      <c r="T224" s="60"/>
      <c r="U224" s="59"/>
      <c r="V224" s="339"/>
      <c r="W224" s="57"/>
      <c r="X224" s="56">
        <f t="shared" si="103"/>
        <v>0</v>
      </c>
      <c r="Y224" s="55">
        <f t="shared" si="103"/>
        <v>0</v>
      </c>
      <c r="Z224" s="54"/>
      <c r="AA224" s="53">
        <f t="shared" si="104"/>
        <v>0</v>
      </c>
      <c r="AB224" s="52">
        <f t="shared" si="104"/>
        <v>0</v>
      </c>
      <c r="AC224" s="42"/>
      <c r="AD224" s="16" t="s">
        <v>0</v>
      </c>
      <c r="AE224" s="1"/>
      <c r="AF224" s="1"/>
      <c r="AG224" s="1"/>
      <c r="AH224" s="1"/>
      <c r="AI224" s="15"/>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row>
    <row r="225" spans="1:66" s="266" customFormat="1" x14ac:dyDescent="0.25">
      <c r="A225" s="343"/>
      <c r="B225" s="342" t="str">
        <f t="shared" si="98"/>
        <v/>
      </c>
      <c r="C225" s="38"/>
      <c r="D225" s="37"/>
      <c r="E225" s="36" t="s">
        <v>2435</v>
      </c>
      <c r="F225" s="35"/>
      <c r="G225" s="378">
        <v>1921</v>
      </c>
      <c r="H225" s="33">
        <v>10</v>
      </c>
      <c r="I225" s="32" t="s">
        <v>2436</v>
      </c>
      <c r="J225" s="31"/>
      <c r="K225" s="30"/>
      <c r="L225" s="30"/>
      <c r="M225" s="29"/>
      <c r="N225" s="340" t="str">
        <f t="shared" si="99"/>
        <v/>
      </c>
      <c r="O225" s="340" t="str">
        <f t="shared" si="100"/>
        <v>◄</v>
      </c>
      <c r="P225" s="61"/>
      <c r="Q225" s="59"/>
      <c r="R225" s="340" t="str">
        <f t="shared" si="101"/>
        <v/>
      </c>
      <c r="S225" s="340" t="str">
        <f t="shared" si="102"/>
        <v>◄</v>
      </c>
      <c r="T225" s="60"/>
      <c r="U225" s="59"/>
      <c r="V225" s="339"/>
      <c r="W225" s="57"/>
      <c r="X225" s="56">
        <f t="shared" si="103"/>
        <v>0</v>
      </c>
      <c r="Y225" s="55">
        <f t="shared" si="103"/>
        <v>0</v>
      </c>
      <c r="Z225" s="54"/>
      <c r="AA225" s="53">
        <f t="shared" si="104"/>
        <v>0</v>
      </c>
      <c r="AB225" s="52">
        <f t="shared" si="104"/>
        <v>0</v>
      </c>
      <c r="AC225" s="42"/>
      <c r="AD225" s="16" t="s">
        <v>0</v>
      </c>
      <c r="AE225" s="1"/>
      <c r="AF225" s="1"/>
      <c r="AG225" s="1"/>
      <c r="AH225" s="1"/>
      <c r="AI225" s="15"/>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row>
    <row r="226" spans="1:66" s="266" customFormat="1" x14ac:dyDescent="0.25">
      <c r="A226" s="343"/>
      <c r="B226" s="342" t="str">
        <f t="shared" si="98"/>
        <v/>
      </c>
      <c r="C226" s="38"/>
      <c r="D226" s="37"/>
      <c r="E226" s="36" t="s">
        <v>2437</v>
      </c>
      <c r="F226" s="35"/>
      <c r="G226" s="378">
        <v>1921</v>
      </c>
      <c r="H226" s="33">
        <v>15</v>
      </c>
      <c r="I226" s="32" t="s">
        <v>2438</v>
      </c>
      <c r="J226" s="31"/>
      <c r="K226" s="30"/>
      <c r="L226" s="30"/>
      <c r="M226" s="29"/>
      <c r="N226" s="340" t="str">
        <f t="shared" si="99"/>
        <v/>
      </c>
      <c r="O226" s="340" t="str">
        <f t="shared" si="100"/>
        <v>◄</v>
      </c>
      <c r="P226" s="61"/>
      <c r="Q226" s="59"/>
      <c r="R226" s="340" t="str">
        <f t="shared" si="101"/>
        <v/>
      </c>
      <c r="S226" s="340" t="str">
        <f t="shared" si="102"/>
        <v>◄</v>
      </c>
      <c r="T226" s="60"/>
      <c r="U226" s="59"/>
      <c r="V226" s="339"/>
      <c r="W226" s="57"/>
      <c r="X226" s="56">
        <f t="shared" si="103"/>
        <v>0</v>
      </c>
      <c r="Y226" s="55">
        <f t="shared" si="103"/>
        <v>0</v>
      </c>
      <c r="Z226" s="54"/>
      <c r="AA226" s="53">
        <f t="shared" si="104"/>
        <v>0</v>
      </c>
      <c r="AB226" s="52">
        <f t="shared" si="104"/>
        <v>0</v>
      </c>
      <c r="AC226" s="42"/>
      <c r="AD226" s="16" t="s">
        <v>0</v>
      </c>
      <c r="AE226" s="1"/>
      <c r="AF226" s="1"/>
      <c r="AG226" s="1"/>
      <c r="AH226" s="1"/>
      <c r="AI226" s="15"/>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row>
    <row r="227" spans="1:66" s="266" customFormat="1" ht="15" thickBot="1" x14ac:dyDescent="0.3">
      <c r="A227" s="343"/>
      <c r="B227" s="342" t="str">
        <f t="shared" si="98"/>
        <v/>
      </c>
      <c r="C227" s="38"/>
      <c r="D227" s="37"/>
      <c r="E227" s="36" t="s">
        <v>2439</v>
      </c>
      <c r="F227" s="35"/>
      <c r="G227" s="378">
        <v>1921</v>
      </c>
      <c r="H227" s="33">
        <v>20</v>
      </c>
      <c r="I227" s="32" t="s">
        <v>2440</v>
      </c>
      <c r="J227" s="31"/>
      <c r="K227" s="30"/>
      <c r="L227" s="30"/>
      <c r="M227" s="29"/>
      <c r="N227" s="340" t="str">
        <f t="shared" si="99"/>
        <v/>
      </c>
      <c r="O227" s="340" t="str">
        <f t="shared" si="100"/>
        <v>◄</v>
      </c>
      <c r="P227" s="61"/>
      <c r="Q227" s="59"/>
      <c r="R227" s="340" t="str">
        <f t="shared" si="101"/>
        <v/>
      </c>
      <c r="S227" s="340" t="str">
        <f t="shared" si="102"/>
        <v>◄</v>
      </c>
      <c r="T227" s="60"/>
      <c r="U227" s="59"/>
      <c r="V227" s="339"/>
      <c r="W227" s="57"/>
      <c r="X227" s="56">
        <f t="shared" si="103"/>
        <v>0</v>
      </c>
      <c r="Y227" s="55">
        <f t="shared" si="103"/>
        <v>0</v>
      </c>
      <c r="Z227" s="54"/>
      <c r="AA227" s="53">
        <f t="shared" si="104"/>
        <v>0</v>
      </c>
      <c r="AB227" s="52">
        <f t="shared" si="104"/>
        <v>0</v>
      </c>
      <c r="AC227" s="42"/>
      <c r="AD227" s="16" t="s">
        <v>0</v>
      </c>
      <c r="AE227" s="1"/>
      <c r="AF227" s="1"/>
      <c r="AG227" s="1"/>
      <c r="AH227" s="1"/>
      <c r="AI227" s="15"/>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row>
    <row r="228" spans="1:66" ht="16.8" thickTop="1" thickBot="1" x14ac:dyDescent="0.3">
      <c r="A228" s="338"/>
      <c r="B228" s="50"/>
      <c r="C228" s="14">
        <f>ROWS(C229:C240)-1</f>
        <v>11</v>
      </c>
      <c r="D228" s="13" t="s">
        <v>2441</v>
      </c>
      <c r="E228" s="12"/>
      <c r="F228" s="12"/>
      <c r="G228" s="337"/>
      <c r="H228" s="10"/>
      <c r="I228" s="9"/>
      <c r="J228" s="7" t="s">
        <v>769</v>
      </c>
      <c r="K228" s="8" t="s">
        <v>69</v>
      </c>
      <c r="L228" s="7"/>
      <c r="M228" s="379" t="s">
        <v>768</v>
      </c>
      <c r="N228" s="49"/>
      <c r="O228" s="346" t="str">
        <f>IF(COUNTIF(N229:N239,"?")&gt;0,"?",IF(AND(P228="◄",Q228="►"),"◄►",IF(P228="◄","◄",IF(Q228="►","►",""))))</f>
        <v>◄</v>
      </c>
      <c r="P228" s="46" t="str">
        <f>IF(SUM(P229:P239)+1=ROWS(P229:P239)-COUNTIF(P229:P239,"-"),"","◄")</f>
        <v>◄</v>
      </c>
      <c r="Q228" s="45" t="str">
        <f>IF(SUM(Q229:Q239)&gt;0,"►","")</f>
        <v/>
      </c>
      <c r="R228" s="48"/>
      <c r="S228" s="346" t="str">
        <f>IF(COUNTIF(R229:R239,"?")&gt;0,"?",IF(AND(T228="◄",U228="►"),"◄►",IF(T228="◄","◄",IF(U228="►","►",""))))</f>
        <v>◄</v>
      </c>
      <c r="T228" s="46" t="str">
        <f>IF(SUM(T229:T239)+1=ROWS(T229:T239)-COUNTIF(T229:T239,"-"),"","◄")</f>
        <v>◄</v>
      </c>
      <c r="U228" s="45" t="str">
        <f>IF(SUM(U229:U239)&gt;0,"►","")</f>
        <v/>
      </c>
      <c r="V228" s="67">
        <f>ROWS(V229:V240)-1</f>
        <v>11</v>
      </c>
      <c r="W228" s="44">
        <f>SUM(W229:W239)-W240</f>
        <v>0</v>
      </c>
      <c r="X228" s="43" t="s">
        <v>2</v>
      </c>
      <c r="Y228" s="42"/>
      <c r="Z228" s="44">
        <f>SUM(Z229:Z239)-Z240</f>
        <v>0</v>
      </c>
      <c r="AA228" s="43" t="s">
        <v>2</v>
      </c>
      <c r="AB228" s="42"/>
      <c r="AC228" s="345" t="e">
        <f>IF(#REF!="◄","◄",IF(#REF!="ok","►",""))</f>
        <v>#REF!</v>
      </c>
      <c r="AD228" s="5" t="s">
        <v>0</v>
      </c>
      <c r="AE228" s="344"/>
    </row>
    <row r="229" spans="1:66" s="266" customFormat="1" x14ac:dyDescent="0.25">
      <c r="A229" s="343"/>
      <c r="B229" s="342" t="str">
        <f t="shared" ref="B229:B239" si="105">IF(A229=1,"x","")</f>
        <v/>
      </c>
      <c r="C229" s="38"/>
      <c r="D229" s="37"/>
      <c r="E229" s="36" t="s">
        <v>2442</v>
      </c>
      <c r="F229" s="35"/>
      <c r="G229" s="378" t="s">
        <v>767</v>
      </c>
      <c r="H229" s="33">
        <v>0.05</v>
      </c>
      <c r="I229" s="32" t="s">
        <v>2443</v>
      </c>
      <c r="J229" s="31"/>
      <c r="K229" s="30"/>
      <c r="L229" s="30"/>
      <c r="M229" s="29"/>
      <c r="N229" s="340" t="str">
        <f t="shared" ref="N229:N239" si="106">IF(O229="?","?","")</f>
        <v/>
      </c>
      <c r="O229" s="340" t="str">
        <f t="shared" ref="O229:O239" si="107">IF(AND(P229="",Q229&gt;0),"?",IF(P229="","◄",IF(Q229&gt;=1,"►","")))</f>
        <v>◄</v>
      </c>
      <c r="P229" s="61"/>
      <c r="Q229" s="59"/>
      <c r="R229" s="340" t="str">
        <f t="shared" ref="R229:R239" si="108">IF(S229="?","?","")</f>
        <v/>
      </c>
      <c r="S229" s="340" t="str">
        <f t="shared" ref="S229:S239" si="109">IF(AND(T229="",U229&gt;0),"?",IF(T229="","◄",IF(U229&gt;=1,"►","")))</f>
        <v>◄</v>
      </c>
      <c r="T229" s="60"/>
      <c r="U229" s="59"/>
      <c r="V229" s="339"/>
      <c r="W229" s="57"/>
      <c r="X229" s="56">
        <f t="shared" ref="X229:X239" si="110">(P229*W229)</f>
        <v>0</v>
      </c>
      <c r="Y229" s="55">
        <f t="shared" ref="Y229:Y239" si="111">(Q229*X229)</f>
        <v>0</v>
      </c>
      <c r="Z229" s="54"/>
      <c r="AA229" s="53">
        <f t="shared" ref="AA229:AA239" si="112">(T229*Z229)</f>
        <v>0</v>
      </c>
      <c r="AB229" s="52">
        <f t="shared" ref="AB229:AB239" si="113">(U229*AA229)</f>
        <v>0</v>
      </c>
      <c r="AC229" s="42"/>
      <c r="AD229" s="16" t="s">
        <v>0</v>
      </c>
      <c r="AE229" s="1"/>
      <c r="AF229" s="1"/>
      <c r="AG229" s="1"/>
      <c r="AH229" s="1"/>
      <c r="AI229" s="15"/>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row>
    <row r="230" spans="1:66" s="266" customFormat="1" x14ac:dyDescent="0.25">
      <c r="A230" s="343"/>
      <c r="B230" s="342" t="str">
        <f t="shared" si="105"/>
        <v/>
      </c>
      <c r="C230" s="38"/>
      <c r="D230" s="37"/>
      <c r="E230" s="36" t="s">
        <v>2444</v>
      </c>
      <c r="F230" s="35"/>
      <c r="G230" s="378" t="s">
        <v>767</v>
      </c>
      <c r="H230" s="33">
        <v>0.1</v>
      </c>
      <c r="I230" s="32" t="s">
        <v>2445</v>
      </c>
      <c r="J230" s="31"/>
      <c r="K230" s="30"/>
      <c r="L230" s="30"/>
      <c r="M230" s="29"/>
      <c r="N230" s="340" t="str">
        <f t="shared" si="106"/>
        <v/>
      </c>
      <c r="O230" s="340" t="str">
        <f t="shared" si="107"/>
        <v>◄</v>
      </c>
      <c r="P230" s="61"/>
      <c r="Q230" s="59"/>
      <c r="R230" s="340" t="str">
        <f t="shared" si="108"/>
        <v/>
      </c>
      <c r="S230" s="340" t="str">
        <f t="shared" si="109"/>
        <v>◄</v>
      </c>
      <c r="T230" s="60"/>
      <c r="U230" s="59"/>
      <c r="V230" s="339"/>
      <c r="W230" s="57"/>
      <c r="X230" s="56">
        <f t="shared" si="110"/>
        <v>0</v>
      </c>
      <c r="Y230" s="55">
        <f t="shared" si="111"/>
        <v>0</v>
      </c>
      <c r="Z230" s="54"/>
      <c r="AA230" s="53">
        <f t="shared" si="112"/>
        <v>0</v>
      </c>
      <c r="AB230" s="52">
        <f t="shared" si="113"/>
        <v>0</v>
      </c>
      <c r="AC230" s="42"/>
      <c r="AD230" s="16" t="s">
        <v>0</v>
      </c>
      <c r="AE230" s="1"/>
      <c r="AF230" s="1"/>
      <c r="AG230" s="1"/>
      <c r="AH230" s="1"/>
      <c r="AI230" s="15"/>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row>
    <row r="231" spans="1:66" s="266" customFormat="1" x14ac:dyDescent="0.25">
      <c r="A231" s="343"/>
      <c r="B231" s="342" t="str">
        <f t="shared" si="105"/>
        <v/>
      </c>
      <c r="C231" s="38"/>
      <c r="D231" s="37"/>
      <c r="E231" s="36" t="s">
        <v>2446</v>
      </c>
      <c r="F231" s="35"/>
      <c r="G231" s="378" t="s">
        <v>767</v>
      </c>
      <c r="H231" s="33">
        <v>0.15</v>
      </c>
      <c r="I231" s="32" t="s">
        <v>2447</v>
      </c>
      <c r="J231" s="31"/>
      <c r="K231" s="30"/>
      <c r="L231" s="30"/>
      <c r="M231" s="29"/>
      <c r="N231" s="340" t="str">
        <f t="shared" si="106"/>
        <v/>
      </c>
      <c r="O231" s="340" t="str">
        <f t="shared" si="107"/>
        <v>◄</v>
      </c>
      <c r="P231" s="61"/>
      <c r="Q231" s="59"/>
      <c r="R231" s="340" t="str">
        <f t="shared" si="108"/>
        <v/>
      </c>
      <c r="S231" s="340" t="str">
        <f t="shared" si="109"/>
        <v>◄</v>
      </c>
      <c r="T231" s="60"/>
      <c r="U231" s="59"/>
      <c r="V231" s="339"/>
      <c r="W231" s="57"/>
      <c r="X231" s="56">
        <f t="shared" si="110"/>
        <v>0</v>
      </c>
      <c r="Y231" s="55">
        <f t="shared" si="111"/>
        <v>0</v>
      </c>
      <c r="Z231" s="54"/>
      <c r="AA231" s="53">
        <f t="shared" si="112"/>
        <v>0</v>
      </c>
      <c r="AB231" s="52">
        <f t="shared" si="113"/>
        <v>0</v>
      </c>
      <c r="AC231" s="42"/>
      <c r="AD231" s="16" t="s">
        <v>0</v>
      </c>
      <c r="AE231" s="1"/>
      <c r="AF231" s="1"/>
      <c r="AG231" s="1"/>
      <c r="AH231" s="1"/>
      <c r="AI231" s="15"/>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row>
    <row r="232" spans="1:66" s="266" customFormat="1" x14ac:dyDescent="0.25">
      <c r="A232" s="343"/>
      <c r="B232" s="342" t="str">
        <f t="shared" si="105"/>
        <v/>
      </c>
      <c r="C232" s="38"/>
      <c r="D232" s="37"/>
      <c r="E232" s="36" t="s">
        <v>2448</v>
      </c>
      <c r="F232" s="35"/>
      <c r="G232" s="378" t="s">
        <v>767</v>
      </c>
      <c r="H232" s="33">
        <v>0.2</v>
      </c>
      <c r="I232" s="32" t="s">
        <v>2449</v>
      </c>
      <c r="J232" s="31"/>
      <c r="K232" s="30"/>
      <c r="L232" s="30"/>
      <c r="M232" s="29"/>
      <c r="N232" s="340" t="str">
        <f t="shared" si="106"/>
        <v/>
      </c>
      <c r="O232" s="340" t="str">
        <f t="shared" si="107"/>
        <v>◄</v>
      </c>
      <c r="P232" s="61"/>
      <c r="Q232" s="59"/>
      <c r="R232" s="340" t="str">
        <f t="shared" si="108"/>
        <v/>
      </c>
      <c r="S232" s="340" t="str">
        <f t="shared" si="109"/>
        <v>◄</v>
      </c>
      <c r="T232" s="60"/>
      <c r="U232" s="59"/>
      <c r="V232" s="339"/>
      <c r="W232" s="57"/>
      <c r="X232" s="56">
        <f t="shared" si="110"/>
        <v>0</v>
      </c>
      <c r="Y232" s="55">
        <f t="shared" si="111"/>
        <v>0</v>
      </c>
      <c r="Z232" s="54"/>
      <c r="AA232" s="53">
        <f t="shared" si="112"/>
        <v>0</v>
      </c>
      <c r="AB232" s="52">
        <f t="shared" si="113"/>
        <v>0</v>
      </c>
      <c r="AC232" s="42"/>
      <c r="AD232" s="16" t="s">
        <v>0</v>
      </c>
      <c r="AE232" s="1"/>
      <c r="AF232" s="1"/>
      <c r="AG232" s="1"/>
      <c r="AH232" s="1"/>
      <c r="AI232" s="15"/>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row>
    <row r="233" spans="1:66" s="266" customFormat="1" ht="16.2" customHeight="1" x14ac:dyDescent="0.25">
      <c r="A233" s="343"/>
      <c r="B233" s="342" t="str">
        <f t="shared" si="105"/>
        <v/>
      </c>
      <c r="C233" s="38"/>
      <c r="D233" s="37"/>
      <c r="E233" s="36" t="s">
        <v>2450</v>
      </c>
      <c r="F233" s="35"/>
      <c r="G233" s="378" t="s">
        <v>767</v>
      </c>
      <c r="H233" s="33">
        <v>0.3</v>
      </c>
      <c r="I233" s="32" t="s">
        <v>2451</v>
      </c>
      <c r="J233" s="31"/>
      <c r="K233" s="30"/>
      <c r="L233" s="30"/>
      <c r="M233" s="29"/>
      <c r="N233" s="340" t="str">
        <f t="shared" si="106"/>
        <v/>
      </c>
      <c r="O233" s="340" t="str">
        <f t="shared" si="107"/>
        <v>◄</v>
      </c>
      <c r="P233" s="61"/>
      <c r="Q233" s="59"/>
      <c r="R233" s="340" t="str">
        <f t="shared" si="108"/>
        <v/>
      </c>
      <c r="S233" s="340" t="str">
        <f t="shared" si="109"/>
        <v>◄</v>
      </c>
      <c r="T233" s="60"/>
      <c r="U233" s="59"/>
      <c r="V233" s="339"/>
      <c r="W233" s="57"/>
      <c r="X233" s="56">
        <f t="shared" si="110"/>
        <v>0</v>
      </c>
      <c r="Y233" s="55">
        <f t="shared" si="111"/>
        <v>0</v>
      </c>
      <c r="Z233" s="54"/>
      <c r="AA233" s="53">
        <f t="shared" si="112"/>
        <v>0</v>
      </c>
      <c r="AB233" s="52">
        <f t="shared" si="113"/>
        <v>0</v>
      </c>
      <c r="AC233" s="42"/>
      <c r="AD233" s="16" t="s">
        <v>0</v>
      </c>
      <c r="AE233" s="1"/>
      <c r="AF233" s="1"/>
      <c r="AG233" s="1"/>
      <c r="AH233" s="1"/>
      <c r="AI233" s="15"/>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row>
    <row r="234" spans="1:66" s="266" customFormat="1" x14ac:dyDescent="0.25">
      <c r="A234" s="343"/>
      <c r="B234" s="342" t="str">
        <f t="shared" si="105"/>
        <v/>
      </c>
      <c r="C234" s="38"/>
      <c r="D234" s="37"/>
      <c r="E234" s="36" t="s">
        <v>2452</v>
      </c>
      <c r="F234" s="35"/>
      <c r="G234" s="378" t="s">
        <v>767</v>
      </c>
      <c r="H234" s="33">
        <v>0.4</v>
      </c>
      <c r="I234" s="32" t="s">
        <v>2453</v>
      </c>
      <c r="J234" s="31"/>
      <c r="K234" s="30"/>
      <c r="L234" s="30"/>
      <c r="M234" s="29"/>
      <c r="N234" s="340" t="str">
        <f t="shared" si="106"/>
        <v/>
      </c>
      <c r="O234" s="340" t="str">
        <f t="shared" si="107"/>
        <v>◄</v>
      </c>
      <c r="P234" s="61"/>
      <c r="Q234" s="59"/>
      <c r="R234" s="340" t="str">
        <f t="shared" si="108"/>
        <v/>
      </c>
      <c r="S234" s="340" t="str">
        <f t="shared" si="109"/>
        <v>◄</v>
      </c>
      <c r="T234" s="60"/>
      <c r="U234" s="59"/>
      <c r="V234" s="339"/>
      <c r="W234" s="57"/>
      <c r="X234" s="56">
        <f t="shared" si="110"/>
        <v>0</v>
      </c>
      <c r="Y234" s="55">
        <f t="shared" si="111"/>
        <v>0</v>
      </c>
      <c r="Z234" s="54"/>
      <c r="AA234" s="53">
        <f t="shared" si="112"/>
        <v>0</v>
      </c>
      <c r="AB234" s="52">
        <f t="shared" si="113"/>
        <v>0</v>
      </c>
      <c r="AC234" s="42"/>
      <c r="AD234" s="16" t="s">
        <v>0</v>
      </c>
      <c r="AE234" s="1"/>
      <c r="AF234" s="1"/>
      <c r="AG234" s="1"/>
      <c r="AH234" s="1"/>
      <c r="AI234" s="15"/>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row>
    <row r="235" spans="1:66" s="266" customFormat="1" x14ac:dyDescent="0.25">
      <c r="A235" s="343"/>
      <c r="B235" s="342" t="str">
        <f t="shared" si="105"/>
        <v/>
      </c>
      <c r="C235" s="38"/>
      <c r="D235" s="37"/>
      <c r="E235" s="36" t="s">
        <v>2454</v>
      </c>
      <c r="F235" s="35"/>
      <c r="G235" s="378" t="s">
        <v>767</v>
      </c>
      <c r="H235" s="33">
        <v>0.5</v>
      </c>
      <c r="I235" s="32" t="s">
        <v>2455</v>
      </c>
      <c r="J235" s="31"/>
      <c r="K235" s="30"/>
      <c r="L235" s="30"/>
      <c r="M235" s="29"/>
      <c r="N235" s="340" t="str">
        <f t="shared" si="106"/>
        <v/>
      </c>
      <c r="O235" s="340" t="str">
        <f t="shared" si="107"/>
        <v>◄</v>
      </c>
      <c r="P235" s="61"/>
      <c r="Q235" s="59"/>
      <c r="R235" s="340" t="str">
        <f t="shared" si="108"/>
        <v/>
      </c>
      <c r="S235" s="340" t="str">
        <f t="shared" si="109"/>
        <v>◄</v>
      </c>
      <c r="T235" s="60"/>
      <c r="U235" s="59"/>
      <c r="V235" s="339"/>
      <c r="W235" s="57"/>
      <c r="X235" s="56">
        <f t="shared" si="110"/>
        <v>0</v>
      </c>
      <c r="Y235" s="55">
        <f t="shared" si="111"/>
        <v>0</v>
      </c>
      <c r="Z235" s="54"/>
      <c r="AA235" s="53">
        <f t="shared" si="112"/>
        <v>0</v>
      </c>
      <c r="AB235" s="52">
        <f t="shared" si="113"/>
        <v>0</v>
      </c>
      <c r="AC235" s="42"/>
      <c r="AD235" s="16" t="s">
        <v>0</v>
      </c>
      <c r="AE235" s="1"/>
      <c r="AF235" s="1"/>
      <c r="AG235" s="1"/>
      <c r="AH235" s="1"/>
      <c r="AI235" s="15"/>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row>
    <row r="236" spans="1:66" s="266" customFormat="1" x14ac:dyDescent="0.25">
      <c r="A236" s="343"/>
      <c r="B236" s="342" t="str">
        <f t="shared" si="105"/>
        <v/>
      </c>
      <c r="C236" s="38"/>
      <c r="D236" s="37"/>
      <c r="E236" s="36" t="s">
        <v>2456</v>
      </c>
      <c r="F236" s="35"/>
      <c r="G236" s="378" t="s">
        <v>767</v>
      </c>
      <c r="H236" s="33">
        <v>0.6</v>
      </c>
      <c r="I236" s="32" t="s">
        <v>2457</v>
      </c>
      <c r="J236" s="31"/>
      <c r="K236" s="30"/>
      <c r="L236" s="30"/>
      <c r="M236" s="29"/>
      <c r="N236" s="340" t="str">
        <f t="shared" si="106"/>
        <v/>
      </c>
      <c r="O236" s="340" t="str">
        <f t="shared" si="107"/>
        <v>◄</v>
      </c>
      <c r="P236" s="61"/>
      <c r="Q236" s="59"/>
      <c r="R236" s="340" t="str">
        <f t="shared" si="108"/>
        <v/>
      </c>
      <c r="S236" s="340" t="str">
        <f t="shared" si="109"/>
        <v>◄</v>
      </c>
      <c r="T236" s="60"/>
      <c r="U236" s="59"/>
      <c r="V236" s="339"/>
      <c r="W236" s="57"/>
      <c r="X236" s="56">
        <f t="shared" si="110"/>
        <v>0</v>
      </c>
      <c r="Y236" s="55">
        <f t="shared" si="111"/>
        <v>0</v>
      </c>
      <c r="Z236" s="54"/>
      <c r="AA236" s="53">
        <f t="shared" si="112"/>
        <v>0</v>
      </c>
      <c r="AB236" s="52">
        <f t="shared" si="113"/>
        <v>0</v>
      </c>
      <c r="AC236" s="42"/>
      <c r="AD236" s="16" t="s">
        <v>0</v>
      </c>
      <c r="AE236" s="1"/>
      <c r="AF236" s="1"/>
      <c r="AG236" s="1"/>
      <c r="AH236" s="1"/>
      <c r="AI236" s="15"/>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row>
    <row r="237" spans="1:66" s="266" customFormat="1" x14ac:dyDescent="0.25">
      <c r="A237" s="343"/>
      <c r="B237" s="342" t="str">
        <f t="shared" si="105"/>
        <v/>
      </c>
      <c r="C237" s="38"/>
      <c r="D237" s="37"/>
      <c r="E237" s="36" t="s">
        <v>2458</v>
      </c>
      <c r="F237" s="35"/>
      <c r="G237" s="378" t="s">
        <v>767</v>
      </c>
      <c r="H237" s="33">
        <v>0.7</v>
      </c>
      <c r="I237" s="32" t="s">
        <v>2459</v>
      </c>
      <c r="J237" s="31"/>
      <c r="K237" s="30"/>
      <c r="L237" s="30"/>
      <c r="M237" s="29"/>
      <c r="N237" s="340" t="str">
        <f t="shared" si="106"/>
        <v/>
      </c>
      <c r="O237" s="340" t="str">
        <f t="shared" si="107"/>
        <v>◄</v>
      </c>
      <c r="P237" s="61"/>
      <c r="Q237" s="59"/>
      <c r="R237" s="340" t="str">
        <f t="shared" si="108"/>
        <v/>
      </c>
      <c r="S237" s="340" t="str">
        <f t="shared" si="109"/>
        <v>◄</v>
      </c>
      <c r="T237" s="60"/>
      <c r="U237" s="59"/>
      <c r="V237" s="339"/>
      <c r="W237" s="57"/>
      <c r="X237" s="56">
        <f t="shared" si="110"/>
        <v>0</v>
      </c>
      <c r="Y237" s="55">
        <f t="shared" si="111"/>
        <v>0</v>
      </c>
      <c r="Z237" s="54"/>
      <c r="AA237" s="53">
        <f t="shared" si="112"/>
        <v>0</v>
      </c>
      <c r="AB237" s="52">
        <f t="shared" si="113"/>
        <v>0</v>
      </c>
      <c r="AC237" s="42"/>
      <c r="AD237" s="16" t="s">
        <v>0</v>
      </c>
      <c r="AE237" s="1"/>
      <c r="AF237" s="1"/>
      <c r="AG237" s="1"/>
      <c r="AH237" s="1"/>
      <c r="AI237" s="15"/>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row>
    <row r="238" spans="1:66" s="266" customFormat="1" x14ac:dyDescent="0.25">
      <c r="A238" s="343"/>
      <c r="B238" s="342" t="str">
        <f t="shared" si="105"/>
        <v/>
      </c>
      <c r="C238" s="38"/>
      <c r="D238" s="37"/>
      <c r="E238" s="36" t="s">
        <v>2460</v>
      </c>
      <c r="F238" s="35"/>
      <c r="G238" s="378" t="s">
        <v>767</v>
      </c>
      <c r="H238" s="33">
        <v>0.8</v>
      </c>
      <c r="I238" s="32" t="s">
        <v>2461</v>
      </c>
      <c r="J238" s="31"/>
      <c r="K238" s="30"/>
      <c r="L238" s="30"/>
      <c r="M238" s="29"/>
      <c r="N238" s="340" t="str">
        <f t="shared" si="106"/>
        <v/>
      </c>
      <c r="O238" s="340" t="str">
        <f t="shared" si="107"/>
        <v>◄</v>
      </c>
      <c r="P238" s="61"/>
      <c r="Q238" s="59"/>
      <c r="R238" s="340" t="str">
        <f t="shared" si="108"/>
        <v/>
      </c>
      <c r="S238" s="340" t="str">
        <f t="shared" si="109"/>
        <v>◄</v>
      </c>
      <c r="T238" s="60"/>
      <c r="U238" s="59"/>
      <c r="V238" s="339"/>
      <c r="W238" s="57"/>
      <c r="X238" s="56">
        <f t="shared" si="110"/>
        <v>0</v>
      </c>
      <c r="Y238" s="55">
        <f t="shared" si="111"/>
        <v>0</v>
      </c>
      <c r="Z238" s="54"/>
      <c r="AA238" s="53">
        <f t="shared" si="112"/>
        <v>0</v>
      </c>
      <c r="AB238" s="52">
        <f t="shared" si="113"/>
        <v>0</v>
      </c>
      <c r="AC238" s="42"/>
      <c r="AD238" s="16" t="s">
        <v>0</v>
      </c>
      <c r="AE238" s="1"/>
      <c r="AF238" s="1"/>
      <c r="AG238" s="1"/>
      <c r="AH238" s="1"/>
      <c r="AI238" s="15"/>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row>
    <row r="239" spans="1:66" s="266" customFormat="1" ht="15" thickBot="1" x14ac:dyDescent="0.3">
      <c r="A239" s="343"/>
      <c r="B239" s="342" t="str">
        <f t="shared" si="105"/>
        <v/>
      </c>
      <c r="C239" s="38"/>
      <c r="D239" s="37"/>
      <c r="E239" s="36" t="s">
        <v>2462</v>
      </c>
      <c r="F239" s="35"/>
      <c r="G239" s="378" t="s">
        <v>767</v>
      </c>
      <c r="H239" s="33">
        <v>0.9</v>
      </c>
      <c r="I239" s="32" t="s">
        <v>2463</v>
      </c>
      <c r="J239" s="31"/>
      <c r="K239" s="30"/>
      <c r="L239" s="30"/>
      <c r="M239" s="29"/>
      <c r="N239" s="340" t="str">
        <f t="shared" si="106"/>
        <v/>
      </c>
      <c r="O239" s="340" t="str">
        <f t="shared" si="107"/>
        <v>◄</v>
      </c>
      <c r="P239" s="61"/>
      <c r="Q239" s="59"/>
      <c r="R239" s="340" t="str">
        <f t="shared" si="108"/>
        <v/>
      </c>
      <c r="S239" s="340" t="str">
        <f t="shared" si="109"/>
        <v>◄</v>
      </c>
      <c r="T239" s="60"/>
      <c r="U239" s="59"/>
      <c r="V239" s="339"/>
      <c r="W239" s="57"/>
      <c r="X239" s="56">
        <f t="shared" si="110"/>
        <v>0</v>
      </c>
      <c r="Y239" s="55">
        <f t="shared" si="111"/>
        <v>0</v>
      </c>
      <c r="Z239" s="54"/>
      <c r="AA239" s="53">
        <f t="shared" si="112"/>
        <v>0</v>
      </c>
      <c r="AB239" s="52">
        <f t="shared" si="113"/>
        <v>0</v>
      </c>
      <c r="AC239" s="42"/>
      <c r="AD239" s="16" t="s">
        <v>0</v>
      </c>
      <c r="AE239" s="1"/>
      <c r="AF239" s="1"/>
      <c r="AG239" s="1"/>
      <c r="AH239" s="1"/>
      <c r="AI239" s="15"/>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row>
    <row r="240" spans="1:66" ht="12.6" customHeight="1" thickTop="1" thickBot="1" x14ac:dyDescent="0.3">
      <c r="A240" s="375"/>
      <c r="B240" s="50"/>
      <c r="C240" s="14">
        <f>ROWS(C241:C268)-1</f>
        <v>27</v>
      </c>
      <c r="D240" s="629" t="s">
        <v>2464</v>
      </c>
      <c r="E240" s="630"/>
      <c r="F240" s="630"/>
      <c r="G240" s="630"/>
      <c r="H240" s="630"/>
      <c r="I240" s="630"/>
      <c r="J240" s="8">
        <v>10502</v>
      </c>
      <c r="K240" s="8"/>
      <c r="L240" s="7"/>
      <c r="M240" s="6">
        <v>0</v>
      </c>
      <c r="N240" s="49"/>
      <c r="O240" s="346" t="str">
        <f>IF(COUNTIF(N241:N260,"?")&gt;0,"?",IF(AND(P240="◄",Q240="►"),"◄►",IF(P240="◄","◄",IF(Q240="►","►",""))))</f>
        <v>◄</v>
      </c>
      <c r="P240" s="46" t="str">
        <f>IF(SUM(P241:P260)+1=ROWS(P241:P260)-COUNTIF(P241:P260,"-"),"","◄")</f>
        <v>◄</v>
      </c>
      <c r="Q240" s="45" t="str">
        <f>IF(SUM(Q241:Q260)&gt;0,"►","")</f>
        <v/>
      </c>
      <c r="R240" s="48"/>
      <c r="S240" s="346" t="str">
        <f>IF(COUNTIF(R241:R260,"?")&gt;0,"?",IF(AND(T240="◄",U240="►"),"◄►",IF(T240="◄","◄",IF(U240="►","►",""))))</f>
        <v>◄</v>
      </c>
      <c r="T240" s="46" t="str">
        <f>IF(SUM(T241:T260)+1=ROWS(T241:T260)-COUNTIF(T241:T260,"-"),"","◄")</f>
        <v>◄</v>
      </c>
      <c r="U240" s="45" t="str">
        <f>IF(SUM(U241:U260)&gt;0,"►","")</f>
        <v/>
      </c>
      <c r="V240" s="67">
        <f>ROWS(V241:V268)-1</f>
        <v>27</v>
      </c>
      <c r="W240" s="44">
        <f>SUM(W241:W260)-W268</f>
        <v>0</v>
      </c>
      <c r="X240" s="43" t="s">
        <v>2</v>
      </c>
      <c r="Y240" s="42"/>
      <c r="Z240" s="44">
        <f>SUM(Z241:Z260)-Z268</f>
        <v>0</v>
      </c>
      <c r="AA240" s="43" t="s">
        <v>2</v>
      </c>
      <c r="AB240" s="42"/>
      <c r="AC240" s="345" t="e">
        <f>IF(#REF!="◄","◄",IF(#REF!="ok","►",""))</f>
        <v>#REF!</v>
      </c>
      <c r="AD240" s="5" t="s">
        <v>0</v>
      </c>
      <c r="AE240" s="344"/>
    </row>
    <row r="241" spans="1:66" s="266" customFormat="1" ht="13.2" customHeight="1" x14ac:dyDescent="0.25">
      <c r="A241" s="343"/>
      <c r="B241" s="342" t="str">
        <f t="shared" ref="B241:B267" si="114">IF(A241=1,"x","")</f>
        <v/>
      </c>
      <c r="C241" s="38"/>
      <c r="D241" s="37"/>
      <c r="E241" s="36" t="s">
        <v>2465</v>
      </c>
      <c r="F241" s="35"/>
      <c r="G241" s="378">
        <v>1928</v>
      </c>
      <c r="H241" s="33">
        <v>1</v>
      </c>
      <c r="I241" s="32" t="s">
        <v>2466</v>
      </c>
      <c r="J241" s="31"/>
      <c r="K241" s="30"/>
      <c r="L241" s="30"/>
      <c r="M241" s="29"/>
      <c r="N241" s="340" t="str">
        <f t="shared" ref="N241:N267" si="115">IF(O241="?","?","")</f>
        <v/>
      </c>
      <c r="O241" s="340" t="str">
        <f t="shared" ref="O241:O267" si="116">IF(AND(P241="",Q241&gt;0),"?",IF(P241="","◄",IF(Q241&gt;=1,"►","")))</f>
        <v>◄</v>
      </c>
      <c r="P241" s="61"/>
      <c r="Q241" s="59"/>
      <c r="R241" s="340" t="str">
        <f t="shared" ref="R241:R267" si="117">IF(S241="?","?","")</f>
        <v/>
      </c>
      <c r="S241" s="340" t="str">
        <f t="shared" ref="S241:S267" si="118">IF(AND(T241="",U241&gt;0),"?",IF(T241="","◄",IF(U241&gt;=1,"►","")))</f>
        <v>◄</v>
      </c>
      <c r="T241" s="60"/>
      <c r="U241" s="59"/>
      <c r="V241" s="339"/>
      <c r="W241" s="57"/>
      <c r="X241" s="56">
        <f t="shared" ref="X241:X267" si="119">(P241*W241)</f>
        <v>0</v>
      </c>
      <c r="Y241" s="55">
        <f t="shared" ref="Y241:Y267" si="120">(Q241*X241)</f>
        <v>0</v>
      </c>
      <c r="Z241" s="54"/>
      <c r="AA241" s="53">
        <f t="shared" ref="AA241:AA267" si="121">(T241*Z241)</f>
        <v>0</v>
      </c>
      <c r="AB241" s="52">
        <f t="shared" ref="AB241:AB267" si="122">(U241*AA241)</f>
        <v>0</v>
      </c>
      <c r="AC241" s="42"/>
      <c r="AD241" s="16" t="s">
        <v>0</v>
      </c>
      <c r="AE241" s="1"/>
      <c r="AF241" s="1"/>
      <c r="AG241" s="1"/>
      <c r="AH241" s="1"/>
      <c r="AI241" s="15"/>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row>
    <row r="242" spans="1:66" s="266" customFormat="1" x14ac:dyDescent="0.25">
      <c r="A242" s="343">
        <v>1</v>
      </c>
      <c r="B242" s="342" t="str">
        <f t="shared" si="114"/>
        <v>x</v>
      </c>
      <c r="C242" s="38"/>
      <c r="D242" s="37"/>
      <c r="E242" s="370" t="s">
        <v>2467</v>
      </c>
      <c r="F242" s="369"/>
      <c r="G242" s="378">
        <v>1928</v>
      </c>
      <c r="H242" s="33">
        <v>1</v>
      </c>
      <c r="I242" s="32" t="s">
        <v>2468</v>
      </c>
      <c r="J242" s="31"/>
      <c r="K242" s="30"/>
      <c r="L242" s="30"/>
      <c r="M242" s="29"/>
      <c r="N242" s="340" t="str">
        <f t="shared" si="115"/>
        <v/>
      </c>
      <c r="O242" s="340" t="str">
        <f t="shared" si="116"/>
        <v>◄</v>
      </c>
      <c r="P242" s="61"/>
      <c r="Q242" s="59"/>
      <c r="R242" s="340" t="str">
        <f t="shared" si="117"/>
        <v/>
      </c>
      <c r="S242" s="340" t="str">
        <f t="shared" si="118"/>
        <v>◄</v>
      </c>
      <c r="T242" s="60"/>
      <c r="U242" s="59"/>
      <c r="V242" s="339"/>
      <c r="W242" s="57"/>
      <c r="X242" s="56">
        <f t="shared" si="119"/>
        <v>0</v>
      </c>
      <c r="Y242" s="55">
        <f t="shared" si="120"/>
        <v>0</v>
      </c>
      <c r="Z242" s="54"/>
      <c r="AA242" s="53">
        <f t="shared" si="121"/>
        <v>0</v>
      </c>
      <c r="AB242" s="52">
        <f t="shared" si="122"/>
        <v>0</v>
      </c>
      <c r="AC242" s="42"/>
      <c r="AD242" s="16" t="s">
        <v>0</v>
      </c>
      <c r="AE242" s="1"/>
      <c r="AF242" s="1"/>
      <c r="AG242" s="1"/>
      <c r="AH242" s="1"/>
      <c r="AI242" s="15"/>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row>
    <row r="243" spans="1:66" s="266" customFormat="1" x14ac:dyDescent="0.25">
      <c r="A243" s="343">
        <v>1</v>
      </c>
      <c r="B243" s="342" t="str">
        <f t="shared" si="114"/>
        <v>x</v>
      </c>
      <c r="C243" s="38"/>
      <c r="D243" s="37"/>
      <c r="E243" s="370" t="s">
        <v>2469</v>
      </c>
      <c r="F243" s="369"/>
      <c r="G243" s="378">
        <v>1928</v>
      </c>
      <c r="H243" s="33">
        <v>1</v>
      </c>
      <c r="I243" s="32" t="s">
        <v>2470</v>
      </c>
      <c r="J243" s="31"/>
      <c r="K243" s="30"/>
      <c r="L243" s="30"/>
      <c r="M243" s="29"/>
      <c r="N243" s="340" t="str">
        <f t="shared" si="115"/>
        <v/>
      </c>
      <c r="O243" s="340" t="str">
        <f t="shared" si="116"/>
        <v>◄</v>
      </c>
      <c r="P243" s="61"/>
      <c r="Q243" s="59"/>
      <c r="R243" s="340" t="str">
        <f t="shared" si="117"/>
        <v/>
      </c>
      <c r="S243" s="340" t="str">
        <f t="shared" si="118"/>
        <v>◄</v>
      </c>
      <c r="T243" s="60"/>
      <c r="U243" s="59"/>
      <c r="V243" s="339"/>
      <c r="W243" s="57"/>
      <c r="X243" s="56">
        <f t="shared" si="119"/>
        <v>0</v>
      </c>
      <c r="Y243" s="55">
        <f t="shared" si="120"/>
        <v>0</v>
      </c>
      <c r="Z243" s="54"/>
      <c r="AA243" s="53">
        <f t="shared" si="121"/>
        <v>0</v>
      </c>
      <c r="AB243" s="52">
        <f t="shared" si="122"/>
        <v>0</v>
      </c>
      <c r="AC243" s="42"/>
      <c r="AD243" s="16" t="s">
        <v>0</v>
      </c>
      <c r="AE243" s="1"/>
      <c r="AF243" s="1"/>
      <c r="AG243" s="1"/>
      <c r="AH243" s="1"/>
      <c r="AI243" s="15"/>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row>
    <row r="244" spans="1:66" s="266" customFormat="1" x14ac:dyDescent="0.25">
      <c r="A244" s="343"/>
      <c r="B244" s="342" t="str">
        <f t="shared" si="114"/>
        <v/>
      </c>
      <c r="C244" s="38"/>
      <c r="D244" s="37"/>
      <c r="E244" s="36" t="s">
        <v>2471</v>
      </c>
      <c r="F244" s="35"/>
      <c r="G244" s="378">
        <v>1928</v>
      </c>
      <c r="H244" s="33">
        <v>1.1000000000000001</v>
      </c>
      <c r="I244" s="32" t="s">
        <v>2472</v>
      </c>
      <c r="J244" s="31"/>
      <c r="K244" s="30"/>
      <c r="L244" s="30"/>
      <c r="M244" s="29"/>
      <c r="N244" s="340" t="str">
        <f t="shared" si="115"/>
        <v/>
      </c>
      <c r="O244" s="340" t="str">
        <f t="shared" si="116"/>
        <v>◄</v>
      </c>
      <c r="P244" s="61"/>
      <c r="Q244" s="59"/>
      <c r="R244" s="340" t="str">
        <f t="shared" si="117"/>
        <v/>
      </c>
      <c r="S244" s="340" t="str">
        <f t="shared" si="118"/>
        <v>◄</v>
      </c>
      <c r="T244" s="60"/>
      <c r="U244" s="59"/>
      <c r="V244" s="339"/>
      <c r="W244" s="57"/>
      <c r="X244" s="56">
        <f t="shared" si="119"/>
        <v>0</v>
      </c>
      <c r="Y244" s="55">
        <f t="shared" si="120"/>
        <v>0</v>
      </c>
      <c r="Z244" s="54"/>
      <c r="AA244" s="53">
        <f t="shared" si="121"/>
        <v>0</v>
      </c>
      <c r="AB244" s="52">
        <f t="shared" si="122"/>
        <v>0</v>
      </c>
      <c r="AC244" s="42"/>
      <c r="AD244" s="16" t="s">
        <v>0</v>
      </c>
      <c r="AE244" s="1"/>
      <c r="AF244" s="1"/>
      <c r="AG244" s="1"/>
      <c r="AH244" s="1"/>
      <c r="AI244" s="15"/>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row>
    <row r="245" spans="1:66" s="266" customFormat="1" x14ac:dyDescent="0.25">
      <c r="A245" s="343"/>
      <c r="B245" s="342" t="str">
        <f t="shared" si="114"/>
        <v/>
      </c>
      <c r="C245" s="38"/>
      <c r="D245" s="37"/>
      <c r="E245" s="36" t="s">
        <v>2473</v>
      </c>
      <c r="F245" s="35"/>
      <c r="G245" s="378">
        <v>1928</v>
      </c>
      <c r="H245" s="33">
        <v>1.5</v>
      </c>
      <c r="I245" s="32" t="s">
        <v>2474</v>
      </c>
      <c r="J245" s="31"/>
      <c r="K245" s="30"/>
      <c r="L245" s="30"/>
      <c r="M245" s="29"/>
      <c r="N245" s="340" t="str">
        <f t="shared" si="115"/>
        <v/>
      </c>
      <c r="O245" s="340" t="str">
        <f t="shared" si="116"/>
        <v>◄</v>
      </c>
      <c r="P245" s="61"/>
      <c r="Q245" s="59"/>
      <c r="R245" s="340" t="str">
        <f t="shared" si="117"/>
        <v/>
      </c>
      <c r="S245" s="340" t="str">
        <f t="shared" si="118"/>
        <v>◄</v>
      </c>
      <c r="T245" s="60"/>
      <c r="U245" s="59"/>
      <c r="V245" s="339"/>
      <c r="W245" s="57"/>
      <c r="X245" s="56">
        <f t="shared" si="119"/>
        <v>0</v>
      </c>
      <c r="Y245" s="55">
        <f t="shared" si="120"/>
        <v>0</v>
      </c>
      <c r="Z245" s="54"/>
      <c r="AA245" s="53">
        <f t="shared" si="121"/>
        <v>0</v>
      </c>
      <c r="AB245" s="52">
        <f t="shared" si="122"/>
        <v>0</v>
      </c>
      <c r="AC245" s="42"/>
      <c r="AD245" s="16" t="s">
        <v>0</v>
      </c>
      <c r="AE245" s="1"/>
      <c r="AF245" s="1"/>
      <c r="AG245" s="1"/>
      <c r="AH245" s="1"/>
      <c r="AI245" s="15"/>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row>
    <row r="246" spans="1:66" s="266" customFormat="1" x14ac:dyDescent="0.25">
      <c r="A246" s="343"/>
      <c r="B246" s="342" t="str">
        <f t="shared" si="114"/>
        <v/>
      </c>
      <c r="C246" s="38"/>
      <c r="D246" s="37"/>
      <c r="E246" s="36" t="s">
        <v>2475</v>
      </c>
      <c r="F246" s="35"/>
      <c r="G246" s="378">
        <v>1928</v>
      </c>
      <c r="H246" s="33">
        <v>1.7</v>
      </c>
      <c r="I246" s="32" t="s">
        <v>2476</v>
      </c>
      <c r="J246" s="31"/>
      <c r="K246" s="30"/>
      <c r="L246" s="30"/>
      <c r="M246" s="29"/>
      <c r="N246" s="340" t="str">
        <f t="shared" si="115"/>
        <v/>
      </c>
      <c r="O246" s="340" t="str">
        <f t="shared" si="116"/>
        <v>◄</v>
      </c>
      <c r="P246" s="61"/>
      <c r="Q246" s="59"/>
      <c r="R246" s="340" t="str">
        <f t="shared" si="117"/>
        <v/>
      </c>
      <c r="S246" s="340" t="str">
        <f t="shared" si="118"/>
        <v>◄</v>
      </c>
      <c r="T246" s="60"/>
      <c r="U246" s="59"/>
      <c r="V246" s="339"/>
      <c r="W246" s="57"/>
      <c r="X246" s="56">
        <f t="shared" si="119"/>
        <v>0</v>
      </c>
      <c r="Y246" s="55">
        <f t="shared" si="120"/>
        <v>0</v>
      </c>
      <c r="Z246" s="54"/>
      <c r="AA246" s="53">
        <f t="shared" si="121"/>
        <v>0</v>
      </c>
      <c r="AB246" s="52">
        <f t="shared" si="122"/>
        <v>0</v>
      </c>
      <c r="AC246" s="42"/>
      <c r="AD246" s="16" t="s">
        <v>0</v>
      </c>
      <c r="AE246" s="1"/>
      <c r="AF246" s="1"/>
      <c r="AG246" s="1"/>
      <c r="AH246" s="1"/>
      <c r="AI246" s="15"/>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row>
    <row r="247" spans="1:66" s="266" customFormat="1" x14ac:dyDescent="0.25">
      <c r="A247" s="343"/>
      <c r="B247" s="342" t="str">
        <f t="shared" si="114"/>
        <v/>
      </c>
      <c r="C247" s="38"/>
      <c r="D247" s="37"/>
      <c r="E247" s="36" t="s">
        <v>2477</v>
      </c>
      <c r="F247" s="35"/>
      <c r="G247" s="378">
        <v>1928</v>
      </c>
      <c r="H247" s="33">
        <v>1.8</v>
      </c>
      <c r="I247" s="32" t="s">
        <v>2478</v>
      </c>
      <c r="J247" s="31"/>
      <c r="K247" s="30"/>
      <c r="L247" s="30"/>
      <c r="M247" s="29"/>
      <c r="N247" s="340" t="str">
        <f t="shared" si="115"/>
        <v/>
      </c>
      <c r="O247" s="340" t="str">
        <f t="shared" si="116"/>
        <v>◄</v>
      </c>
      <c r="P247" s="61"/>
      <c r="Q247" s="59"/>
      <c r="R247" s="340" t="str">
        <f t="shared" si="117"/>
        <v/>
      </c>
      <c r="S247" s="340" t="str">
        <f t="shared" si="118"/>
        <v>◄</v>
      </c>
      <c r="T247" s="60"/>
      <c r="U247" s="59"/>
      <c r="V247" s="339"/>
      <c r="W247" s="57"/>
      <c r="X247" s="56">
        <f t="shared" si="119"/>
        <v>0</v>
      </c>
      <c r="Y247" s="55">
        <f t="shared" si="120"/>
        <v>0</v>
      </c>
      <c r="Z247" s="54"/>
      <c r="AA247" s="53">
        <f t="shared" si="121"/>
        <v>0</v>
      </c>
      <c r="AB247" s="52">
        <f t="shared" si="122"/>
        <v>0</v>
      </c>
      <c r="AC247" s="42"/>
      <c r="AD247" s="16" t="s">
        <v>0</v>
      </c>
      <c r="AE247" s="1"/>
      <c r="AF247" s="1"/>
      <c r="AG247" s="1"/>
      <c r="AH247" s="1"/>
      <c r="AI247" s="15"/>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row>
    <row r="248" spans="1:66" s="266" customFormat="1" x14ac:dyDescent="0.25">
      <c r="A248" s="343"/>
      <c r="B248" s="342" t="str">
        <f t="shared" si="114"/>
        <v/>
      </c>
      <c r="C248" s="38"/>
      <c r="D248" s="37"/>
      <c r="E248" s="36" t="s">
        <v>2479</v>
      </c>
      <c r="F248" s="35"/>
      <c r="G248" s="378">
        <v>1928</v>
      </c>
      <c r="H248" s="33">
        <v>2</v>
      </c>
      <c r="I248" s="32" t="s">
        <v>2480</v>
      </c>
      <c r="J248" s="31"/>
      <c r="K248" s="30"/>
      <c r="L248" s="30"/>
      <c r="M248" s="29"/>
      <c r="N248" s="340" t="str">
        <f t="shared" si="115"/>
        <v/>
      </c>
      <c r="O248" s="340" t="str">
        <f t="shared" si="116"/>
        <v>◄</v>
      </c>
      <c r="P248" s="61"/>
      <c r="Q248" s="59"/>
      <c r="R248" s="340" t="str">
        <f t="shared" si="117"/>
        <v/>
      </c>
      <c r="S248" s="340" t="str">
        <f t="shared" si="118"/>
        <v>◄</v>
      </c>
      <c r="T248" s="60"/>
      <c r="U248" s="59"/>
      <c r="V248" s="339"/>
      <c r="W248" s="57"/>
      <c r="X248" s="56">
        <f t="shared" si="119"/>
        <v>0</v>
      </c>
      <c r="Y248" s="55">
        <f t="shared" si="120"/>
        <v>0</v>
      </c>
      <c r="Z248" s="54"/>
      <c r="AA248" s="53">
        <f t="shared" si="121"/>
        <v>0</v>
      </c>
      <c r="AB248" s="52">
        <f t="shared" si="122"/>
        <v>0</v>
      </c>
      <c r="AC248" s="42"/>
      <c r="AD248" s="16" t="s">
        <v>0</v>
      </c>
      <c r="AE248" s="1"/>
      <c r="AF248" s="1"/>
      <c r="AG248" s="1"/>
      <c r="AH248" s="1"/>
      <c r="AI248" s="15"/>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row>
    <row r="249" spans="1:66" s="266" customFormat="1" x14ac:dyDescent="0.25">
      <c r="A249" s="343"/>
      <c r="B249" s="342" t="str">
        <f t="shared" si="114"/>
        <v/>
      </c>
      <c r="C249" s="38"/>
      <c r="D249" s="37"/>
      <c r="E249" s="36" t="s">
        <v>2481</v>
      </c>
      <c r="F249" s="35"/>
      <c r="G249" s="378">
        <v>1928</v>
      </c>
      <c r="H249" s="33">
        <v>2.1</v>
      </c>
      <c r="I249" s="32" t="s">
        <v>2482</v>
      </c>
      <c r="J249" s="31"/>
      <c r="K249" s="30"/>
      <c r="L249" s="30"/>
      <c r="M249" s="29"/>
      <c r="N249" s="340" t="str">
        <f t="shared" si="115"/>
        <v/>
      </c>
      <c r="O249" s="340" t="str">
        <f t="shared" si="116"/>
        <v>◄</v>
      </c>
      <c r="P249" s="61"/>
      <c r="Q249" s="59"/>
      <c r="R249" s="340" t="str">
        <f t="shared" si="117"/>
        <v/>
      </c>
      <c r="S249" s="340" t="str">
        <f t="shared" si="118"/>
        <v>◄</v>
      </c>
      <c r="T249" s="60"/>
      <c r="U249" s="59"/>
      <c r="V249" s="339"/>
      <c r="W249" s="57"/>
      <c r="X249" s="56">
        <f t="shared" si="119"/>
        <v>0</v>
      </c>
      <c r="Y249" s="55">
        <f t="shared" si="120"/>
        <v>0</v>
      </c>
      <c r="Z249" s="54"/>
      <c r="AA249" s="53">
        <f t="shared" si="121"/>
        <v>0</v>
      </c>
      <c r="AB249" s="52">
        <f t="shared" si="122"/>
        <v>0</v>
      </c>
      <c r="AC249" s="42"/>
      <c r="AD249" s="16" t="s">
        <v>0</v>
      </c>
      <c r="AE249" s="1"/>
      <c r="AF249" s="1"/>
      <c r="AG249" s="1"/>
      <c r="AH249" s="1"/>
      <c r="AI249" s="15"/>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row>
    <row r="250" spans="1:66" s="266" customFormat="1" x14ac:dyDescent="0.25">
      <c r="A250" s="343"/>
      <c r="B250" s="342" t="str">
        <f t="shared" si="114"/>
        <v/>
      </c>
      <c r="C250" s="38"/>
      <c r="D250" s="37"/>
      <c r="E250" s="36" t="s">
        <v>2483</v>
      </c>
      <c r="F250" s="35"/>
      <c r="G250" s="378">
        <v>1928</v>
      </c>
      <c r="H250" s="33">
        <v>2.4</v>
      </c>
      <c r="I250" s="32" t="s">
        <v>2484</v>
      </c>
      <c r="J250" s="31"/>
      <c r="K250" s="30"/>
      <c r="L250" s="30"/>
      <c r="M250" s="29"/>
      <c r="N250" s="340" t="str">
        <f t="shared" si="115"/>
        <v/>
      </c>
      <c r="O250" s="340" t="str">
        <f t="shared" si="116"/>
        <v>◄</v>
      </c>
      <c r="P250" s="61"/>
      <c r="Q250" s="59"/>
      <c r="R250" s="340" t="str">
        <f t="shared" si="117"/>
        <v/>
      </c>
      <c r="S250" s="340" t="str">
        <f t="shared" si="118"/>
        <v>◄</v>
      </c>
      <c r="T250" s="60"/>
      <c r="U250" s="59"/>
      <c r="V250" s="339"/>
      <c r="W250" s="57"/>
      <c r="X250" s="56">
        <f t="shared" si="119"/>
        <v>0</v>
      </c>
      <c r="Y250" s="55">
        <f t="shared" si="120"/>
        <v>0</v>
      </c>
      <c r="Z250" s="54"/>
      <c r="AA250" s="53">
        <f t="shared" si="121"/>
        <v>0</v>
      </c>
      <c r="AB250" s="52">
        <f t="shared" si="122"/>
        <v>0</v>
      </c>
      <c r="AC250" s="42"/>
      <c r="AD250" s="16" t="s">
        <v>0</v>
      </c>
      <c r="AE250" s="1"/>
      <c r="AF250" s="1"/>
      <c r="AG250" s="1"/>
      <c r="AH250" s="1"/>
      <c r="AI250" s="15"/>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row>
    <row r="251" spans="1:66" s="266" customFormat="1" x14ac:dyDescent="0.25">
      <c r="A251" s="343"/>
      <c r="B251" s="342" t="str">
        <f t="shared" si="114"/>
        <v/>
      </c>
      <c r="C251" s="38"/>
      <c r="D251" s="37"/>
      <c r="E251" s="36" t="s">
        <v>2485</v>
      </c>
      <c r="F251" s="35"/>
      <c r="G251" s="378">
        <v>1928</v>
      </c>
      <c r="H251" s="33">
        <v>2.7</v>
      </c>
      <c r="I251" s="32" t="s">
        <v>2486</v>
      </c>
      <c r="J251" s="31"/>
      <c r="K251" s="30"/>
      <c r="L251" s="30"/>
      <c r="M251" s="29"/>
      <c r="N251" s="340" t="str">
        <f t="shared" si="115"/>
        <v/>
      </c>
      <c r="O251" s="340" t="str">
        <f t="shared" si="116"/>
        <v>◄</v>
      </c>
      <c r="P251" s="61"/>
      <c r="Q251" s="59"/>
      <c r="R251" s="340" t="str">
        <f t="shared" si="117"/>
        <v/>
      </c>
      <c r="S251" s="340" t="str">
        <f t="shared" si="118"/>
        <v>◄</v>
      </c>
      <c r="T251" s="60"/>
      <c r="U251" s="59"/>
      <c r="V251" s="339"/>
      <c r="W251" s="57"/>
      <c r="X251" s="56">
        <f t="shared" si="119"/>
        <v>0</v>
      </c>
      <c r="Y251" s="55">
        <f t="shared" si="120"/>
        <v>0</v>
      </c>
      <c r="Z251" s="54"/>
      <c r="AA251" s="53">
        <f t="shared" si="121"/>
        <v>0</v>
      </c>
      <c r="AB251" s="52">
        <f t="shared" si="122"/>
        <v>0</v>
      </c>
      <c r="AC251" s="42"/>
      <c r="AD251" s="16" t="s">
        <v>0</v>
      </c>
      <c r="AE251" s="1"/>
      <c r="AF251" s="1"/>
      <c r="AG251" s="1"/>
      <c r="AH251" s="1"/>
      <c r="AI251" s="15"/>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row>
    <row r="252" spans="1:66" s="266" customFormat="1" x14ac:dyDescent="0.25">
      <c r="A252" s="343"/>
      <c r="B252" s="342" t="str">
        <f t="shared" si="114"/>
        <v/>
      </c>
      <c r="C252" s="38"/>
      <c r="D252" s="37"/>
      <c r="E252" s="36" t="s">
        <v>2487</v>
      </c>
      <c r="F252" s="35"/>
      <c r="G252" s="378">
        <v>1928</v>
      </c>
      <c r="H252" s="33">
        <v>3</v>
      </c>
      <c r="I252" s="32" t="s">
        <v>2488</v>
      </c>
      <c r="J252" s="31"/>
      <c r="K252" s="30"/>
      <c r="L252" s="30"/>
      <c r="M252" s="29"/>
      <c r="N252" s="340" t="str">
        <f t="shared" si="115"/>
        <v/>
      </c>
      <c r="O252" s="340" t="str">
        <f t="shared" si="116"/>
        <v>◄</v>
      </c>
      <c r="P252" s="61"/>
      <c r="Q252" s="59"/>
      <c r="R252" s="340" t="str">
        <f t="shared" si="117"/>
        <v/>
      </c>
      <c r="S252" s="340" t="str">
        <f t="shared" si="118"/>
        <v>◄</v>
      </c>
      <c r="T252" s="60"/>
      <c r="U252" s="59"/>
      <c r="V252" s="339"/>
      <c r="W252" s="57"/>
      <c r="X252" s="56">
        <f t="shared" si="119"/>
        <v>0</v>
      </c>
      <c r="Y252" s="55">
        <f t="shared" si="120"/>
        <v>0</v>
      </c>
      <c r="Z252" s="54"/>
      <c r="AA252" s="53">
        <f t="shared" si="121"/>
        <v>0</v>
      </c>
      <c r="AB252" s="52">
        <f t="shared" si="122"/>
        <v>0</v>
      </c>
      <c r="AC252" s="42"/>
      <c r="AD252" s="16" t="s">
        <v>0</v>
      </c>
      <c r="AE252" s="1"/>
      <c r="AF252" s="1"/>
      <c r="AG252" s="1"/>
      <c r="AH252" s="1"/>
      <c r="AI252" s="15"/>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row>
    <row r="253" spans="1:66" s="266" customFormat="1" x14ac:dyDescent="0.25">
      <c r="A253" s="343"/>
      <c r="B253" s="342" t="str">
        <f t="shared" si="114"/>
        <v/>
      </c>
      <c r="C253" s="38"/>
      <c r="D253" s="37"/>
      <c r="E253" s="36" t="s">
        <v>2489</v>
      </c>
      <c r="F253" s="35"/>
      <c r="G253" s="378">
        <v>1928</v>
      </c>
      <c r="H253" s="33">
        <v>3.3</v>
      </c>
      <c r="I253" s="32" t="s">
        <v>2490</v>
      </c>
      <c r="J253" s="31"/>
      <c r="K253" s="30"/>
      <c r="L253" s="30"/>
      <c r="M253" s="29"/>
      <c r="N253" s="340" t="str">
        <f t="shared" si="115"/>
        <v/>
      </c>
      <c r="O253" s="340" t="str">
        <f t="shared" si="116"/>
        <v>◄</v>
      </c>
      <c r="P253" s="61"/>
      <c r="Q253" s="59"/>
      <c r="R253" s="340" t="str">
        <f t="shared" si="117"/>
        <v/>
      </c>
      <c r="S253" s="340" t="str">
        <f t="shared" si="118"/>
        <v>◄</v>
      </c>
      <c r="T253" s="60"/>
      <c r="U253" s="59"/>
      <c r="V253" s="339"/>
      <c r="W253" s="57"/>
      <c r="X253" s="56">
        <f t="shared" si="119"/>
        <v>0</v>
      </c>
      <c r="Y253" s="55">
        <f t="shared" si="120"/>
        <v>0</v>
      </c>
      <c r="Z253" s="54"/>
      <c r="AA253" s="53">
        <f t="shared" si="121"/>
        <v>0</v>
      </c>
      <c r="AB253" s="52">
        <f t="shared" si="122"/>
        <v>0</v>
      </c>
      <c r="AC253" s="42"/>
      <c r="AD253" s="16" t="s">
        <v>0</v>
      </c>
      <c r="AE253" s="1"/>
      <c r="AF253" s="1"/>
      <c r="AG253" s="1"/>
      <c r="AH253" s="1"/>
      <c r="AI253" s="15"/>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row>
    <row r="254" spans="1:66" s="266" customFormat="1" x14ac:dyDescent="0.25">
      <c r="A254" s="343"/>
      <c r="B254" s="342" t="str">
        <f t="shared" si="114"/>
        <v/>
      </c>
      <c r="C254" s="38"/>
      <c r="D254" s="37"/>
      <c r="E254" s="36" t="s">
        <v>2491</v>
      </c>
      <c r="F254" s="35"/>
      <c r="G254" s="378">
        <v>1928</v>
      </c>
      <c r="H254" s="33">
        <v>4</v>
      </c>
      <c r="I254" s="32" t="s">
        <v>2492</v>
      </c>
      <c r="J254" s="31"/>
      <c r="K254" s="30"/>
      <c r="L254" s="30"/>
      <c r="M254" s="29"/>
      <c r="N254" s="340" t="str">
        <f t="shared" si="115"/>
        <v/>
      </c>
      <c r="O254" s="340" t="str">
        <f t="shared" si="116"/>
        <v>◄</v>
      </c>
      <c r="P254" s="61"/>
      <c r="Q254" s="59"/>
      <c r="R254" s="340" t="str">
        <f t="shared" si="117"/>
        <v/>
      </c>
      <c r="S254" s="340" t="str">
        <f t="shared" si="118"/>
        <v>◄</v>
      </c>
      <c r="T254" s="60"/>
      <c r="U254" s="59"/>
      <c r="V254" s="339"/>
      <c r="W254" s="57"/>
      <c r="X254" s="56">
        <f t="shared" si="119"/>
        <v>0</v>
      </c>
      <c r="Y254" s="55">
        <f t="shared" si="120"/>
        <v>0</v>
      </c>
      <c r="Z254" s="54"/>
      <c r="AA254" s="53">
        <f t="shared" si="121"/>
        <v>0</v>
      </c>
      <c r="AB254" s="52">
        <f t="shared" si="122"/>
        <v>0</v>
      </c>
      <c r="AC254" s="42"/>
      <c r="AD254" s="16" t="s">
        <v>0</v>
      </c>
      <c r="AE254" s="1"/>
      <c r="AF254" s="1"/>
      <c r="AG254" s="1"/>
      <c r="AH254" s="1"/>
      <c r="AI254" s="15"/>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row>
    <row r="255" spans="1:66" s="266" customFormat="1" x14ac:dyDescent="0.25">
      <c r="A255" s="343"/>
      <c r="B255" s="342" t="str">
        <f t="shared" si="114"/>
        <v/>
      </c>
      <c r="C255" s="38"/>
      <c r="D255" s="37"/>
      <c r="E255" s="36" t="s">
        <v>2493</v>
      </c>
      <c r="F255" s="35"/>
      <c r="G255" s="378">
        <v>1928</v>
      </c>
      <c r="H255" s="33">
        <v>5</v>
      </c>
      <c r="I255" s="32" t="s">
        <v>2494</v>
      </c>
      <c r="J255" s="31"/>
      <c r="K255" s="30"/>
      <c r="L255" s="30"/>
      <c r="M255" s="29"/>
      <c r="N255" s="340" t="str">
        <f t="shared" si="115"/>
        <v/>
      </c>
      <c r="O255" s="340" t="str">
        <f t="shared" si="116"/>
        <v>◄</v>
      </c>
      <c r="P255" s="61"/>
      <c r="Q255" s="59"/>
      <c r="R255" s="340" t="str">
        <f t="shared" si="117"/>
        <v/>
      </c>
      <c r="S255" s="340" t="str">
        <f t="shared" si="118"/>
        <v>◄</v>
      </c>
      <c r="T255" s="60"/>
      <c r="U255" s="59"/>
      <c r="V255" s="339"/>
      <c r="W255" s="57"/>
      <c r="X255" s="56">
        <f t="shared" si="119"/>
        <v>0</v>
      </c>
      <c r="Y255" s="55">
        <f t="shared" si="120"/>
        <v>0</v>
      </c>
      <c r="Z255" s="54"/>
      <c r="AA255" s="53">
        <f t="shared" si="121"/>
        <v>0</v>
      </c>
      <c r="AB255" s="52">
        <f t="shared" si="122"/>
        <v>0</v>
      </c>
      <c r="AC255" s="42"/>
      <c r="AD255" s="16" t="s">
        <v>0</v>
      </c>
      <c r="AE255" s="1"/>
      <c r="AF255" s="1"/>
      <c r="AG255" s="1"/>
      <c r="AH255" s="1"/>
      <c r="AI255" s="15"/>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row>
    <row r="256" spans="1:66" s="266" customFormat="1" x14ac:dyDescent="0.25">
      <c r="A256" s="343"/>
      <c r="B256" s="342" t="str">
        <f t="shared" si="114"/>
        <v/>
      </c>
      <c r="C256" s="38"/>
      <c r="D256" s="37"/>
      <c r="E256" s="36" t="s">
        <v>2495</v>
      </c>
      <c r="F256" s="35"/>
      <c r="G256" s="378">
        <v>1928</v>
      </c>
      <c r="H256" s="33">
        <v>6</v>
      </c>
      <c r="I256" s="32" t="s">
        <v>2496</v>
      </c>
      <c r="J256" s="31"/>
      <c r="K256" s="30"/>
      <c r="L256" s="30"/>
      <c r="M256" s="29"/>
      <c r="N256" s="340" t="str">
        <f t="shared" si="115"/>
        <v/>
      </c>
      <c r="O256" s="340" t="str">
        <f t="shared" si="116"/>
        <v>◄</v>
      </c>
      <c r="P256" s="61"/>
      <c r="Q256" s="59"/>
      <c r="R256" s="340" t="str">
        <f t="shared" si="117"/>
        <v/>
      </c>
      <c r="S256" s="340" t="str">
        <f t="shared" si="118"/>
        <v>◄</v>
      </c>
      <c r="T256" s="60"/>
      <c r="U256" s="59"/>
      <c r="V256" s="339"/>
      <c r="W256" s="57"/>
      <c r="X256" s="56">
        <f t="shared" si="119"/>
        <v>0</v>
      </c>
      <c r="Y256" s="55">
        <f t="shared" si="120"/>
        <v>0</v>
      </c>
      <c r="Z256" s="54"/>
      <c r="AA256" s="53">
        <f t="shared" si="121"/>
        <v>0</v>
      </c>
      <c r="AB256" s="52">
        <f t="shared" si="122"/>
        <v>0</v>
      </c>
      <c r="AC256" s="42"/>
      <c r="AD256" s="16" t="s">
        <v>0</v>
      </c>
      <c r="AE256" s="1"/>
      <c r="AF256" s="1"/>
      <c r="AG256" s="1"/>
      <c r="AH256" s="1"/>
      <c r="AI256" s="15"/>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row>
    <row r="257" spans="1:66" s="266" customFormat="1" x14ac:dyDescent="0.25">
      <c r="A257" s="343"/>
      <c r="B257" s="342" t="str">
        <f t="shared" si="114"/>
        <v/>
      </c>
      <c r="C257" s="38"/>
      <c r="D257" s="37"/>
      <c r="E257" s="36" t="s">
        <v>2497</v>
      </c>
      <c r="F257" s="35"/>
      <c r="G257" s="378">
        <v>1928</v>
      </c>
      <c r="H257" s="33">
        <v>7</v>
      </c>
      <c r="I257" s="32" t="s">
        <v>2498</v>
      </c>
      <c r="J257" s="31"/>
      <c r="K257" s="30"/>
      <c r="L257" s="30"/>
      <c r="M257" s="29"/>
      <c r="N257" s="340" t="str">
        <f t="shared" si="115"/>
        <v/>
      </c>
      <c r="O257" s="340" t="str">
        <f t="shared" si="116"/>
        <v>◄</v>
      </c>
      <c r="P257" s="61"/>
      <c r="Q257" s="59"/>
      <c r="R257" s="340" t="str">
        <f t="shared" si="117"/>
        <v/>
      </c>
      <c r="S257" s="340" t="str">
        <f t="shared" si="118"/>
        <v>◄</v>
      </c>
      <c r="T257" s="60"/>
      <c r="U257" s="59"/>
      <c r="V257" s="339"/>
      <c r="W257" s="57"/>
      <c r="X257" s="56">
        <f t="shared" si="119"/>
        <v>0</v>
      </c>
      <c r="Y257" s="55">
        <f t="shared" si="120"/>
        <v>0</v>
      </c>
      <c r="Z257" s="54"/>
      <c r="AA257" s="53">
        <f t="shared" si="121"/>
        <v>0</v>
      </c>
      <c r="AB257" s="52">
        <f t="shared" si="122"/>
        <v>0</v>
      </c>
      <c r="AC257" s="42"/>
      <c r="AD257" s="16" t="s">
        <v>0</v>
      </c>
      <c r="AE257" s="1"/>
      <c r="AF257" s="1"/>
      <c r="AG257" s="1"/>
      <c r="AH257" s="1"/>
      <c r="AI257" s="15"/>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row>
    <row r="258" spans="1:66" s="266" customFormat="1" x14ac:dyDescent="0.25">
      <c r="A258" s="343"/>
      <c r="B258" s="342" t="str">
        <f t="shared" si="114"/>
        <v/>
      </c>
      <c r="C258" s="38"/>
      <c r="D258" s="37"/>
      <c r="E258" s="36" t="s">
        <v>2499</v>
      </c>
      <c r="F258" s="35"/>
      <c r="G258" s="378">
        <v>1928</v>
      </c>
      <c r="H258" s="33">
        <v>8</v>
      </c>
      <c r="I258" s="32" t="s">
        <v>2500</v>
      </c>
      <c r="J258" s="31"/>
      <c r="K258" s="30"/>
      <c r="L258" s="30"/>
      <c r="M258" s="29"/>
      <c r="N258" s="340" t="str">
        <f t="shared" si="115"/>
        <v/>
      </c>
      <c r="O258" s="340" t="str">
        <f t="shared" si="116"/>
        <v>◄</v>
      </c>
      <c r="P258" s="61"/>
      <c r="Q258" s="59"/>
      <c r="R258" s="340" t="str">
        <f t="shared" si="117"/>
        <v/>
      </c>
      <c r="S258" s="340" t="str">
        <f t="shared" si="118"/>
        <v>◄</v>
      </c>
      <c r="T258" s="60"/>
      <c r="U258" s="59"/>
      <c r="V258" s="339"/>
      <c r="W258" s="57"/>
      <c r="X258" s="56">
        <f t="shared" si="119"/>
        <v>0</v>
      </c>
      <c r="Y258" s="55">
        <f t="shared" si="120"/>
        <v>0</v>
      </c>
      <c r="Z258" s="54"/>
      <c r="AA258" s="53">
        <f t="shared" si="121"/>
        <v>0</v>
      </c>
      <c r="AB258" s="52">
        <f t="shared" si="122"/>
        <v>0</v>
      </c>
      <c r="AC258" s="42"/>
      <c r="AD258" s="16" t="s">
        <v>0</v>
      </c>
      <c r="AE258" s="1"/>
      <c r="AF258" s="1"/>
      <c r="AG258" s="1"/>
      <c r="AH258" s="1"/>
      <c r="AI258" s="15"/>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row>
    <row r="259" spans="1:66" s="266" customFormat="1" x14ac:dyDescent="0.25">
      <c r="A259" s="343"/>
      <c r="B259" s="342" t="str">
        <f t="shared" si="114"/>
        <v/>
      </c>
      <c r="C259" s="38"/>
      <c r="D259" s="37"/>
      <c r="E259" s="36" t="s">
        <v>2501</v>
      </c>
      <c r="F259" s="35"/>
      <c r="G259" s="378">
        <v>1928</v>
      </c>
      <c r="H259" s="33">
        <v>9</v>
      </c>
      <c r="I259" s="32" t="s">
        <v>2502</v>
      </c>
      <c r="J259" s="31"/>
      <c r="K259" s="30"/>
      <c r="L259" s="30"/>
      <c r="M259" s="29"/>
      <c r="N259" s="340" t="str">
        <f t="shared" si="115"/>
        <v/>
      </c>
      <c r="O259" s="340" t="str">
        <f t="shared" si="116"/>
        <v>◄</v>
      </c>
      <c r="P259" s="61"/>
      <c r="Q259" s="59"/>
      <c r="R259" s="340" t="str">
        <f t="shared" si="117"/>
        <v/>
      </c>
      <c r="S259" s="340" t="str">
        <f t="shared" si="118"/>
        <v>◄</v>
      </c>
      <c r="T259" s="60"/>
      <c r="U259" s="59"/>
      <c r="V259" s="339"/>
      <c r="W259" s="57"/>
      <c r="X259" s="56">
        <f t="shared" si="119"/>
        <v>0</v>
      </c>
      <c r="Y259" s="55">
        <f t="shared" si="120"/>
        <v>0</v>
      </c>
      <c r="Z259" s="54"/>
      <c r="AA259" s="53">
        <f t="shared" si="121"/>
        <v>0</v>
      </c>
      <c r="AB259" s="52">
        <f t="shared" si="122"/>
        <v>0</v>
      </c>
      <c r="AC259" s="42"/>
      <c r="AD259" s="16" t="s">
        <v>0</v>
      </c>
      <c r="AE259" s="1"/>
      <c r="AF259" s="1"/>
      <c r="AG259" s="1"/>
      <c r="AH259" s="1"/>
      <c r="AI259" s="15"/>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row>
    <row r="260" spans="1:66" s="266" customFormat="1" x14ac:dyDescent="0.25">
      <c r="A260" s="343"/>
      <c r="B260" s="342" t="str">
        <f t="shared" si="114"/>
        <v/>
      </c>
      <c r="C260" s="38"/>
      <c r="D260" s="37"/>
      <c r="E260" s="36" t="s">
        <v>2503</v>
      </c>
      <c r="F260" s="35"/>
      <c r="G260" s="378">
        <v>1928</v>
      </c>
      <c r="H260" s="33">
        <v>10</v>
      </c>
      <c r="I260" s="32" t="s">
        <v>2504</v>
      </c>
      <c r="J260" s="31"/>
      <c r="K260" s="30"/>
      <c r="L260" s="30"/>
      <c r="M260" s="29"/>
      <c r="N260" s="340" t="str">
        <f t="shared" si="115"/>
        <v/>
      </c>
      <c r="O260" s="340" t="str">
        <f t="shared" si="116"/>
        <v>◄</v>
      </c>
      <c r="P260" s="61"/>
      <c r="Q260" s="59"/>
      <c r="R260" s="340" t="str">
        <f t="shared" si="117"/>
        <v/>
      </c>
      <c r="S260" s="340" t="str">
        <f t="shared" si="118"/>
        <v>◄</v>
      </c>
      <c r="T260" s="60"/>
      <c r="U260" s="59"/>
      <c r="V260" s="339"/>
      <c r="W260" s="57"/>
      <c r="X260" s="56">
        <f t="shared" si="119"/>
        <v>0</v>
      </c>
      <c r="Y260" s="55">
        <f t="shared" si="120"/>
        <v>0</v>
      </c>
      <c r="Z260" s="54"/>
      <c r="AA260" s="53">
        <f t="shared" si="121"/>
        <v>0</v>
      </c>
      <c r="AB260" s="52">
        <f t="shared" si="122"/>
        <v>0</v>
      </c>
      <c r="AC260" s="42"/>
      <c r="AD260" s="16" t="s">
        <v>0</v>
      </c>
      <c r="AE260" s="1"/>
      <c r="AF260" s="1"/>
      <c r="AG260" s="1"/>
      <c r="AH260" s="1"/>
      <c r="AI260" s="15"/>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row>
    <row r="261" spans="1:66" s="266" customFormat="1" x14ac:dyDescent="0.25">
      <c r="A261" s="343"/>
      <c r="B261" s="342" t="str">
        <f t="shared" si="114"/>
        <v/>
      </c>
      <c r="C261" s="38"/>
      <c r="D261" s="37"/>
      <c r="E261" s="36" t="s">
        <v>2505</v>
      </c>
      <c r="F261" s="35"/>
      <c r="G261" s="378">
        <v>1928</v>
      </c>
      <c r="H261" s="33">
        <v>20</v>
      </c>
      <c r="I261" s="32" t="s">
        <v>2506</v>
      </c>
      <c r="J261" s="31"/>
      <c r="K261" s="30"/>
      <c r="L261" s="30"/>
      <c r="M261" s="29"/>
      <c r="N261" s="340" t="str">
        <f t="shared" si="115"/>
        <v/>
      </c>
      <c r="O261" s="340" t="str">
        <f t="shared" si="116"/>
        <v>◄</v>
      </c>
      <c r="P261" s="61"/>
      <c r="Q261" s="59"/>
      <c r="R261" s="340" t="str">
        <f t="shared" si="117"/>
        <v/>
      </c>
      <c r="S261" s="340" t="str">
        <f t="shared" si="118"/>
        <v>◄</v>
      </c>
      <c r="T261" s="60"/>
      <c r="U261" s="59"/>
      <c r="V261" s="339"/>
      <c r="W261" s="57"/>
      <c r="X261" s="56">
        <f t="shared" si="119"/>
        <v>0</v>
      </c>
      <c r="Y261" s="55">
        <f t="shared" si="120"/>
        <v>0</v>
      </c>
      <c r="Z261" s="54"/>
      <c r="AA261" s="53">
        <f t="shared" si="121"/>
        <v>0</v>
      </c>
      <c r="AB261" s="52">
        <f t="shared" si="122"/>
        <v>0</v>
      </c>
      <c r="AC261" s="42"/>
      <c r="AD261" s="16" t="s">
        <v>0</v>
      </c>
      <c r="AE261" s="1"/>
      <c r="AF261" s="1"/>
      <c r="AG261" s="1"/>
      <c r="AH261" s="1"/>
      <c r="AI261" s="15"/>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row>
    <row r="262" spans="1:66" s="266" customFormat="1" x14ac:dyDescent="0.25">
      <c r="A262" s="343"/>
      <c r="B262" s="342" t="str">
        <f t="shared" si="114"/>
        <v/>
      </c>
      <c r="C262" s="38"/>
      <c r="D262" s="37"/>
      <c r="E262" s="36" t="s">
        <v>2507</v>
      </c>
      <c r="F262" s="35"/>
      <c r="G262" s="378">
        <v>1928</v>
      </c>
      <c r="H262" s="33">
        <v>30</v>
      </c>
      <c r="I262" s="32" t="s">
        <v>2508</v>
      </c>
      <c r="J262" s="31"/>
      <c r="K262" s="30"/>
      <c r="L262" s="30"/>
      <c r="M262" s="29"/>
      <c r="N262" s="340" t="str">
        <f t="shared" si="115"/>
        <v/>
      </c>
      <c r="O262" s="340" t="str">
        <f t="shared" si="116"/>
        <v>◄</v>
      </c>
      <c r="P262" s="61"/>
      <c r="Q262" s="59"/>
      <c r="R262" s="340" t="str">
        <f t="shared" si="117"/>
        <v/>
      </c>
      <c r="S262" s="340" t="str">
        <f t="shared" si="118"/>
        <v>◄</v>
      </c>
      <c r="T262" s="60"/>
      <c r="U262" s="59"/>
      <c r="V262" s="339"/>
      <c r="W262" s="57"/>
      <c r="X262" s="56">
        <f t="shared" si="119"/>
        <v>0</v>
      </c>
      <c r="Y262" s="55">
        <f t="shared" si="120"/>
        <v>0</v>
      </c>
      <c r="Z262" s="54"/>
      <c r="AA262" s="53">
        <f t="shared" si="121"/>
        <v>0</v>
      </c>
      <c r="AB262" s="52">
        <f t="shared" si="122"/>
        <v>0</v>
      </c>
      <c r="AC262" s="42"/>
      <c r="AD262" s="16" t="s">
        <v>0</v>
      </c>
      <c r="AE262" s="1"/>
      <c r="AF262" s="1"/>
      <c r="AG262" s="1"/>
      <c r="AH262" s="1"/>
      <c r="AI262" s="15"/>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row>
    <row r="263" spans="1:66" s="266" customFormat="1" x14ac:dyDescent="0.25">
      <c r="A263" s="343"/>
      <c r="B263" s="342" t="str">
        <f t="shared" si="114"/>
        <v/>
      </c>
      <c r="C263" s="38"/>
      <c r="D263" s="37"/>
      <c r="E263" s="36" t="s">
        <v>2509</v>
      </c>
      <c r="F263" s="35"/>
      <c r="G263" s="378">
        <v>1928</v>
      </c>
      <c r="H263" s="33">
        <v>40</v>
      </c>
      <c r="I263" s="32" t="s">
        <v>2510</v>
      </c>
      <c r="J263" s="31"/>
      <c r="K263" s="30"/>
      <c r="L263" s="30"/>
      <c r="M263" s="29"/>
      <c r="N263" s="340" t="str">
        <f t="shared" si="115"/>
        <v/>
      </c>
      <c r="O263" s="340" t="str">
        <f t="shared" si="116"/>
        <v>◄</v>
      </c>
      <c r="P263" s="61"/>
      <c r="Q263" s="59"/>
      <c r="R263" s="340" t="str">
        <f t="shared" si="117"/>
        <v/>
      </c>
      <c r="S263" s="340" t="str">
        <f t="shared" si="118"/>
        <v>◄</v>
      </c>
      <c r="T263" s="60"/>
      <c r="U263" s="59"/>
      <c r="V263" s="339"/>
      <c r="W263" s="57"/>
      <c r="X263" s="56">
        <f t="shared" si="119"/>
        <v>0</v>
      </c>
      <c r="Y263" s="55">
        <f t="shared" si="120"/>
        <v>0</v>
      </c>
      <c r="Z263" s="54"/>
      <c r="AA263" s="53">
        <f t="shared" si="121"/>
        <v>0</v>
      </c>
      <c r="AB263" s="52">
        <f t="shared" si="122"/>
        <v>0</v>
      </c>
      <c r="AC263" s="42"/>
      <c r="AD263" s="16" t="s">
        <v>0</v>
      </c>
      <c r="AE263" s="1"/>
      <c r="AF263" s="1"/>
      <c r="AG263" s="1"/>
      <c r="AH263" s="1"/>
      <c r="AI263" s="15"/>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row>
    <row r="264" spans="1:66" s="266" customFormat="1" x14ac:dyDescent="0.25">
      <c r="A264" s="343"/>
      <c r="B264" s="342" t="str">
        <f t="shared" si="114"/>
        <v/>
      </c>
      <c r="C264" s="38"/>
      <c r="D264" s="37"/>
      <c r="E264" s="66" t="s">
        <v>766</v>
      </c>
      <c r="F264" s="65"/>
      <c r="G264" s="378">
        <v>1928</v>
      </c>
      <c r="H264" s="33">
        <v>40</v>
      </c>
      <c r="I264" s="351" t="s">
        <v>2511</v>
      </c>
      <c r="J264" s="31" t="s">
        <v>765</v>
      </c>
      <c r="K264" s="30"/>
      <c r="L264" s="30"/>
      <c r="M264" s="29"/>
      <c r="N264" s="340" t="str">
        <f t="shared" si="115"/>
        <v/>
      </c>
      <c r="O264" s="340" t="str">
        <f t="shared" si="116"/>
        <v>◄</v>
      </c>
      <c r="P264" s="61"/>
      <c r="Q264" s="59"/>
      <c r="R264" s="340" t="str">
        <f t="shared" si="117"/>
        <v/>
      </c>
      <c r="S264" s="340" t="str">
        <f t="shared" si="118"/>
        <v>◄</v>
      </c>
      <c r="T264" s="60"/>
      <c r="U264" s="59"/>
      <c r="V264" s="339"/>
      <c r="W264" s="57"/>
      <c r="X264" s="56">
        <f t="shared" si="119"/>
        <v>0</v>
      </c>
      <c r="Y264" s="55">
        <f t="shared" si="120"/>
        <v>0</v>
      </c>
      <c r="Z264" s="54"/>
      <c r="AA264" s="53">
        <f t="shared" si="121"/>
        <v>0</v>
      </c>
      <c r="AB264" s="52">
        <f t="shared" si="122"/>
        <v>0</v>
      </c>
      <c r="AC264" s="42"/>
      <c r="AD264" s="16" t="s">
        <v>0</v>
      </c>
      <c r="AE264" s="1"/>
      <c r="AF264" s="1"/>
      <c r="AG264" s="1"/>
      <c r="AH264" s="1"/>
      <c r="AI264" s="15"/>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row>
    <row r="265" spans="1:66" s="266" customFormat="1" x14ac:dyDescent="0.25">
      <c r="A265" s="343"/>
      <c r="B265" s="342" t="str">
        <f t="shared" si="114"/>
        <v/>
      </c>
      <c r="C265" s="38"/>
      <c r="D265" s="37"/>
      <c r="E265" s="36" t="s">
        <v>2512</v>
      </c>
      <c r="F265" s="35"/>
      <c r="G265" s="378">
        <v>1928</v>
      </c>
      <c r="H265" s="33">
        <v>50</v>
      </c>
      <c r="I265" s="32" t="s">
        <v>2513</v>
      </c>
      <c r="J265" s="31"/>
      <c r="K265" s="30"/>
      <c r="L265" s="30"/>
      <c r="M265" s="29"/>
      <c r="N265" s="340" t="str">
        <f t="shared" si="115"/>
        <v/>
      </c>
      <c r="O265" s="340" t="str">
        <f t="shared" si="116"/>
        <v>◄</v>
      </c>
      <c r="P265" s="61"/>
      <c r="Q265" s="59"/>
      <c r="R265" s="340" t="str">
        <f t="shared" si="117"/>
        <v/>
      </c>
      <c r="S265" s="340" t="str">
        <f t="shared" si="118"/>
        <v>◄</v>
      </c>
      <c r="T265" s="60"/>
      <c r="U265" s="59"/>
      <c r="V265" s="339"/>
      <c r="W265" s="57"/>
      <c r="X265" s="56">
        <f t="shared" si="119"/>
        <v>0</v>
      </c>
      <c r="Y265" s="55">
        <f t="shared" si="120"/>
        <v>0</v>
      </c>
      <c r="Z265" s="54"/>
      <c r="AA265" s="53">
        <f t="shared" si="121"/>
        <v>0</v>
      </c>
      <c r="AB265" s="52">
        <f t="shared" si="122"/>
        <v>0</v>
      </c>
      <c r="AC265" s="42"/>
      <c r="AD265" s="16" t="s">
        <v>0</v>
      </c>
      <c r="AE265" s="1"/>
      <c r="AF265" s="1"/>
      <c r="AG265" s="1"/>
      <c r="AH265" s="1"/>
      <c r="AI265" s="15"/>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row>
    <row r="266" spans="1:66" s="266" customFormat="1" x14ac:dyDescent="0.25">
      <c r="A266" s="343"/>
      <c r="B266" s="342" t="str">
        <f t="shared" si="114"/>
        <v/>
      </c>
      <c r="C266" s="38"/>
      <c r="D266" s="37"/>
      <c r="E266" s="36" t="s">
        <v>2514</v>
      </c>
      <c r="F266" s="35"/>
      <c r="G266" s="378">
        <v>1928</v>
      </c>
      <c r="H266" s="33">
        <v>50</v>
      </c>
      <c r="I266" s="32" t="s">
        <v>2515</v>
      </c>
      <c r="J266" s="31" t="s">
        <v>764</v>
      </c>
      <c r="K266" s="30"/>
      <c r="L266" s="30"/>
      <c r="M266" s="29"/>
      <c r="N266" s="340" t="str">
        <f t="shared" si="115"/>
        <v/>
      </c>
      <c r="O266" s="340" t="str">
        <f t="shared" si="116"/>
        <v>◄</v>
      </c>
      <c r="P266" s="61"/>
      <c r="Q266" s="59"/>
      <c r="R266" s="340" t="str">
        <f t="shared" si="117"/>
        <v/>
      </c>
      <c r="S266" s="340" t="str">
        <f t="shared" si="118"/>
        <v>◄</v>
      </c>
      <c r="T266" s="60"/>
      <c r="U266" s="59"/>
      <c r="V266" s="339"/>
      <c r="W266" s="57"/>
      <c r="X266" s="56">
        <f t="shared" si="119"/>
        <v>0</v>
      </c>
      <c r="Y266" s="55">
        <f t="shared" si="120"/>
        <v>0</v>
      </c>
      <c r="Z266" s="54"/>
      <c r="AA266" s="53">
        <f t="shared" si="121"/>
        <v>0</v>
      </c>
      <c r="AB266" s="52">
        <f t="shared" si="122"/>
        <v>0</v>
      </c>
      <c r="AC266" s="42"/>
      <c r="AD266" s="16" t="s">
        <v>0</v>
      </c>
      <c r="AE266" s="1"/>
      <c r="AF266" s="1"/>
      <c r="AG266" s="1"/>
      <c r="AH266" s="1"/>
      <c r="AI266" s="15"/>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row>
    <row r="267" spans="1:66" s="266" customFormat="1" ht="15" thickBot="1" x14ac:dyDescent="0.3">
      <c r="A267" s="343"/>
      <c r="B267" s="342" t="str">
        <f t="shared" si="114"/>
        <v/>
      </c>
      <c r="C267" s="38"/>
      <c r="D267" s="37"/>
      <c r="E267" s="66" t="s">
        <v>763</v>
      </c>
      <c r="F267" s="65"/>
      <c r="G267" s="378">
        <v>1928</v>
      </c>
      <c r="H267" s="33">
        <v>50</v>
      </c>
      <c r="I267" s="32" t="s">
        <v>2516</v>
      </c>
      <c r="J267" s="31" t="s">
        <v>762</v>
      </c>
      <c r="K267" s="30"/>
      <c r="L267" s="30"/>
      <c r="M267" s="29"/>
      <c r="N267" s="340" t="str">
        <f t="shared" si="115"/>
        <v/>
      </c>
      <c r="O267" s="340" t="str">
        <f t="shared" si="116"/>
        <v>◄</v>
      </c>
      <c r="P267" s="61"/>
      <c r="Q267" s="59"/>
      <c r="R267" s="340" t="str">
        <f t="shared" si="117"/>
        <v/>
      </c>
      <c r="S267" s="340" t="str">
        <f t="shared" si="118"/>
        <v>◄</v>
      </c>
      <c r="T267" s="60"/>
      <c r="U267" s="59"/>
      <c r="V267" s="339"/>
      <c r="W267" s="57"/>
      <c r="X267" s="56">
        <f t="shared" si="119"/>
        <v>0</v>
      </c>
      <c r="Y267" s="55">
        <f t="shared" si="120"/>
        <v>0</v>
      </c>
      <c r="Z267" s="54"/>
      <c r="AA267" s="53">
        <f t="shared" si="121"/>
        <v>0</v>
      </c>
      <c r="AB267" s="52">
        <f t="shared" si="122"/>
        <v>0</v>
      </c>
      <c r="AC267" s="42"/>
      <c r="AD267" s="16" t="s">
        <v>0</v>
      </c>
      <c r="AE267" s="1"/>
      <c r="AF267" s="1"/>
      <c r="AG267" s="1"/>
      <c r="AH267" s="1"/>
      <c r="AI267" s="15"/>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row>
    <row r="268" spans="1:66" ht="32.4" customHeight="1" thickTop="1" thickBot="1" x14ac:dyDescent="0.3">
      <c r="A268" s="375"/>
      <c r="B268" s="50"/>
      <c r="C268" s="14">
        <f>ROWS(C269:C271)-1</f>
        <v>2</v>
      </c>
      <c r="D268" s="628" t="s">
        <v>2517</v>
      </c>
      <c r="E268" s="627"/>
      <c r="F268" s="627"/>
      <c r="G268" s="627"/>
      <c r="H268" s="627"/>
      <c r="I268" s="627"/>
      <c r="J268" s="8">
        <v>10502</v>
      </c>
      <c r="K268" s="8" t="s">
        <v>69</v>
      </c>
      <c r="L268" s="7"/>
      <c r="M268" s="6">
        <v>0</v>
      </c>
      <c r="N268" s="49"/>
      <c r="O268" s="346" t="str">
        <f>IF(COUNTIF(N269:N270,"?")&gt;0,"?",IF(AND(P268="◄",Q268="►"),"◄►",IF(P268="◄","◄",IF(Q268="►","►",""))))</f>
        <v>◄</v>
      </c>
      <c r="P268" s="46" t="str">
        <f>IF(SUM(P269:P270)+1=ROWS(P269:P270)-COUNTIF(P269:P270,"-"),"","◄")</f>
        <v>◄</v>
      </c>
      <c r="Q268" s="45" t="str">
        <f>IF(SUM(Q269:Q270)&gt;0,"►","")</f>
        <v/>
      </c>
      <c r="R268" s="48"/>
      <c r="S268" s="346" t="str">
        <f>IF(COUNTIF(R269:R270,"?")&gt;0,"?",IF(AND(T268="◄",U268="►"),"◄►",IF(T268="◄","◄",IF(U268="►","►",""))))</f>
        <v>◄</v>
      </c>
      <c r="T268" s="46" t="str">
        <f>IF(SUM(T269:T270)+1=ROWS(T269:T270)-COUNTIF(T269:T270,"-"),"","◄")</f>
        <v>◄</v>
      </c>
      <c r="U268" s="45" t="str">
        <f>IF(SUM(U269:U270)&gt;0,"►","")</f>
        <v/>
      </c>
      <c r="V268" s="67">
        <f>ROWS(V269:V271)-1</f>
        <v>2</v>
      </c>
      <c r="W268" s="44">
        <f>SUM(W269:W270)-W271</f>
        <v>0</v>
      </c>
      <c r="X268" s="43" t="s">
        <v>2</v>
      </c>
      <c r="Y268" s="42"/>
      <c r="Z268" s="44">
        <f>SUM(Z269:Z270)-Z271</f>
        <v>0</v>
      </c>
      <c r="AA268" s="43" t="s">
        <v>2</v>
      </c>
      <c r="AB268" s="42"/>
      <c r="AC268" s="345" t="e">
        <f>IF(#REF!="◄","◄",IF(#REF!="ok","►",""))</f>
        <v>#REF!</v>
      </c>
      <c r="AD268" s="5" t="s">
        <v>0</v>
      </c>
      <c r="AE268" s="344"/>
    </row>
    <row r="269" spans="1:66" s="266" customFormat="1" ht="30" customHeight="1" x14ac:dyDescent="0.25">
      <c r="A269" s="343"/>
      <c r="B269" s="342" t="str">
        <f>IF(A269=1,"x","")</f>
        <v/>
      </c>
      <c r="C269" s="38"/>
      <c r="D269" s="37"/>
      <c r="E269" s="36" t="s">
        <v>2518</v>
      </c>
      <c r="F269" s="35"/>
      <c r="G269" s="378">
        <v>1928</v>
      </c>
      <c r="H269" s="33">
        <v>4</v>
      </c>
      <c r="I269" s="32" t="s">
        <v>2519</v>
      </c>
      <c r="J269" s="623" t="s">
        <v>761</v>
      </c>
      <c r="K269" s="624"/>
      <c r="L269" s="624"/>
      <c r="M269" s="625"/>
      <c r="N269" s="340" t="str">
        <f>IF(O269="?","?","")</f>
        <v/>
      </c>
      <c r="O269" s="340" t="str">
        <f>IF(AND(P269="",Q269&gt;0),"?",IF(P269="","◄",IF(Q269&gt;=1,"►","")))</f>
        <v>◄</v>
      </c>
      <c r="P269" s="61"/>
      <c r="Q269" s="59"/>
      <c r="R269" s="340" t="str">
        <f>IF(S269="?","?","")</f>
        <v/>
      </c>
      <c r="S269" s="340" t="str">
        <f>IF(AND(T269="",U269&gt;0),"?",IF(T269="","◄",IF(U269&gt;=1,"►","")))</f>
        <v>◄</v>
      </c>
      <c r="T269" s="60"/>
      <c r="U269" s="59"/>
      <c r="V269" s="339"/>
      <c r="W269" s="57"/>
      <c r="X269" s="56">
        <f>(P269*W269)</f>
        <v>0</v>
      </c>
      <c r="Y269" s="55">
        <f>(Q269*X269)</f>
        <v>0</v>
      </c>
      <c r="Z269" s="54"/>
      <c r="AA269" s="53">
        <f>(T269*Z269)</f>
        <v>0</v>
      </c>
      <c r="AB269" s="52">
        <f>(U269*AA269)</f>
        <v>0</v>
      </c>
      <c r="AC269" s="42"/>
      <c r="AD269" s="16" t="s">
        <v>0</v>
      </c>
      <c r="AE269" s="1"/>
      <c r="AF269" s="1"/>
      <c r="AG269" s="1"/>
      <c r="AH269" s="1"/>
      <c r="AI269" s="15"/>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row>
    <row r="270" spans="1:66" s="266" customFormat="1" ht="39.6" customHeight="1" thickBot="1" x14ac:dyDescent="0.3">
      <c r="A270" s="343"/>
      <c r="B270" s="342" t="str">
        <f>IF(A270=1,"x","")</f>
        <v/>
      </c>
      <c r="C270" s="38"/>
      <c r="D270" s="37"/>
      <c r="E270" s="36" t="s">
        <v>2520</v>
      </c>
      <c r="F270" s="35"/>
      <c r="G270" s="378">
        <v>1928</v>
      </c>
      <c r="H270" s="33">
        <v>5</v>
      </c>
      <c r="I270" s="32" t="s">
        <v>2521</v>
      </c>
      <c r="J270" s="623" t="s">
        <v>2522</v>
      </c>
      <c r="K270" s="624"/>
      <c r="L270" s="624"/>
      <c r="M270" s="625"/>
      <c r="N270" s="340" t="str">
        <f>IF(O270="?","?","")</f>
        <v/>
      </c>
      <c r="O270" s="340" t="str">
        <f>IF(AND(P270="",Q270&gt;0),"?",IF(P270="","◄",IF(Q270&gt;=1,"►","")))</f>
        <v>◄</v>
      </c>
      <c r="P270" s="61"/>
      <c r="Q270" s="59"/>
      <c r="R270" s="340" t="str">
        <f>IF(S270="?","?","")</f>
        <v/>
      </c>
      <c r="S270" s="340" t="str">
        <f>IF(AND(T270="",U270&gt;0),"?",IF(T270="","◄",IF(U270&gt;=1,"►","")))</f>
        <v>◄</v>
      </c>
      <c r="T270" s="60"/>
      <c r="U270" s="59"/>
      <c r="V270" s="339"/>
      <c r="W270" s="57"/>
      <c r="X270" s="56">
        <f>(P270*W270)</f>
        <v>0</v>
      </c>
      <c r="Y270" s="55">
        <f>(Q270*X270)</f>
        <v>0</v>
      </c>
      <c r="Z270" s="54"/>
      <c r="AA270" s="53">
        <f>(T270*Z270)</f>
        <v>0</v>
      </c>
      <c r="AB270" s="52">
        <f>(U270*AA270)</f>
        <v>0</v>
      </c>
      <c r="AC270" s="42"/>
      <c r="AD270" s="16" t="s">
        <v>0</v>
      </c>
      <c r="AE270" s="1"/>
      <c r="AF270" s="1"/>
      <c r="AG270" s="1"/>
      <c r="AH270" s="1"/>
      <c r="AI270" s="15"/>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row>
    <row r="271" spans="1:66" ht="16.8" thickTop="1" thickBot="1" x14ac:dyDescent="0.3">
      <c r="A271" s="338"/>
      <c r="B271" s="50"/>
      <c r="C271" s="14">
        <f>ROWS(C272:C278)-1</f>
        <v>6</v>
      </c>
      <c r="D271" s="13" t="s">
        <v>2523</v>
      </c>
      <c r="E271" s="12"/>
      <c r="F271" s="12"/>
      <c r="G271" s="337"/>
      <c r="H271" s="10"/>
      <c r="I271" s="9"/>
      <c r="J271" s="8" t="s">
        <v>760</v>
      </c>
      <c r="K271" s="8" t="s">
        <v>69</v>
      </c>
      <c r="L271" s="7"/>
      <c r="M271" s="6">
        <v>0</v>
      </c>
      <c r="N271" s="49"/>
      <c r="O271" s="346" t="str">
        <f>IF(COUNTIF(N272:N277,"?")&gt;0,"?",IF(AND(P271="◄",Q271="►"),"◄►",IF(P271="◄","◄",IF(Q271="►","►",""))))</f>
        <v>◄</v>
      </c>
      <c r="P271" s="46" t="str">
        <f>IF(SUM(P272:P277)+1=ROWS(P272:P277)-COUNTIF(P272:P277,"-"),"","◄")</f>
        <v>◄</v>
      </c>
      <c r="Q271" s="45" t="str">
        <f>IF(SUM(Q272:Q277)&gt;0,"►","")</f>
        <v/>
      </c>
      <c r="R271" s="48"/>
      <c r="S271" s="346" t="str">
        <f>IF(COUNTIF(R272:R277,"?")&gt;0,"?",IF(AND(T271="◄",U271="►"),"◄►",IF(T271="◄","◄",IF(U271="►","►",""))))</f>
        <v>◄</v>
      </c>
      <c r="T271" s="46" t="str">
        <f>IF(SUM(T272:T277)+1=ROWS(T272:T277)-COUNTIF(T272:T277,"-"),"","◄")</f>
        <v>◄</v>
      </c>
      <c r="U271" s="45" t="str">
        <f>IF(SUM(U272:U277)&gt;0,"►","")</f>
        <v/>
      </c>
      <c r="V271" s="67">
        <f>ROWS(V272:V278)-1</f>
        <v>6</v>
      </c>
      <c r="W271" s="44">
        <f>SUM(W272:W277)-W278</f>
        <v>0</v>
      </c>
      <c r="X271" s="43" t="s">
        <v>2</v>
      </c>
      <c r="Y271" s="42"/>
      <c r="Z271" s="44">
        <f>SUM(Z272:Z277)-Z278</f>
        <v>0</v>
      </c>
      <c r="AA271" s="43" t="s">
        <v>2</v>
      </c>
      <c r="AB271" s="42"/>
      <c r="AC271" s="345" t="e">
        <f>IF(#REF!="◄","◄",IF(#REF!="ok","►",""))</f>
        <v>#REF!</v>
      </c>
      <c r="AD271" s="5" t="s">
        <v>0</v>
      </c>
      <c r="AE271" s="344"/>
    </row>
    <row r="272" spans="1:66" s="266" customFormat="1" x14ac:dyDescent="0.25">
      <c r="A272" s="343"/>
      <c r="B272" s="342" t="str">
        <f t="shared" ref="B272:B277" si="123">IF(A272=1,"x","")</f>
        <v/>
      </c>
      <c r="C272" s="38"/>
      <c r="D272" s="37"/>
      <c r="E272" s="36" t="s">
        <v>2524</v>
      </c>
      <c r="F272" s="35"/>
      <c r="G272" s="378" t="s">
        <v>759</v>
      </c>
      <c r="H272" s="33">
        <v>3</v>
      </c>
      <c r="I272" s="32" t="s">
        <v>2525</v>
      </c>
      <c r="J272" s="31" t="s">
        <v>2526</v>
      </c>
      <c r="K272" s="30"/>
      <c r="L272" s="30"/>
      <c r="M272" s="29"/>
      <c r="N272" s="340" t="str">
        <f t="shared" ref="N272:N277" si="124">IF(O272="?","?","")</f>
        <v/>
      </c>
      <c r="O272" s="340" t="str">
        <f t="shared" ref="O272:O277" si="125">IF(AND(P272="",Q272&gt;0),"?",IF(P272="","◄",IF(Q272&gt;=1,"►","")))</f>
        <v>◄</v>
      </c>
      <c r="P272" s="61"/>
      <c r="Q272" s="59"/>
      <c r="R272" s="340" t="str">
        <f t="shared" ref="R272:R277" si="126">IF(S272="?","?","")</f>
        <v/>
      </c>
      <c r="S272" s="340" t="str">
        <f t="shared" ref="S272:S277" si="127">IF(AND(T272="",U272&gt;0),"?",IF(T272="","◄",IF(U272&gt;=1,"►","")))</f>
        <v>◄</v>
      </c>
      <c r="T272" s="60"/>
      <c r="U272" s="59"/>
      <c r="V272" s="339"/>
      <c r="W272" s="57"/>
      <c r="X272" s="56">
        <f t="shared" ref="X272:Y277" si="128">(P272*W272)</f>
        <v>0</v>
      </c>
      <c r="Y272" s="55">
        <f t="shared" si="128"/>
        <v>0</v>
      </c>
      <c r="Z272" s="54"/>
      <c r="AA272" s="53">
        <f t="shared" ref="AA272:AB277" si="129">(T272*Z272)</f>
        <v>0</v>
      </c>
      <c r="AB272" s="52">
        <f t="shared" si="129"/>
        <v>0</v>
      </c>
      <c r="AC272" s="42"/>
      <c r="AD272" s="16" t="s">
        <v>0</v>
      </c>
      <c r="AE272" s="1"/>
      <c r="AF272" s="1"/>
      <c r="AG272" s="1"/>
      <c r="AH272" s="1"/>
      <c r="AI272" s="15"/>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row>
    <row r="273" spans="1:66" s="266" customFormat="1" x14ac:dyDescent="0.25">
      <c r="A273" s="343"/>
      <c r="B273" s="342" t="str">
        <f t="shared" si="123"/>
        <v/>
      </c>
      <c r="C273" s="38"/>
      <c r="D273" s="37"/>
      <c r="E273" s="36" t="s">
        <v>2527</v>
      </c>
      <c r="F273" s="35"/>
      <c r="G273" s="378" t="s">
        <v>759</v>
      </c>
      <c r="H273" s="33">
        <v>3</v>
      </c>
      <c r="I273" s="32" t="s">
        <v>2528</v>
      </c>
      <c r="J273" s="31"/>
      <c r="K273" s="30"/>
      <c r="L273" s="30"/>
      <c r="M273" s="29"/>
      <c r="N273" s="340" t="str">
        <f t="shared" si="124"/>
        <v/>
      </c>
      <c r="O273" s="340" t="str">
        <f t="shared" si="125"/>
        <v>◄</v>
      </c>
      <c r="P273" s="61"/>
      <c r="Q273" s="59"/>
      <c r="R273" s="340" t="str">
        <f t="shared" si="126"/>
        <v/>
      </c>
      <c r="S273" s="340" t="str">
        <f t="shared" si="127"/>
        <v>◄</v>
      </c>
      <c r="T273" s="60"/>
      <c r="U273" s="59"/>
      <c r="V273" s="339"/>
      <c r="W273" s="57"/>
      <c r="X273" s="56">
        <f t="shared" si="128"/>
        <v>0</v>
      </c>
      <c r="Y273" s="55">
        <f t="shared" si="128"/>
        <v>0</v>
      </c>
      <c r="Z273" s="54"/>
      <c r="AA273" s="53">
        <f t="shared" si="129"/>
        <v>0</v>
      </c>
      <c r="AB273" s="52">
        <f t="shared" si="129"/>
        <v>0</v>
      </c>
      <c r="AC273" s="42"/>
      <c r="AD273" s="16" t="s">
        <v>0</v>
      </c>
      <c r="AE273" s="1"/>
      <c r="AF273" s="1"/>
      <c r="AG273" s="1"/>
      <c r="AH273" s="1"/>
      <c r="AI273" s="15"/>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row>
    <row r="274" spans="1:66" s="266" customFormat="1" x14ac:dyDescent="0.25">
      <c r="A274" s="343"/>
      <c r="B274" s="342" t="str">
        <f t="shared" si="123"/>
        <v/>
      </c>
      <c r="C274" s="38"/>
      <c r="D274" s="37"/>
      <c r="E274" s="36" t="s">
        <v>2529</v>
      </c>
      <c r="F274" s="35"/>
      <c r="G274" s="378" t="s">
        <v>759</v>
      </c>
      <c r="H274" s="33">
        <v>4</v>
      </c>
      <c r="I274" s="32" t="s">
        <v>2530</v>
      </c>
      <c r="J274" s="31" t="s">
        <v>2531</v>
      </c>
      <c r="K274" s="30"/>
      <c r="L274" s="30"/>
      <c r="M274" s="29"/>
      <c r="N274" s="340" t="str">
        <f t="shared" si="124"/>
        <v/>
      </c>
      <c r="O274" s="340" t="str">
        <f t="shared" si="125"/>
        <v>◄</v>
      </c>
      <c r="P274" s="61"/>
      <c r="Q274" s="59"/>
      <c r="R274" s="340" t="str">
        <f t="shared" si="126"/>
        <v/>
      </c>
      <c r="S274" s="340" t="str">
        <f t="shared" si="127"/>
        <v>◄</v>
      </c>
      <c r="T274" s="60"/>
      <c r="U274" s="59"/>
      <c r="V274" s="339"/>
      <c r="W274" s="57"/>
      <c r="X274" s="56">
        <f t="shared" si="128"/>
        <v>0</v>
      </c>
      <c r="Y274" s="55">
        <f t="shared" si="128"/>
        <v>0</v>
      </c>
      <c r="Z274" s="54"/>
      <c r="AA274" s="53">
        <f t="shared" si="129"/>
        <v>0</v>
      </c>
      <c r="AB274" s="52">
        <f t="shared" si="129"/>
        <v>0</v>
      </c>
      <c r="AC274" s="42"/>
      <c r="AD274" s="16" t="s">
        <v>0</v>
      </c>
      <c r="AE274" s="1"/>
      <c r="AF274" s="1"/>
      <c r="AG274" s="1"/>
      <c r="AH274" s="1"/>
      <c r="AI274" s="15"/>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row>
    <row r="275" spans="1:66" s="266" customFormat="1" x14ac:dyDescent="0.25">
      <c r="A275" s="343"/>
      <c r="B275" s="342" t="str">
        <f t="shared" si="123"/>
        <v/>
      </c>
      <c r="C275" s="38"/>
      <c r="D275" s="37"/>
      <c r="E275" s="36" t="s">
        <v>2532</v>
      </c>
      <c r="F275" s="35"/>
      <c r="G275" s="378" t="s">
        <v>759</v>
      </c>
      <c r="H275" s="33">
        <v>4</v>
      </c>
      <c r="I275" s="32" t="s">
        <v>2533</v>
      </c>
      <c r="J275" s="31"/>
      <c r="K275" s="30"/>
      <c r="L275" s="30"/>
      <c r="M275" s="29"/>
      <c r="N275" s="340" t="str">
        <f t="shared" si="124"/>
        <v/>
      </c>
      <c r="O275" s="340" t="str">
        <f t="shared" si="125"/>
        <v>◄</v>
      </c>
      <c r="P275" s="61"/>
      <c r="Q275" s="59"/>
      <c r="R275" s="340" t="str">
        <f t="shared" si="126"/>
        <v/>
      </c>
      <c r="S275" s="340" t="str">
        <f t="shared" si="127"/>
        <v>◄</v>
      </c>
      <c r="T275" s="60"/>
      <c r="U275" s="59"/>
      <c r="V275" s="339"/>
      <c r="W275" s="57"/>
      <c r="X275" s="56">
        <f t="shared" si="128"/>
        <v>0</v>
      </c>
      <c r="Y275" s="55">
        <f t="shared" si="128"/>
        <v>0</v>
      </c>
      <c r="Z275" s="54"/>
      <c r="AA275" s="53">
        <f t="shared" si="129"/>
        <v>0</v>
      </c>
      <c r="AB275" s="52">
        <f t="shared" si="129"/>
        <v>0</v>
      </c>
      <c r="AC275" s="42"/>
      <c r="AD275" s="16" t="s">
        <v>0</v>
      </c>
      <c r="AE275" s="1"/>
      <c r="AF275" s="1"/>
      <c r="AG275" s="1"/>
      <c r="AH275" s="1"/>
      <c r="AI275" s="15"/>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row>
    <row r="276" spans="1:66" s="266" customFormat="1" x14ac:dyDescent="0.25">
      <c r="A276" s="343"/>
      <c r="B276" s="342" t="str">
        <f t="shared" si="123"/>
        <v/>
      </c>
      <c r="C276" s="38"/>
      <c r="D276" s="37"/>
      <c r="E276" s="36" t="s">
        <v>2534</v>
      </c>
      <c r="F276" s="35"/>
      <c r="G276" s="378" t="s">
        <v>759</v>
      </c>
      <c r="H276" s="33">
        <v>5</v>
      </c>
      <c r="I276" s="32" t="s">
        <v>2535</v>
      </c>
      <c r="J276" s="31" t="s">
        <v>2531</v>
      </c>
      <c r="K276" s="30"/>
      <c r="L276" s="30"/>
      <c r="M276" s="29"/>
      <c r="N276" s="340" t="str">
        <f t="shared" si="124"/>
        <v/>
      </c>
      <c r="O276" s="340" t="str">
        <f t="shared" si="125"/>
        <v>◄</v>
      </c>
      <c r="P276" s="61"/>
      <c r="Q276" s="59"/>
      <c r="R276" s="340" t="str">
        <f t="shared" si="126"/>
        <v/>
      </c>
      <c r="S276" s="340" t="str">
        <f t="shared" si="127"/>
        <v>◄</v>
      </c>
      <c r="T276" s="60"/>
      <c r="U276" s="59"/>
      <c r="V276" s="339"/>
      <c r="W276" s="57"/>
      <c r="X276" s="56">
        <f t="shared" si="128"/>
        <v>0</v>
      </c>
      <c r="Y276" s="55">
        <f t="shared" si="128"/>
        <v>0</v>
      </c>
      <c r="Z276" s="54"/>
      <c r="AA276" s="53">
        <f t="shared" si="129"/>
        <v>0</v>
      </c>
      <c r="AB276" s="52">
        <f t="shared" si="129"/>
        <v>0</v>
      </c>
      <c r="AC276" s="42"/>
      <c r="AD276" s="16" t="s">
        <v>0</v>
      </c>
      <c r="AE276" s="1"/>
      <c r="AF276" s="1"/>
      <c r="AG276" s="1"/>
      <c r="AH276" s="1"/>
      <c r="AI276" s="15"/>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row>
    <row r="277" spans="1:66" s="266" customFormat="1" ht="15" thickBot="1" x14ac:dyDescent="0.3">
      <c r="A277" s="343"/>
      <c r="B277" s="342" t="str">
        <f t="shared" si="123"/>
        <v/>
      </c>
      <c r="C277" s="38"/>
      <c r="D277" s="37"/>
      <c r="E277" s="36" t="s">
        <v>2536</v>
      </c>
      <c r="F277" s="35"/>
      <c r="G277" s="378" t="s">
        <v>759</v>
      </c>
      <c r="H277" s="33">
        <v>6</v>
      </c>
      <c r="I277" s="32" t="s">
        <v>2537</v>
      </c>
      <c r="J277" s="31" t="s">
        <v>1237</v>
      </c>
      <c r="K277" s="30"/>
      <c r="L277" s="30"/>
      <c r="M277" s="29"/>
      <c r="N277" s="340" t="str">
        <f t="shared" si="124"/>
        <v/>
      </c>
      <c r="O277" s="340" t="str">
        <f t="shared" si="125"/>
        <v>◄</v>
      </c>
      <c r="P277" s="61"/>
      <c r="Q277" s="59"/>
      <c r="R277" s="340" t="str">
        <f t="shared" si="126"/>
        <v/>
      </c>
      <c r="S277" s="340" t="str">
        <f t="shared" si="127"/>
        <v>◄</v>
      </c>
      <c r="T277" s="60"/>
      <c r="U277" s="59"/>
      <c r="V277" s="339"/>
      <c r="W277" s="57"/>
      <c r="X277" s="56">
        <f t="shared" si="128"/>
        <v>0</v>
      </c>
      <c r="Y277" s="55">
        <f t="shared" si="128"/>
        <v>0</v>
      </c>
      <c r="Z277" s="54"/>
      <c r="AA277" s="53">
        <f t="shared" si="129"/>
        <v>0</v>
      </c>
      <c r="AB277" s="52">
        <f t="shared" si="129"/>
        <v>0</v>
      </c>
      <c r="AC277" s="42"/>
      <c r="AD277" s="16" t="s">
        <v>0</v>
      </c>
      <c r="AE277" s="1"/>
      <c r="AF277" s="1"/>
      <c r="AG277" s="1"/>
      <c r="AH277" s="1"/>
      <c r="AI277" s="15"/>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row>
    <row r="278" spans="1:66" ht="16.8" thickTop="1" thickBot="1" x14ac:dyDescent="0.3">
      <c r="A278" s="338"/>
      <c r="B278" s="50"/>
      <c r="C278" s="14">
        <f>ROWS(C279:C280)-1</f>
        <v>1</v>
      </c>
      <c r="D278" s="13" t="s">
        <v>2538</v>
      </c>
      <c r="E278" s="12"/>
      <c r="F278" s="12"/>
      <c r="G278" s="337"/>
      <c r="H278" s="10"/>
      <c r="I278" s="9"/>
      <c r="J278" s="8">
        <v>12383</v>
      </c>
      <c r="K278" s="8" t="s">
        <v>69</v>
      </c>
      <c r="L278" s="7"/>
      <c r="M278" s="6">
        <v>0</v>
      </c>
      <c r="N278" s="49"/>
      <c r="O278" s="346" t="str">
        <f>IF(COUNTIF(N279:N279,"?")&gt;0,"?",IF(AND(P278="◄",Q278="►"),"◄►",IF(P278="◄","◄",IF(Q278="►","►",""))))</f>
        <v/>
      </c>
      <c r="P278" s="46" t="str">
        <f>IF(SUM(P279:P279)+1=ROWS(P279:P279)-COUNTIF(P279:P279,"-"),"","◄")</f>
        <v/>
      </c>
      <c r="Q278" s="45" t="str">
        <f>IF(SUM(Q279:Q279)&gt;0,"►","")</f>
        <v/>
      </c>
      <c r="R278" s="48"/>
      <c r="S278" s="346" t="str">
        <f>IF(COUNTIF(R279:R279,"?")&gt;0,"?",IF(AND(T278="◄",U278="►"),"◄►",IF(T278="◄","◄",IF(U278="►","►",""))))</f>
        <v/>
      </c>
      <c r="T278" s="46" t="str">
        <f>IF(SUM(T279:T279)+1=ROWS(T279:T279)-COUNTIF(T279:T279,"-"),"","◄")</f>
        <v/>
      </c>
      <c r="U278" s="45" t="str">
        <f>IF(SUM(U279:U279)&gt;0,"►","")</f>
        <v/>
      </c>
      <c r="V278" s="67">
        <f>ROWS(V279:V280)-1</f>
        <v>1</v>
      </c>
      <c r="W278" s="44">
        <f>SUM(W279:W279)-W280</f>
        <v>0</v>
      </c>
      <c r="X278" s="43" t="s">
        <v>2</v>
      </c>
      <c r="Y278" s="42"/>
      <c r="Z278" s="44">
        <f>SUM(Z279:Z279)-Z280</f>
        <v>0</v>
      </c>
      <c r="AA278" s="43" t="s">
        <v>2</v>
      </c>
      <c r="AB278" s="42"/>
      <c r="AC278" s="345" t="e">
        <f>IF(#REF!="◄","◄",IF(#REF!="ok","►",""))</f>
        <v>#REF!</v>
      </c>
      <c r="AD278" s="5" t="s">
        <v>0</v>
      </c>
      <c r="AE278" s="344"/>
    </row>
    <row r="279" spans="1:66" s="266" customFormat="1" ht="16.8" customHeight="1" thickBot="1" x14ac:dyDescent="0.3">
      <c r="A279" s="343"/>
      <c r="B279" s="342" t="str">
        <f>IF(A279=1,"x","")</f>
        <v/>
      </c>
      <c r="C279" s="38"/>
      <c r="D279" s="37"/>
      <c r="E279" s="36" t="s">
        <v>2539</v>
      </c>
      <c r="F279" s="35"/>
      <c r="G279" s="341">
        <v>12383</v>
      </c>
      <c r="H279" s="33">
        <v>4</v>
      </c>
      <c r="I279" s="32" t="s">
        <v>2540</v>
      </c>
      <c r="J279" s="631" t="s">
        <v>2541</v>
      </c>
      <c r="K279" s="624"/>
      <c r="L279" s="624"/>
      <c r="M279" s="625"/>
      <c r="N279" s="340" t="str">
        <f>IF(O279="?","?","")</f>
        <v/>
      </c>
      <c r="O279" s="340" t="str">
        <f>IF(AND(P279="",Q279&gt;0),"?",IF(P279="","◄",IF(Q279&gt;=1,"►","")))</f>
        <v>◄</v>
      </c>
      <c r="P279" s="61"/>
      <c r="Q279" s="59"/>
      <c r="R279" s="340" t="str">
        <f>IF(S279="?","?","")</f>
        <v/>
      </c>
      <c r="S279" s="340" t="str">
        <f>IF(AND(T279="",U279&gt;0),"?",IF(T279="","◄",IF(U279&gt;=1,"►","")))</f>
        <v>◄</v>
      </c>
      <c r="T279" s="60"/>
      <c r="U279" s="59"/>
      <c r="V279" s="339"/>
      <c r="W279" s="57"/>
      <c r="X279" s="56">
        <f>(P279*W279)</f>
        <v>0</v>
      </c>
      <c r="Y279" s="55">
        <f>(Q279*X279)</f>
        <v>0</v>
      </c>
      <c r="Z279" s="54"/>
      <c r="AA279" s="53">
        <f>(T279*Z279)</f>
        <v>0</v>
      </c>
      <c r="AB279" s="52">
        <f>(U279*AA279)</f>
        <v>0</v>
      </c>
      <c r="AC279" s="42"/>
      <c r="AD279" s="16" t="s">
        <v>0</v>
      </c>
      <c r="AE279" s="1"/>
      <c r="AF279" s="1"/>
      <c r="AG279" s="1"/>
      <c r="AH279" s="1"/>
      <c r="AI279" s="15"/>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row>
    <row r="280" spans="1:66" ht="16.8" thickTop="1" thickBot="1" x14ac:dyDescent="0.3">
      <c r="A280" s="338"/>
      <c r="B280" s="50"/>
      <c r="C280" s="14">
        <f>ROWS(C281:C284)-1</f>
        <v>3</v>
      </c>
      <c r="D280" s="13" t="s">
        <v>2542</v>
      </c>
      <c r="E280" s="12"/>
      <c r="F280" s="12"/>
      <c r="G280" s="337"/>
      <c r="H280" s="10"/>
      <c r="I280" s="9"/>
      <c r="J280" s="8">
        <v>12529</v>
      </c>
      <c r="K280" s="8" t="s">
        <v>69</v>
      </c>
      <c r="L280" s="7"/>
      <c r="M280" s="6">
        <v>0</v>
      </c>
      <c r="N280" s="49"/>
      <c r="O280" s="346" t="str">
        <f>IF(COUNTIF(N281:N283,"?")&gt;0,"?",IF(AND(P280="◄",Q280="►"),"◄►",IF(P280="◄","◄",IF(Q280="►","►",""))))</f>
        <v>◄</v>
      </c>
      <c r="P280" s="46" t="str">
        <f>IF(SUM(P281:P283)+1=ROWS(P281:P283)-COUNTIF(P281:P283,"-"),"","◄")</f>
        <v>◄</v>
      </c>
      <c r="Q280" s="45" t="str">
        <f>IF(SUM(Q281:Q283)&gt;0,"►","")</f>
        <v/>
      </c>
      <c r="R280" s="48"/>
      <c r="S280" s="346" t="str">
        <f>IF(COUNTIF(R281:R283,"?")&gt;0,"?",IF(AND(T280="◄",U280="►"),"◄►",IF(T280="◄","◄",IF(U280="►","►",""))))</f>
        <v>◄</v>
      </c>
      <c r="T280" s="46" t="str">
        <f>IF(SUM(T281:T283)+1=ROWS(T281:T283)-COUNTIF(T281:T283,"-"),"","◄")</f>
        <v>◄</v>
      </c>
      <c r="U280" s="45" t="str">
        <f>IF(SUM(U281:U283)&gt;0,"►","")</f>
        <v/>
      </c>
      <c r="V280" s="67">
        <f>ROWS(V281:V284)-1</f>
        <v>3</v>
      </c>
      <c r="W280" s="44">
        <f>SUM(W281:W283)-W284</f>
        <v>0</v>
      </c>
      <c r="X280" s="43" t="s">
        <v>2</v>
      </c>
      <c r="Y280" s="42"/>
      <c r="Z280" s="44">
        <f>SUM(Z281:Z283)-Z284</f>
        <v>0</v>
      </c>
      <c r="AA280" s="43" t="s">
        <v>2</v>
      </c>
      <c r="AB280" s="42"/>
      <c r="AC280" s="345" t="e">
        <f>IF(#REF!="◄","◄",IF(#REF!="ok","►",""))</f>
        <v>#REF!</v>
      </c>
      <c r="AD280" s="5" t="s">
        <v>0</v>
      </c>
      <c r="AE280" s="344"/>
    </row>
    <row r="281" spans="1:66" s="266" customFormat="1" x14ac:dyDescent="0.25">
      <c r="A281" s="343"/>
      <c r="B281" s="342" t="str">
        <f>IF(A281=1,"x","")</f>
        <v/>
      </c>
      <c r="C281" s="38"/>
      <c r="D281" s="37"/>
      <c r="E281" s="36" t="s">
        <v>2543</v>
      </c>
      <c r="F281" s="35"/>
      <c r="G281" s="341">
        <v>12529</v>
      </c>
      <c r="H281" s="33">
        <v>3</v>
      </c>
      <c r="I281" s="32" t="s">
        <v>2544</v>
      </c>
      <c r="J281" s="31"/>
      <c r="K281" s="30"/>
      <c r="L281" s="30"/>
      <c r="M281" s="29"/>
      <c r="N281" s="340" t="str">
        <f>IF(O281="?","?","")</f>
        <v/>
      </c>
      <c r="O281" s="340" t="str">
        <f>IF(AND(P281="",Q281&gt;0),"?",IF(P281="","◄",IF(Q281&gt;=1,"►","")))</f>
        <v>◄</v>
      </c>
      <c r="P281" s="61"/>
      <c r="Q281" s="59"/>
      <c r="R281" s="340" t="str">
        <f>IF(S281="?","?","")</f>
        <v/>
      </c>
      <c r="S281" s="340" t="str">
        <f>IF(AND(T281="",U281&gt;0),"?",IF(T281="","◄",IF(U281&gt;=1,"►","")))</f>
        <v>◄</v>
      </c>
      <c r="T281" s="60"/>
      <c r="U281" s="59"/>
      <c r="V281" s="339"/>
      <c r="W281" s="57"/>
      <c r="X281" s="56">
        <f t="shared" ref="X281:Y283" si="130">(P281*W281)</f>
        <v>0</v>
      </c>
      <c r="Y281" s="55">
        <f t="shared" si="130"/>
        <v>0</v>
      </c>
      <c r="Z281" s="54"/>
      <c r="AA281" s="53">
        <f t="shared" ref="AA281:AB283" si="131">(T281*Z281)</f>
        <v>0</v>
      </c>
      <c r="AB281" s="52">
        <f t="shared" si="131"/>
        <v>0</v>
      </c>
      <c r="AC281" s="42"/>
      <c r="AD281" s="16" t="s">
        <v>0</v>
      </c>
      <c r="AE281" s="1"/>
      <c r="AF281" s="1"/>
      <c r="AG281" s="1"/>
      <c r="AH281" s="1"/>
      <c r="AI281" s="15"/>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row>
    <row r="282" spans="1:66" s="266" customFormat="1" x14ac:dyDescent="0.25">
      <c r="A282" s="343"/>
      <c r="B282" s="342" t="str">
        <f>IF(A282=1,"x","")</f>
        <v/>
      </c>
      <c r="C282" s="38"/>
      <c r="D282" s="37"/>
      <c r="E282" s="36" t="s">
        <v>2545</v>
      </c>
      <c r="F282" s="35"/>
      <c r="G282" s="341">
        <v>12529</v>
      </c>
      <c r="H282" s="33">
        <v>4</v>
      </c>
      <c r="I282" s="32" t="s">
        <v>2546</v>
      </c>
      <c r="J282" s="31"/>
      <c r="K282" s="30"/>
      <c r="L282" s="30"/>
      <c r="M282" s="29"/>
      <c r="N282" s="340" t="str">
        <f>IF(O282="?","?","")</f>
        <v/>
      </c>
      <c r="O282" s="340" t="str">
        <f>IF(AND(P282="",Q282&gt;0),"?",IF(P282="","◄",IF(Q282&gt;=1,"►","")))</f>
        <v>◄</v>
      </c>
      <c r="P282" s="61"/>
      <c r="Q282" s="59"/>
      <c r="R282" s="340" t="str">
        <f>IF(S282="?","?","")</f>
        <v/>
      </c>
      <c r="S282" s="340" t="str">
        <f>IF(AND(T282="",U282&gt;0),"?",IF(T282="","◄",IF(U282&gt;=1,"►","")))</f>
        <v>◄</v>
      </c>
      <c r="T282" s="60"/>
      <c r="U282" s="59"/>
      <c r="V282" s="339"/>
      <c r="W282" s="57"/>
      <c r="X282" s="56">
        <f t="shared" si="130"/>
        <v>0</v>
      </c>
      <c r="Y282" s="55">
        <f t="shared" si="130"/>
        <v>0</v>
      </c>
      <c r="Z282" s="54"/>
      <c r="AA282" s="53">
        <f t="shared" si="131"/>
        <v>0</v>
      </c>
      <c r="AB282" s="52">
        <f t="shared" si="131"/>
        <v>0</v>
      </c>
      <c r="AC282" s="42"/>
      <c r="AD282" s="16" t="s">
        <v>0</v>
      </c>
      <c r="AE282" s="1"/>
      <c r="AF282" s="1"/>
      <c r="AG282" s="1"/>
      <c r="AH282" s="1"/>
      <c r="AI282" s="15"/>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row>
    <row r="283" spans="1:66" s="266" customFormat="1" ht="15" thickBot="1" x14ac:dyDescent="0.3">
      <c r="A283" s="343"/>
      <c r="B283" s="342" t="str">
        <f>IF(A283=1,"x","")</f>
        <v/>
      </c>
      <c r="C283" s="38"/>
      <c r="D283" s="37"/>
      <c r="E283" s="36" t="s">
        <v>2547</v>
      </c>
      <c r="F283" s="35"/>
      <c r="G283" s="341">
        <v>12529</v>
      </c>
      <c r="H283" s="33">
        <v>5</v>
      </c>
      <c r="I283" s="32" t="s">
        <v>2548</v>
      </c>
      <c r="J283" s="31"/>
      <c r="K283" s="30"/>
      <c r="L283" s="30"/>
      <c r="M283" s="29"/>
      <c r="N283" s="340" t="str">
        <f>IF(O283="?","?","")</f>
        <v/>
      </c>
      <c r="O283" s="340" t="str">
        <f>IF(AND(P283="",Q283&gt;0),"?",IF(P283="","◄",IF(Q283&gt;=1,"►","")))</f>
        <v>◄</v>
      </c>
      <c r="P283" s="61"/>
      <c r="Q283" s="59"/>
      <c r="R283" s="340" t="str">
        <f>IF(S283="?","?","")</f>
        <v/>
      </c>
      <c r="S283" s="340" t="str">
        <f>IF(AND(T283="",U283&gt;0),"?",IF(T283="","◄",IF(U283&gt;=1,"►","")))</f>
        <v>◄</v>
      </c>
      <c r="T283" s="60"/>
      <c r="U283" s="59"/>
      <c r="V283" s="339"/>
      <c r="W283" s="57"/>
      <c r="X283" s="56">
        <f t="shared" si="130"/>
        <v>0</v>
      </c>
      <c r="Y283" s="55">
        <f t="shared" si="130"/>
        <v>0</v>
      </c>
      <c r="Z283" s="54"/>
      <c r="AA283" s="53">
        <f t="shared" si="131"/>
        <v>0</v>
      </c>
      <c r="AB283" s="52">
        <f t="shared" si="131"/>
        <v>0</v>
      </c>
      <c r="AC283" s="42"/>
      <c r="AD283" s="16" t="s">
        <v>0</v>
      </c>
      <c r="AE283" s="1"/>
      <c r="AF283" s="1"/>
      <c r="AG283" s="1"/>
      <c r="AH283" s="1"/>
      <c r="AI283" s="15"/>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row>
    <row r="284" spans="1:66" ht="32.4" customHeight="1" thickTop="1" thickBot="1" x14ac:dyDescent="0.3">
      <c r="A284" s="338"/>
      <c r="B284" s="50"/>
      <c r="C284" s="14">
        <f>ROWS(C285:C295)-1</f>
        <v>10</v>
      </c>
      <c r="D284" s="628" t="s">
        <v>758</v>
      </c>
      <c r="E284" s="627"/>
      <c r="F284" s="627"/>
      <c r="G284" s="627"/>
      <c r="H284" s="627"/>
      <c r="I284" s="627"/>
      <c r="J284" s="8" t="s">
        <v>757</v>
      </c>
      <c r="K284" s="8" t="s">
        <v>69</v>
      </c>
      <c r="L284" s="7"/>
      <c r="M284" s="6">
        <v>0</v>
      </c>
      <c r="N284" s="49"/>
      <c r="O284" s="346" t="str">
        <f>IF(COUNTIF(N285:N295,"?")&gt;0,"?",IF(AND(P284="◄",Q284="►"),"◄►",IF(P284="◄","◄",IF(Q284="►","►",""))))</f>
        <v>◄</v>
      </c>
      <c r="P284" s="46" t="str">
        <f>IF(SUM(P285:P295)+1=ROWS(P285:P295)-COUNTIF(P285:P295,"-"),"","◄")</f>
        <v>◄</v>
      </c>
      <c r="Q284" s="45" t="str">
        <f>IF(SUM(Q285:Q295)&gt;0,"►","")</f>
        <v/>
      </c>
      <c r="R284" s="48"/>
      <c r="S284" s="346" t="str">
        <f>IF(COUNTIF(R285:R295,"?")&gt;0,"?",IF(AND(T284="◄",U284="►"),"◄►",IF(T284="◄","◄",IF(U284="►","►",""))))</f>
        <v>◄</v>
      </c>
      <c r="T284" s="46" t="str">
        <f>IF(SUM(T285:T295)+1=ROWS(T285:T295)-COUNTIF(T285:T295,"-"),"","◄")</f>
        <v>◄</v>
      </c>
      <c r="U284" s="45" t="str">
        <f>IF(SUM(U285:U295)&gt;0,"►","")</f>
        <v/>
      </c>
      <c r="V284" s="14">
        <f>ROWS(V285:V295)-1</f>
        <v>10</v>
      </c>
      <c r="W284" s="44">
        <f>SUM(W285:W295)-W311</f>
        <v>0</v>
      </c>
      <c r="X284" s="43" t="s">
        <v>2</v>
      </c>
      <c r="Y284" s="42"/>
      <c r="Z284" s="44">
        <f>SUM(Z285:Z295)-Z311</f>
        <v>0</v>
      </c>
      <c r="AA284" s="43" t="s">
        <v>2</v>
      </c>
      <c r="AB284" s="42"/>
      <c r="AC284" s="345" t="e">
        <f>IF(#REF!="◄","◄",IF(#REF!="ok","►",""))</f>
        <v>#REF!</v>
      </c>
      <c r="AD284" s="5" t="s">
        <v>0</v>
      </c>
      <c r="AE284" s="344"/>
    </row>
    <row r="285" spans="1:66" s="266" customFormat="1" x14ac:dyDescent="0.25">
      <c r="A285" s="343"/>
      <c r="B285" s="342" t="str">
        <f t="shared" ref="B285:B294" si="132">IF(A285=1,"x","")</f>
        <v/>
      </c>
      <c r="C285" s="38"/>
      <c r="D285" s="37"/>
      <c r="E285" s="36" t="s">
        <v>2549</v>
      </c>
      <c r="F285" s="35"/>
      <c r="G285" s="341">
        <v>12785</v>
      </c>
      <c r="H285" s="33">
        <v>0.1</v>
      </c>
      <c r="I285" s="32" t="s">
        <v>2550</v>
      </c>
      <c r="J285" s="31"/>
      <c r="K285" s="30"/>
      <c r="L285" s="30"/>
      <c r="M285" s="29"/>
      <c r="N285" s="340" t="str">
        <f t="shared" ref="N285:N294" si="133">IF(O285="?","?","")</f>
        <v/>
      </c>
      <c r="O285" s="340" t="str">
        <f t="shared" ref="O285:O294" si="134">IF(AND(P285="",Q285&gt;0),"?",IF(P285="","◄",IF(Q285&gt;=1,"►","")))</f>
        <v>◄</v>
      </c>
      <c r="P285" s="61"/>
      <c r="Q285" s="59"/>
      <c r="R285" s="340" t="str">
        <f t="shared" ref="R285:R294" si="135">IF(S285="?","?","")</f>
        <v/>
      </c>
      <c r="S285" s="340" t="str">
        <f t="shared" ref="S285:S294" si="136">IF(AND(T285="",U285&gt;0),"?",IF(T285="","◄",IF(U285&gt;=1,"►","")))</f>
        <v>◄</v>
      </c>
      <c r="T285" s="60"/>
      <c r="U285" s="59"/>
      <c r="V285" s="339"/>
      <c r="W285" s="57"/>
      <c r="X285" s="56">
        <f t="shared" ref="X285:X294" si="137">(P285*W285)</f>
        <v>0</v>
      </c>
      <c r="Y285" s="55">
        <f t="shared" ref="Y285:Y294" si="138">(Q285*X285)</f>
        <v>0</v>
      </c>
      <c r="Z285" s="54"/>
      <c r="AA285" s="53">
        <f t="shared" ref="AA285:AA294" si="139">(T285*Z285)</f>
        <v>0</v>
      </c>
      <c r="AB285" s="52">
        <f t="shared" ref="AB285:AB294" si="140">(U285*AA285)</f>
        <v>0</v>
      </c>
      <c r="AC285" s="42"/>
      <c r="AD285" s="16" t="s">
        <v>0</v>
      </c>
      <c r="AE285" s="1"/>
      <c r="AF285" s="1"/>
      <c r="AG285" s="1"/>
      <c r="AH285" s="1"/>
      <c r="AI285" s="15"/>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row>
    <row r="286" spans="1:66" s="266" customFormat="1" x14ac:dyDescent="0.25">
      <c r="A286" s="343"/>
      <c r="B286" s="342" t="str">
        <f t="shared" si="132"/>
        <v/>
      </c>
      <c r="C286" s="38"/>
      <c r="D286" s="37"/>
      <c r="E286" s="36" t="s">
        <v>2551</v>
      </c>
      <c r="F286" s="35"/>
      <c r="G286" s="341">
        <v>12785</v>
      </c>
      <c r="H286" s="33">
        <v>0.2</v>
      </c>
      <c r="I286" s="32" t="s">
        <v>2552</v>
      </c>
      <c r="J286" s="31"/>
      <c r="K286" s="30"/>
      <c r="L286" s="30"/>
      <c r="M286" s="29"/>
      <c r="N286" s="340" t="str">
        <f t="shared" si="133"/>
        <v/>
      </c>
      <c r="O286" s="340" t="str">
        <f t="shared" si="134"/>
        <v>◄</v>
      </c>
      <c r="P286" s="61"/>
      <c r="Q286" s="59"/>
      <c r="R286" s="340" t="str">
        <f t="shared" si="135"/>
        <v/>
      </c>
      <c r="S286" s="340" t="str">
        <f t="shared" si="136"/>
        <v>◄</v>
      </c>
      <c r="T286" s="60"/>
      <c r="U286" s="59"/>
      <c r="V286" s="339"/>
      <c r="W286" s="57"/>
      <c r="X286" s="56">
        <f t="shared" si="137"/>
        <v>0</v>
      </c>
      <c r="Y286" s="55">
        <f t="shared" si="138"/>
        <v>0</v>
      </c>
      <c r="Z286" s="54"/>
      <c r="AA286" s="53">
        <f t="shared" si="139"/>
        <v>0</v>
      </c>
      <c r="AB286" s="52">
        <f t="shared" si="140"/>
        <v>0</v>
      </c>
      <c r="AC286" s="42"/>
      <c r="AD286" s="16" t="s">
        <v>0</v>
      </c>
      <c r="AE286" s="1"/>
      <c r="AF286" s="1"/>
      <c r="AG286" s="1"/>
      <c r="AH286" s="1"/>
      <c r="AI286" s="15"/>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row>
    <row r="287" spans="1:66" s="266" customFormat="1" x14ac:dyDescent="0.25">
      <c r="A287" s="343"/>
      <c r="B287" s="342" t="str">
        <f t="shared" si="132"/>
        <v/>
      </c>
      <c r="C287" s="38"/>
      <c r="D287" s="37"/>
      <c r="E287" s="36" t="s">
        <v>2553</v>
      </c>
      <c r="F287" s="35"/>
      <c r="G287" s="341">
        <v>12785</v>
      </c>
      <c r="H287" s="33">
        <v>0.3</v>
      </c>
      <c r="I287" s="32" t="s">
        <v>2554</v>
      </c>
      <c r="J287" s="31"/>
      <c r="K287" s="30"/>
      <c r="L287" s="30"/>
      <c r="M287" s="29"/>
      <c r="N287" s="340" t="str">
        <f t="shared" si="133"/>
        <v/>
      </c>
      <c r="O287" s="340" t="str">
        <f t="shared" si="134"/>
        <v>◄</v>
      </c>
      <c r="P287" s="61"/>
      <c r="Q287" s="59"/>
      <c r="R287" s="340" t="str">
        <f t="shared" si="135"/>
        <v/>
      </c>
      <c r="S287" s="340" t="str">
        <f t="shared" si="136"/>
        <v>◄</v>
      </c>
      <c r="T287" s="60"/>
      <c r="U287" s="59"/>
      <c r="V287" s="339"/>
      <c r="W287" s="57"/>
      <c r="X287" s="56">
        <f t="shared" si="137"/>
        <v>0</v>
      </c>
      <c r="Y287" s="55">
        <f t="shared" si="138"/>
        <v>0</v>
      </c>
      <c r="Z287" s="54"/>
      <c r="AA287" s="53">
        <f t="shared" si="139"/>
        <v>0</v>
      </c>
      <c r="AB287" s="52">
        <f t="shared" si="140"/>
        <v>0</v>
      </c>
      <c r="AC287" s="42"/>
      <c r="AD287" s="16" t="s">
        <v>0</v>
      </c>
      <c r="AE287" s="1"/>
      <c r="AF287" s="1"/>
      <c r="AG287" s="1"/>
      <c r="AH287" s="1"/>
      <c r="AI287" s="15"/>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row>
    <row r="288" spans="1:66" s="266" customFormat="1" x14ac:dyDescent="0.25">
      <c r="A288" s="343"/>
      <c r="B288" s="342" t="str">
        <f t="shared" si="132"/>
        <v/>
      </c>
      <c r="C288" s="38"/>
      <c r="D288" s="37"/>
      <c r="E288" s="36" t="s">
        <v>2555</v>
      </c>
      <c r="F288" s="35"/>
      <c r="G288" s="341">
        <v>12785</v>
      </c>
      <c r="H288" s="33">
        <v>0.4</v>
      </c>
      <c r="I288" s="32" t="s">
        <v>2556</v>
      </c>
      <c r="J288" s="31"/>
      <c r="K288" s="30"/>
      <c r="L288" s="30"/>
      <c r="M288" s="29"/>
      <c r="N288" s="340" t="str">
        <f t="shared" si="133"/>
        <v/>
      </c>
      <c r="O288" s="340" t="str">
        <f t="shared" si="134"/>
        <v>◄</v>
      </c>
      <c r="P288" s="61"/>
      <c r="Q288" s="59"/>
      <c r="R288" s="340" t="str">
        <f t="shared" si="135"/>
        <v/>
      </c>
      <c r="S288" s="340" t="str">
        <f t="shared" si="136"/>
        <v>◄</v>
      </c>
      <c r="T288" s="60"/>
      <c r="U288" s="59"/>
      <c r="V288" s="339"/>
      <c r="W288" s="57"/>
      <c r="X288" s="56">
        <f t="shared" si="137"/>
        <v>0</v>
      </c>
      <c r="Y288" s="55">
        <f t="shared" si="138"/>
        <v>0</v>
      </c>
      <c r="Z288" s="54"/>
      <c r="AA288" s="53">
        <f t="shared" si="139"/>
        <v>0</v>
      </c>
      <c r="AB288" s="52">
        <f t="shared" si="140"/>
        <v>0</v>
      </c>
      <c r="AC288" s="42"/>
      <c r="AD288" s="16" t="s">
        <v>0</v>
      </c>
      <c r="AE288" s="1"/>
      <c r="AF288" s="1"/>
      <c r="AG288" s="1"/>
      <c r="AH288" s="1"/>
      <c r="AI288" s="15"/>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row>
    <row r="289" spans="1:66" s="266" customFormat="1" x14ac:dyDescent="0.25">
      <c r="A289" s="343"/>
      <c r="B289" s="342" t="str">
        <f t="shared" si="132"/>
        <v/>
      </c>
      <c r="C289" s="38"/>
      <c r="D289" s="37"/>
      <c r="E289" s="36" t="s">
        <v>2557</v>
      </c>
      <c r="F289" s="35"/>
      <c r="G289" s="341">
        <v>12785</v>
      </c>
      <c r="H289" s="33">
        <v>0.5</v>
      </c>
      <c r="I289" s="32" t="s">
        <v>2558</v>
      </c>
      <c r="J289" s="31"/>
      <c r="K289" s="30"/>
      <c r="L289" s="30"/>
      <c r="M289" s="29"/>
      <c r="N289" s="340" t="str">
        <f t="shared" si="133"/>
        <v/>
      </c>
      <c r="O289" s="340" t="str">
        <f t="shared" si="134"/>
        <v>◄</v>
      </c>
      <c r="P289" s="61"/>
      <c r="Q289" s="59"/>
      <c r="R289" s="340" t="str">
        <f t="shared" si="135"/>
        <v/>
      </c>
      <c r="S289" s="340" t="str">
        <f t="shared" si="136"/>
        <v>◄</v>
      </c>
      <c r="T289" s="60"/>
      <c r="U289" s="59"/>
      <c r="V289" s="339"/>
      <c r="W289" s="57"/>
      <c r="X289" s="56">
        <f t="shared" si="137"/>
        <v>0</v>
      </c>
      <c r="Y289" s="55">
        <f t="shared" si="138"/>
        <v>0</v>
      </c>
      <c r="Z289" s="54"/>
      <c r="AA289" s="53">
        <f t="shared" si="139"/>
        <v>0</v>
      </c>
      <c r="AB289" s="52">
        <f t="shared" si="140"/>
        <v>0</v>
      </c>
      <c r="AC289" s="42"/>
      <c r="AD289" s="16" t="s">
        <v>0</v>
      </c>
      <c r="AE289" s="1"/>
      <c r="AF289" s="1"/>
      <c r="AG289" s="1"/>
      <c r="AH289" s="1"/>
      <c r="AI289" s="15"/>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row>
    <row r="290" spans="1:66" s="266" customFormat="1" ht="13.8" customHeight="1" x14ac:dyDescent="0.25">
      <c r="A290" s="343"/>
      <c r="B290" s="342" t="str">
        <f t="shared" si="132"/>
        <v/>
      </c>
      <c r="C290" s="38"/>
      <c r="D290" s="37"/>
      <c r="E290" s="36" t="s">
        <v>2559</v>
      </c>
      <c r="F290" s="35"/>
      <c r="G290" s="341">
        <v>12785</v>
      </c>
      <c r="H290" s="33">
        <v>0.5</v>
      </c>
      <c r="I290" s="32" t="s">
        <v>2560</v>
      </c>
      <c r="J290" s="31" t="s">
        <v>2561</v>
      </c>
      <c r="K290" s="30"/>
      <c r="L290" s="30"/>
      <c r="M290" s="29"/>
      <c r="N290" s="340" t="str">
        <f t="shared" si="133"/>
        <v/>
      </c>
      <c r="O290" s="340" t="str">
        <f t="shared" si="134"/>
        <v>◄</v>
      </c>
      <c r="P290" s="61"/>
      <c r="Q290" s="59"/>
      <c r="R290" s="340" t="str">
        <f t="shared" si="135"/>
        <v/>
      </c>
      <c r="S290" s="340" t="str">
        <f t="shared" si="136"/>
        <v>◄</v>
      </c>
      <c r="T290" s="60"/>
      <c r="U290" s="59"/>
      <c r="V290" s="339"/>
      <c r="W290" s="57"/>
      <c r="X290" s="56">
        <f t="shared" si="137"/>
        <v>0</v>
      </c>
      <c r="Y290" s="55">
        <f t="shared" si="138"/>
        <v>0</v>
      </c>
      <c r="Z290" s="54"/>
      <c r="AA290" s="53">
        <f t="shared" si="139"/>
        <v>0</v>
      </c>
      <c r="AB290" s="52">
        <f t="shared" si="140"/>
        <v>0</v>
      </c>
      <c r="AC290" s="42"/>
      <c r="AD290" s="16" t="s">
        <v>0</v>
      </c>
      <c r="AE290" s="1"/>
      <c r="AF290" s="1"/>
      <c r="AG290" s="1"/>
      <c r="AH290" s="1"/>
      <c r="AI290" s="15"/>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row>
    <row r="291" spans="1:66" s="266" customFormat="1" x14ac:dyDescent="0.25">
      <c r="A291" s="343"/>
      <c r="B291" s="342" t="str">
        <f t="shared" si="132"/>
        <v/>
      </c>
      <c r="C291" s="38"/>
      <c r="D291" s="37"/>
      <c r="E291" s="36" t="s">
        <v>2562</v>
      </c>
      <c r="F291" s="35"/>
      <c r="G291" s="341">
        <v>12785</v>
      </c>
      <c r="H291" s="33">
        <v>0.6</v>
      </c>
      <c r="I291" s="32" t="s">
        <v>2563</v>
      </c>
      <c r="J291" s="31"/>
      <c r="K291" s="30"/>
      <c r="L291" s="30"/>
      <c r="M291" s="29"/>
      <c r="N291" s="340" t="str">
        <f t="shared" si="133"/>
        <v/>
      </c>
      <c r="O291" s="340" t="str">
        <f t="shared" si="134"/>
        <v>◄</v>
      </c>
      <c r="P291" s="61"/>
      <c r="Q291" s="59"/>
      <c r="R291" s="340" t="str">
        <f t="shared" si="135"/>
        <v/>
      </c>
      <c r="S291" s="340" t="str">
        <f t="shared" si="136"/>
        <v>◄</v>
      </c>
      <c r="T291" s="60"/>
      <c r="U291" s="59"/>
      <c r="V291" s="339"/>
      <c r="W291" s="57"/>
      <c r="X291" s="56">
        <f t="shared" si="137"/>
        <v>0</v>
      </c>
      <c r="Y291" s="55">
        <f t="shared" si="138"/>
        <v>0</v>
      </c>
      <c r="Z291" s="54"/>
      <c r="AA291" s="53">
        <f t="shared" si="139"/>
        <v>0</v>
      </c>
      <c r="AB291" s="52">
        <f t="shared" si="140"/>
        <v>0</v>
      </c>
      <c r="AC291" s="42"/>
      <c r="AD291" s="16" t="s">
        <v>0</v>
      </c>
      <c r="AE291" s="1"/>
      <c r="AF291" s="1"/>
      <c r="AG291" s="1"/>
      <c r="AH291" s="1"/>
      <c r="AI291" s="15"/>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row>
    <row r="292" spans="1:66" s="266" customFormat="1" x14ac:dyDescent="0.25">
      <c r="A292" s="343"/>
      <c r="B292" s="342" t="str">
        <f t="shared" si="132"/>
        <v/>
      </c>
      <c r="C292" s="38"/>
      <c r="D292" s="37"/>
      <c r="E292" s="36" t="s">
        <v>2564</v>
      </c>
      <c r="F292" s="35"/>
      <c r="G292" s="341">
        <v>12785</v>
      </c>
      <c r="H292" s="33">
        <v>0.7</v>
      </c>
      <c r="I292" s="32" t="s">
        <v>2565</v>
      </c>
      <c r="J292" s="31"/>
      <c r="K292" s="30"/>
      <c r="L292" s="30"/>
      <c r="M292" s="29"/>
      <c r="N292" s="340" t="str">
        <f t="shared" si="133"/>
        <v/>
      </c>
      <c r="O292" s="340" t="str">
        <f t="shared" si="134"/>
        <v>◄</v>
      </c>
      <c r="P292" s="61"/>
      <c r="Q292" s="59"/>
      <c r="R292" s="340" t="str">
        <f t="shared" si="135"/>
        <v/>
      </c>
      <c r="S292" s="340" t="str">
        <f t="shared" si="136"/>
        <v>◄</v>
      </c>
      <c r="T292" s="60"/>
      <c r="U292" s="59"/>
      <c r="V292" s="339"/>
      <c r="W292" s="57"/>
      <c r="X292" s="56">
        <f t="shared" si="137"/>
        <v>0</v>
      </c>
      <c r="Y292" s="55">
        <f t="shared" si="138"/>
        <v>0</v>
      </c>
      <c r="Z292" s="54"/>
      <c r="AA292" s="53">
        <f t="shared" si="139"/>
        <v>0</v>
      </c>
      <c r="AB292" s="52">
        <f t="shared" si="140"/>
        <v>0</v>
      </c>
      <c r="AC292" s="42"/>
      <c r="AD292" s="16" t="s">
        <v>0</v>
      </c>
      <c r="AE292" s="1"/>
      <c r="AF292" s="1"/>
      <c r="AG292" s="1"/>
      <c r="AH292" s="1"/>
      <c r="AI292" s="15"/>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row>
    <row r="293" spans="1:66" s="266" customFormat="1" x14ac:dyDescent="0.25">
      <c r="A293" s="343"/>
      <c r="B293" s="342" t="str">
        <f t="shared" si="132"/>
        <v/>
      </c>
      <c r="C293" s="38"/>
      <c r="D293" s="37"/>
      <c r="E293" s="36" t="s">
        <v>2566</v>
      </c>
      <c r="F293" s="35"/>
      <c r="G293" s="341">
        <v>12785</v>
      </c>
      <c r="H293" s="33">
        <v>0.8</v>
      </c>
      <c r="I293" s="32" t="s">
        <v>2567</v>
      </c>
      <c r="J293" s="31"/>
      <c r="K293" s="30"/>
      <c r="L293" s="30"/>
      <c r="M293" s="29"/>
      <c r="N293" s="340" t="str">
        <f t="shared" si="133"/>
        <v/>
      </c>
      <c r="O293" s="340" t="str">
        <f t="shared" si="134"/>
        <v>◄</v>
      </c>
      <c r="P293" s="61"/>
      <c r="Q293" s="59"/>
      <c r="R293" s="340" t="str">
        <f t="shared" si="135"/>
        <v/>
      </c>
      <c r="S293" s="340" t="str">
        <f t="shared" si="136"/>
        <v>◄</v>
      </c>
      <c r="T293" s="60"/>
      <c r="U293" s="59"/>
      <c r="V293" s="339"/>
      <c r="W293" s="57"/>
      <c r="X293" s="56">
        <f t="shared" si="137"/>
        <v>0</v>
      </c>
      <c r="Y293" s="55">
        <f t="shared" si="138"/>
        <v>0</v>
      </c>
      <c r="Z293" s="54"/>
      <c r="AA293" s="53">
        <f t="shared" si="139"/>
        <v>0</v>
      </c>
      <c r="AB293" s="52">
        <f t="shared" si="140"/>
        <v>0</v>
      </c>
      <c r="AC293" s="42"/>
      <c r="AD293" s="16" t="s">
        <v>0</v>
      </c>
      <c r="AE293" s="1"/>
      <c r="AF293" s="1"/>
      <c r="AG293" s="1"/>
      <c r="AH293" s="1"/>
      <c r="AI293" s="15"/>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row>
    <row r="294" spans="1:66" s="266" customFormat="1" ht="15" thickBot="1" x14ac:dyDescent="0.3">
      <c r="A294" s="343"/>
      <c r="B294" s="342" t="str">
        <f t="shared" si="132"/>
        <v/>
      </c>
      <c r="C294" s="38"/>
      <c r="D294" s="37"/>
      <c r="E294" s="36" t="s">
        <v>2568</v>
      </c>
      <c r="F294" s="35"/>
      <c r="G294" s="341">
        <v>12785</v>
      </c>
      <c r="H294" s="33">
        <v>0.9</v>
      </c>
      <c r="I294" s="32" t="s">
        <v>2569</v>
      </c>
      <c r="J294" s="31"/>
      <c r="K294" s="30"/>
      <c r="L294" s="30"/>
      <c r="M294" s="29"/>
      <c r="N294" s="340" t="str">
        <f t="shared" si="133"/>
        <v/>
      </c>
      <c r="O294" s="340" t="str">
        <f t="shared" si="134"/>
        <v>◄</v>
      </c>
      <c r="P294" s="61"/>
      <c r="Q294" s="59"/>
      <c r="R294" s="340" t="str">
        <f t="shared" si="135"/>
        <v/>
      </c>
      <c r="S294" s="340" t="str">
        <f t="shared" si="136"/>
        <v>◄</v>
      </c>
      <c r="T294" s="60"/>
      <c r="U294" s="59"/>
      <c r="V294" s="339"/>
      <c r="W294" s="57"/>
      <c r="X294" s="56">
        <f t="shared" si="137"/>
        <v>0</v>
      </c>
      <c r="Y294" s="55">
        <f t="shared" si="138"/>
        <v>0</v>
      </c>
      <c r="Z294" s="54"/>
      <c r="AA294" s="53">
        <f t="shared" si="139"/>
        <v>0</v>
      </c>
      <c r="AB294" s="52">
        <f t="shared" si="140"/>
        <v>0</v>
      </c>
      <c r="AC294" s="42"/>
      <c r="AD294" s="16" t="s">
        <v>0</v>
      </c>
      <c r="AE294" s="1"/>
      <c r="AF294" s="1"/>
      <c r="AG294" s="1"/>
      <c r="AH294" s="1"/>
      <c r="AI294" s="15"/>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row>
    <row r="295" spans="1:66" ht="16.8" thickTop="1" thickBot="1" x14ac:dyDescent="0.3">
      <c r="A295" s="338"/>
      <c r="B295" s="50"/>
      <c r="C295" s="14">
        <f>ROWS(C296:C311)-1</f>
        <v>15</v>
      </c>
      <c r="D295" s="13" t="s">
        <v>2570</v>
      </c>
      <c r="E295" s="12"/>
      <c r="F295" s="12"/>
      <c r="G295" s="337"/>
      <c r="H295" s="10"/>
      <c r="I295" s="9"/>
      <c r="J295" s="8" t="s">
        <v>757</v>
      </c>
      <c r="K295" s="8" t="s">
        <v>69</v>
      </c>
      <c r="L295" s="7"/>
      <c r="M295" s="6">
        <v>0</v>
      </c>
      <c r="N295" s="49"/>
      <c r="O295" s="374" t="str">
        <f>IF(COUNTIF(N296:N311,"?")&gt;0,"?",IF(AND(P295="◄",Q295="►"),"◄►",IF(P295="◄","◄",IF(Q295="►","►",""))))</f>
        <v>◄</v>
      </c>
      <c r="P295" s="46" t="str">
        <f>IF(SUM(P296:P311)+1=ROWS(P296:P311)-COUNTIF(P296:P311,"-"),"","◄")</f>
        <v>◄</v>
      </c>
      <c r="Q295" s="45" t="str">
        <f>IF(SUM(Q296:Q311)&gt;0,"►","")</f>
        <v/>
      </c>
      <c r="R295" s="48"/>
      <c r="S295" s="374" t="str">
        <f>IF(COUNTIF(R296:R311,"?")&gt;0,"?",IF(AND(T295="◄",U295="►"),"◄►",IF(T295="◄","◄",IF(U295="►","►",""))))</f>
        <v>◄</v>
      </c>
      <c r="T295" s="46" t="str">
        <f>IF(SUM(T296:T311)+1=ROWS(T296:T311)-COUNTIF(T296:T311,"-"),"","◄")</f>
        <v>◄</v>
      </c>
      <c r="U295" s="45" t="str">
        <f>IF(SUM(U296:U311)&gt;0,"►","")</f>
        <v/>
      </c>
      <c r="V295" s="14">
        <f>ROWS(V296:V311)-1</f>
        <v>15</v>
      </c>
      <c r="W295" s="44">
        <f>SUM(W296:W311)-W303</f>
        <v>0</v>
      </c>
      <c r="X295" s="43" t="s">
        <v>2</v>
      </c>
      <c r="Y295" s="42"/>
      <c r="Z295" s="44">
        <f>SUM(Z296:Z311)-Z303</f>
        <v>0</v>
      </c>
      <c r="AA295" s="43" t="s">
        <v>2</v>
      </c>
      <c r="AB295" s="42"/>
      <c r="AC295" s="373" t="e">
        <f>IF(#REF!="◄","◄",IF(#REF!="ok","►",""))</f>
        <v>#REF!</v>
      </c>
      <c r="AD295" s="5" t="s">
        <v>0</v>
      </c>
      <c r="AE295" s="372"/>
    </row>
    <row r="296" spans="1:66" s="266" customFormat="1" x14ac:dyDescent="0.25">
      <c r="A296" s="343"/>
      <c r="B296" s="342" t="str">
        <f t="shared" ref="B296:B310" si="141">IF(A296=1,"x","")</f>
        <v/>
      </c>
      <c r="C296" s="38"/>
      <c r="D296" s="37"/>
      <c r="E296" s="36" t="s">
        <v>2571</v>
      </c>
      <c r="F296" s="35"/>
      <c r="G296" s="341">
        <v>12785</v>
      </c>
      <c r="H296" s="33">
        <v>1</v>
      </c>
      <c r="I296" s="32" t="s">
        <v>2572</v>
      </c>
      <c r="J296" s="31"/>
      <c r="K296" s="30"/>
      <c r="L296" s="30"/>
      <c r="M296" s="29"/>
      <c r="N296" s="340" t="str">
        <f t="shared" ref="N296:N306" si="142">IF(O296="?","?","")</f>
        <v/>
      </c>
      <c r="O296" s="340" t="str">
        <f t="shared" ref="O296:O306" si="143">IF(AND(P296="",Q296&gt;0),"?",IF(P296="","◄",IF(Q296&gt;=1,"►","")))</f>
        <v>◄</v>
      </c>
      <c r="P296" s="61"/>
      <c r="Q296" s="59"/>
      <c r="R296" s="340" t="str">
        <f t="shared" ref="R296:R306" si="144">IF(S296="?","?","")</f>
        <v/>
      </c>
      <c r="S296" s="340" t="str">
        <f t="shared" ref="S296:S306" si="145">IF(AND(T296="",U296&gt;0),"?",IF(T296="","◄",IF(U296&gt;=1,"►","")))</f>
        <v>◄</v>
      </c>
      <c r="T296" s="60"/>
      <c r="U296" s="59"/>
      <c r="V296" s="339"/>
      <c r="W296" s="57"/>
      <c r="X296" s="56">
        <f t="shared" ref="X296:X306" si="146">(P296*W296)</f>
        <v>0</v>
      </c>
      <c r="Y296" s="55">
        <f t="shared" ref="Y296:Y306" si="147">(Q296*X296)</f>
        <v>0</v>
      </c>
      <c r="Z296" s="54"/>
      <c r="AA296" s="53">
        <f t="shared" ref="AA296:AA306" si="148">(T296*Z296)</f>
        <v>0</v>
      </c>
      <c r="AB296" s="52">
        <f t="shared" ref="AB296:AB306" si="149">(U296*AA296)</f>
        <v>0</v>
      </c>
      <c r="AC296" s="42"/>
      <c r="AD296" s="16" t="s">
        <v>0</v>
      </c>
      <c r="AE296" s="1"/>
      <c r="AF296" s="1"/>
      <c r="AG296" s="1"/>
      <c r="AH296" s="1"/>
      <c r="AI296" s="15"/>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row>
    <row r="297" spans="1:66" s="266" customFormat="1" x14ac:dyDescent="0.25">
      <c r="A297" s="343"/>
      <c r="B297" s="342" t="str">
        <f t="shared" si="141"/>
        <v/>
      </c>
      <c r="C297" s="38"/>
      <c r="D297" s="37"/>
      <c r="E297" s="36" t="s">
        <v>2573</v>
      </c>
      <c r="F297" s="35"/>
      <c r="G297" s="341">
        <v>12785</v>
      </c>
      <c r="H297" s="33">
        <v>2</v>
      </c>
      <c r="I297" s="32" t="s">
        <v>2574</v>
      </c>
      <c r="J297" s="31"/>
      <c r="K297" s="30"/>
      <c r="L297" s="30"/>
      <c r="M297" s="29"/>
      <c r="N297" s="340" t="str">
        <f t="shared" si="142"/>
        <v/>
      </c>
      <c r="O297" s="340" t="str">
        <f t="shared" si="143"/>
        <v>◄</v>
      </c>
      <c r="P297" s="61"/>
      <c r="Q297" s="59"/>
      <c r="R297" s="340" t="str">
        <f t="shared" si="144"/>
        <v/>
      </c>
      <c r="S297" s="340" t="str">
        <f t="shared" si="145"/>
        <v>◄</v>
      </c>
      <c r="T297" s="60"/>
      <c r="U297" s="59"/>
      <c r="V297" s="339"/>
      <c r="W297" s="57"/>
      <c r="X297" s="56">
        <f t="shared" si="146"/>
        <v>0</v>
      </c>
      <c r="Y297" s="55">
        <f t="shared" si="147"/>
        <v>0</v>
      </c>
      <c r="Z297" s="54"/>
      <c r="AA297" s="53">
        <f t="shared" si="148"/>
        <v>0</v>
      </c>
      <c r="AB297" s="52">
        <f t="shared" si="149"/>
        <v>0</v>
      </c>
      <c r="AC297" s="42"/>
      <c r="AD297" s="16" t="s">
        <v>0</v>
      </c>
      <c r="AE297" s="1"/>
      <c r="AF297" s="1"/>
      <c r="AG297" s="1"/>
      <c r="AH297" s="1"/>
      <c r="AI297" s="15"/>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row>
    <row r="298" spans="1:66" s="266" customFormat="1" x14ac:dyDescent="0.25">
      <c r="A298" s="343"/>
      <c r="B298" s="342" t="str">
        <f t="shared" si="141"/>
        <v/>
      </c>
      <c r="C298" s="38"/>
      <c r="D298" s="37"/>
      <c r="E298" s="36" t="s">
        <v>2575</v>
      </c>
      <c r="F298" s="35"/>
      <c r="G298" s="341">
        <v>12785</v>
      </c>
      <c r="H298" s="33">
        <v>3</v>
      </c>
      <c r="I298" s="32" t="s">
        <v>2576</v>
      </c>
      <c r="J298" s="31"/>
      <c r="K298" s="30"/>
      <c r="L298" s="30"/>
      <c r="M298" s="29"/>
      <c r="N298" s="340" t="str">
        <f t="shared" si="142"/>
        <v/>
      </c>
      <c r="O298" s="340" t="str">
        <f t="shared" si="143"/>
        <v>◄</v>
      </c>
      <c r="P298" s="61"/>
      <c r="Q298" s="59"/>
      <c r="R298" s="340" t="str">
        <f t="shared" si="144"/>
        <v/>
      </c>
      <c r="S298" s="340" t="str">
        <f t="shared" si="145"/>
        <v>◄</v>
      </c>
      <c r="T298" s="60"/>
      <c r="U298" s="59"/>
      <c r="V298" s="339"/>
      <c r="W298" s="57"/>
      <c r="X298" s="56">
        <f t="shared" si="146"/>
        <v>0</v>
      </c>
      <c r="Y298" s="55">
        <f t="shared" si="147"/>
        <v>0</v>
      </c>
      <c r="Z298" s="54"/>
      <c r="AA298" s="53">
        <f t="shared" si="148"/>
        <v>0</v>
      </c>
      <c r="AB298" s="52">
        <f t="shared" si="149"/>
        <v>0</v>
      </c>
      <c r="AC298" s="42"/>
      <c r="AD298" s="16" t="s">
        <v>0</v>
      </c>
      <c r="AE298" s="1"/>
      <c r="AF298" s="1"/>
      <c r="AG298" s="1"/>
      <c r="AH298" s="1"/>
      <c r="AI298" s="15"/>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row>
    <row r="299" spans="1:66" s="266" customFormat="1" x14ac:dyDescent="0.25">
      <c r="A299" s="343"/>
      <c r="B299" s="342" t="str">
        <f t="shared" si="141"/>
        <v/>
      </c>
      <c r="C299" s="38"/>
      <c r="D299" s="37"/>
      <c r="E299" s="36" t="s">
        <v>2577</v>
      </c>
      <c r="F299" s="35"/>
      <c r="G299" s="341">
        <v>12785</v>
      </c>
      <c r="H299" s="33">
        <v>4</v>
      </c>
      <c r="I299" s="32" t="s">
        <v>2578</v>
      </c>
      <c r="J299" s="31"/>
      <c r="K299" s="30"/>
      <c r="L299" s="30"/>
      <c r="M299" s="29"/>
      <c r="N299" s="340" t="str">
        <f t="shared" si="142"/>
        <v/>
      </c>
      <c r="O299" s="340" t="str">
        <f t="shared" si="143"/>
        <v>◄</v>
      </c>
      <c r="P299" s="61"/>
      <c r="Q299" s="59"/>
      <c r="R299" s="340" t="str">
        <f t="shared" si="144"/>
        <v/>
      </c>
      <c r="S299" s="340" t="str">
        <f t="shared" si="145"/>
        <v>◄</v>
      </c>
      <c r="T299" s="60"/>
      <c r="U299" s="59"/>
      <c r="V299" s="339"/>
      <c r="W299" s="57"/>
      <c r="X299" s="56">
        <f t="shared" si="146"/>
        <v>0</v>
      </c>
      <c r="Y299" s="55">
        <f t="shared" si="147"/>
        <v>0</v>
      </c>
      <c r="Z299" s="54"/>
      <c r="AA299" s="53">
        <f t="shared" si="148"/>
        <v>0</v>
      </c>
      <c r="AB299" s="52">
        <f t="shared" si="149"/>
        <v>0</v>
      </c>
      <c r="AC299" s="42"/>
      <c r="AD299" s="16" t="s">
        <v>0</v>
      </c>
      <c r="AE299" s="1"/>
      <c r="AF299" s="1"/>
      <c r="AG299" s="1"/>
      <c r="AH299" s="1"/>
      <c r="AI299" s="15"/>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row>
    <row r="300" spans="1:66" s="266" customFormat="1" x14ac:dyDescent="0.25">
      <c r="A300" s="343"/>
      <c r="B300" s="342" t="str">
        <f t="shared" si="141"/>
        <v/>
      </c>
      <c r="C300" s="38"/>
      <c r="D300" s="37"/>
      <c r="E300" s="36" t="s">
        <v>2579</v>
      </c>
      <c r="F300" s="35"/>
      <c r="G300" s="341">
        <v>12785</v>
      </c>
      <c r="H300" s="33">
        <v>5</v>
      </c>
      <c r="I300" s="32" t="s">
        <v>2580</v>
      </c>
      <c r="J300" s="31"/>
      <c r="K300" s="30"/>
      <c r="L300" s="30"/>
      <c r="M300" s="29"/>
      <c r="N300" s="340" t="str">
        <f t="shared" si="142"/>
        <v/>
      </c>
      <c r="O300" s="340" t="str">
        <f t="shared" si="143"/>
        <v>◄</v>
      </c>
      <c r="P300" s="61"/>
      <c r="Q300" s="59"/>
      <c r="R300" s="340" t="str">
        <f t="shared" si="144"/>
        <v/>
      </c>
      <c r="S300" s="340" t="str">
        <f t="shared" si="145"/>
        <v>◄</v>
      </c>
      <c r="T300" s="60"/>
      <c r="U300" s="59"/>
      <c r="V300" s="339"/>
      <c r="W300" s="57"/>
      <c r="X300" s="56">
        <f t="shared" si="146"/>
        <v>0</v>
      </c>
      <c r="Y300" s="55">
        <f t="shared" si="147"/>
        <v>0</v>
      </c>
      <c r="Z300" s="54"/>
      <c r="AA300" s="53">
        <f t="shared" si="148"/>
        <v>0</v>
      </c>
      <c r="AB300" s="52">
        <f t="shared" si="149"/>
        <v>0</v>
      </c>
      <c r="AC300" s="42"/>
      <c r="AD300" s="16" t="s">
        <v>0</v>
      </c>
      <c r="AE300" s="1"/>
      <c r="AF300" s="1"/>
      <c r="AG300" s="1"/>
      <c r="AH300" s="1"/>
      <c r="AI300" s="15"/>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row>
    <row r="301" spans="1:66" s="266" customFormat="1" x14ac:dyDescent="0.25">
      <c r="A301" s="343"/>
      <c r="B301" s="342" t="str">
        <f t="shared" si="141"/>
        <v/>
      </c>
      <c r="C301" s="38"/>
      <c r="D301" s="37"/>
      <c r="E301" s="36" t="s">
        <v>2581</v>
      </c>
      <c r="F301" s="35"/>
      <c r="G301" s="341">
        <v>12785</v>
      </c>
      <c r="H301" s="33">
        <v>6</v>
      </c>
      <c r="I301" s="32" t="s">
        <v>2582</v>
      </c>
      <c r="J301" s="31"/>
      <c r="K301" s="30"/>
      <c r="L301" s="30"/>
      <c r="M301" s="29"/>
      <c r="N301" s="340" t="str">
        <f t="shared" si="142"/>
        <v/>
      </c>
      <c r="O301" s="340" t="str">
        <f t="shared" si="143"/>
        <v>◄</v>
      </c>
      <c r="P301" s="61"/>
      <c r="Q301" s="59"/>
      <c r="R301" s="340" t="str">
        <f t="shared" si="144"/>
        <v/>
      </c>
      <c r="S301" s="340" t="str">
        <f t="shared" si="145"/>
        <v>◄</v>
      </c>
      <c r="T301" s="60"/>
      <c r="U301" s="59"/>
      <c r="V301" s="339"/>
      <c r="W301" s="57"/>
      <c r="X301" s="56">
        <f t="shared" si="146"/>
        <v>0</v>
      </c>
      <c r="Y301" s="55">
        <f t="shared" si="147"/>
        <v>0</v>
      </c>
      <c r="Z301" s="54"/>
      <c r="AA301" s="53">
        <f t="shared" si="148"/>
        <v>0</v>
      </c>
      <c r="AB301" s="52">
        <f t="shared" si="149"/>
        <v>0</v>
      </c>
      <c r="AC301" s="42"/>
      <c r="AD301" s="16" t="s">
        <v>0</v>
      </c>
      <c r="AE301" s="1"/>
      <c r="AF301" s="1"/>
      <c r="AG301" s="1"/>
      <c r="AH301" s="1"/>
      <c r="AI301" s="15"/>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row>
    <row r="302" spans="1:66" s="266" customFormat="1" x14ac:dyDescent="0.25">
      <c r="A302" s="343"/>
      <c r="B302" s="342" t="str">
        <f t="shared" si="141"/>
        <v/>
      </c>
      <c r="C302" s="38"/>
      <c r="D302" s="37"/>
      <c r="E302" s="36" t="s">
        <v>2583</v>
      </c>
      <c r="F302" s="35"/>
      <c r="G302" s="341">
        <v>12785</v>
      </c>
      <c r="H302" s="33">
        <v>7</v>
      </c>
      <c r="I302" s="32" t="s">
        <v>2584</v>
      </c>
      <c r="J302" s="31"/>
      <c r="K302" s="30"/>
      <c r="L302" s="30"/>
      <c r="M302" s="29"/>
      <c r="N302" s="340" t="str">
        <f t="shared" si="142"/>
        <v/>
      </c>
      <c r="O302" s="340" t="str">
        <f t="shared" si="143"/>
        <v>◄</v>
      </c>
      <c r="P302" s="61"/>
      <c r="Q302" s="59"/>
      <c r="R302" s="340" t="str">
        <f t="shared" si="144"/>
        <v/>
      </c>
      <c r="S302" s="340" t="str">
        <f t="shared" si="145"/>
        <v>◄</v>
      </c>
      <c r="T302" s="60"/>
      <c r="U302" s="59"/>
      <c r="V302" s="339"/>
      <c r="W302" s="57"/>
      <c r="X302" s="56">
        <f t="shared" si="146"/>
        <v>0</v>
      </c>
      <c r="Y302" s="55">
        <f t="shared" si="147"/>
        <v>0</v>
      </c>
      <c r="Z302" s="54"/>
      <c r="AA302" s="53">
        <f t="shared" si="148"/>
        <v>0</v>
      </c>
      <c r="AB302" s="52">
        <f t="shared" si="149"/>
        <v>0</v>
      </c>
      <c r="AC302" s="42"/>
      <c r="AD302" s="16" t="s">
        <v>0</v>
      </c>
      <c r="AE302" s="1"/>
      <c r="AF302" s="1"/>
      <c r="AG302" s="1"/>
      <c r="AH302" s="1"/>
      <c r="AI302" s="15"/>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row>
    <row r="303" spans="1:66" s="266" customFormat="1" x14ac:dyDescent="0.25">
      <c r="A303" s="343"/>
      <c r="B303" s="342" t="str">
        <f t="shared" si="141"/>
        <v/>
      </c>
      <c r="C303" s="38"/>
      <c r="D303" s="37"/>
      <c r="E303" s="36" t="s">
        <v>2585</v>
      </c>
      <c r="F303" s="35"/>
      <c r="G303" s="341">
        <v>12785</v>
      </c>
      <c r="H303" s="33">
        <v>8</v>
      </c>
      <c r="I303" s="32" t="s">
        <v>2586</v>
      </c>
      <c r="J303" s="31"/>
      <c r="K303" s="30"/>
      <c r="L303" s="30"/>
      <c r="M303" s="29"/>
      <c r="N303" s="340" t="str">
        <f t="shared" si="142"/>
        <v/>
      </c>
      <c r="O303" s="340" t="str">
        <f t="shared" si="143"/>
        <v>◄</v>
      </c>
      <c r="P303" s="61"/>
      <c r="Q303" s="59"/>
      <c r="R303" s="340" t="str">
        <f t="shared" si="144"/>
        <v/>
      </c>
      <c r="S303" s="340" t="str">
        <f t="shared" si="145"/>
        <v>◄</v>
      </c>
      <c r="T303" s="60"/>
      <c r="U303" s="59"/>
      <c r="V303" s="339"/>
      <c r="W303" s="57"/>
      <c r="X303" s="56">
        <f t="shared" si="146"/>
        <v>0</v>
      </c>
      <c r="Y303" s="55">
        <f t="shared" si="147"/>
        <v>0</v>
      </c>
      <c r="Z303" s="54"/>
      <c r="AA303" s="53">
        <f t="shared" si="148"/>
        <v>0</v>
      </c>
      <c r="AB303" s="52">
        <f t="shared" si="149"/>
        <v>0</v>
      </c>
      <c r="AC303" s="42"/>
      <c r="AD303" s="16" t="s">
        <v>0</v>
      </c>
      <c r="AE303" s="1"/>
      <c r="AF303" s="1"/>
      <c r="AG303" s="1"/>
      <c r="AH303" s="1"/>
      <c r="AI303" s="15"/>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row>
    <row r="304" spans="1:66" s="266" customFormat="1" x14ac:dyDescent="0.25">
      <c r="A304" s="343"/>
      <c r="B304" s="342" t="str">
        <f t="shared" si="141"/>
        <v/>
      </c>
      <c r="C304" s="38"/>
      <c r="D304" s="37"/>
      <c r="E304" s="36" t="s">
        <v>2587</v>
      </c>
      <c r="F304" s="35"/>
      <c r="G304" s="341">
        <v>12785</v>
      </c>
      <c r="H304" s="33">
        <v>9</v>
      </c>
      <c r="I304" s="32" t="s">
        <v>2588</v>
      </c>
      <c r="J304" s="31"/>
      <c r="K304" s="30"/>
      <c r="L304" s="30"/>
      <c r="M304" s="29"/>
      <c r="N304" s="340" t="str">
        <f t="shared" si="142"/>
        <v/>
      </c>
      <c r="O304" s="340" t="str">
        <f t="shared" si="143"/>
        <v>◄</v>
      </c>
      <c r="P304" s="61"/>
      <c r="Q304" s="59"/>
      <c r="R304" s="340" t="str">
        <f t="shared" si="144"/>
        <v/>
      </c>
      <c r="S304" s="340" t="str">
        <f t="shared" si="145"/>
        <v>◄</v>
      </c>
      <c r="T304" s="60"/>
      <c r="U304" s="59"/>
      <c r="V304" s="339"/>
      <c r="W304" s="57"/>
      <c r="X304" s="56">
        <f t="shared" si="146"/>
        <v>0</v>
      </c>
      <c r="Y304" s="55">
        <f t="shared" si="147"/>
        <v>0</v>
      </c>
      <c r="Z304" s="54"/>
      <c r="AA304" s="53">
        <f t="shared" si="148"/>
        <v>0</v>
      </c>
      <c r="AB304" s="52">
        <f t="shared" si="149"/>
        <v>0</v>
      </c>
      <c r="AC304" s="42"/>
      <c r="AD304" s="16" t="s">
        <v>0</v>
      </c>
      <c r="AE304" s="1"/>
      <c r="AF304" s="1"/>
      <c r="AG304" s="1"/>
      <c r="AH304" s="1"/>
      <c r="AI304" s="15"/>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row>
    <row r="305" spans="1:66" s="266" customFormat="1" x14ac:dyDescent="0.25">
      <c r="A305" s="343"/>
      <c r="B305" s="342" t="str">
        <f t="shared" si="141"/>
        <v/>
      </c>
      <c r="C305" s="38"/>
      <c r="D305" s="37"/>
      <c r="E305" s="36" t="s">
        <v>2589</v>
      </c>
      <c r="F305" s="35"/>
      <c r="G305" s="341">
        <v>12785</v>
      </c>
      <c r="H305" s="33">
        <v>10</v>
      </c>
      <c r="I305" s="32" t="s">
        <v>2590</v>
      </c>
      <c r="J305" s="31"/>
      <c r="K305" s="30"/>
      <c r="L305" s="30"/>
      <c r="M305" s="29"/>
      <c r="N305" s="340" t="str">
        <f t="shared" si="142"/>
        <v/>
      </c>
      <c r="O305" s="340" t="str">
        <f t="shared" si="143"/>
        <v>◄</v>
      </c>
      <c r="P305" s="61"/>
      <c r="Q305" s="59"/>
      <c r="R305" s="340" t="str">
        <f t="shared" si="144"/>
        <v/>
      </c>
      <c r="S305" s="340" t="str">
        <f t="shared" si="145"/>
        <v>◄</v>
      </c>
      <c r="T305" s="60"/>
      <c r="U305" s="59"/>
      <c r="V305" s="339"/>
      <c r="W305" s="57"/>
      <c r="X305" s="56">
        <f t="shared" si="146"/>
        <v>0</v>
      </c>
      <c r="Y305" s="55">
        <f t="shared" si="147"/>
        <v>0</v>
      </c>
      <c r="Z305" s="54"/>
      <c r="AA305" s="53">
        <f t="shared" si="148"/>
        <v>0</v>
      </c>
      <c r="AB305" s="52">
        <f t="shared" si="149"/>
        <v>0</v>
      </c>
      <c r="AC305" s="42"/>
      <c r="AD305" s="16" t="s">
        <v>0</v>
      </c>
      <c r="AE305" s="1"/>
      <c r="AF305" s="1"/>
      <c r="AG305" s="1"/>
      <c r="AH305" s="1"/>
      <c r="AI305" s="15"/>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row>
    <row r="306" spans="1:66" s="266" customFormat="1" x14ac:dyDescent="0.25">
      <c r="A306" s="343"/>
      <c r="B306" s="342" t="str">
        <f t="shared" si="141"/>
        <v/>
      </c>
      <c r="C306" s="38"/>
      <c r="D306" s="37"/>
      <c r="E306" s="36" t="s">
        <v>2591</v>
      </c>
      <c r="F306" s="35"/>
      <c r="G306" s="341">
        <v>12785</v>
      </c>
      <c r="H306" s="33">
        <v>20</v>
      </c>
      <c r="I306" s="32" t="s">
        <v>2592</v>
      </c>
      <c r="J306" s="31"/>
      <c r="K306" s="30"/>
      <c r="L306" s="30"/>
      <c r="M306" s="29"/>
      <c r="N306" s="340" t="str">
        <f t="shared" si="142"/>
        <v/>
      </c>
      <c r="O306" s="340" t="str">
        <f t="shared" si="143"/>
        <v>◄</v>
      </c>
      <c r="P306" s="61"/>
      <c r="Q306" s="59"/>
      <c r="R306" s="340" t="str">
        <f t="shared" si="144"/>
        <v/>
      </c>
      <c r="S306" s="340" t="str">
        <f t="shared" si="145"/>
        <v>◄</v>
      </c>
      <c r="T306" s="60"/>
      <c r="U306" s="59"/>
      <c r="V306" s="339"/>
      <c r="W306" s="57"/>
      <c r="X306" s="56">
        <f t="shared" si="146"/>
        <v>0</v>
      </c>
      <c r="Y306" s="55">
        <f t="shared" si="147"/>
        <v>0</v>
      </c>
      <c r="Z306" s="54"/>
      <c r="AA306" s="53">
        <f t="shared" si="148"/>
        <v>0</v>
      </c>
      <c r="AB306" s="52">
        <f t="shared" si="149"/>
        <v>0</v>
      </c>
      <c r="AC306" s="42"/>
      <c r="AD306" s="16" t="s">
        <v>0</v>
      </c>
      <c r="AE306" s="1"/>
      <c r="AF306" s="1"/>
      <c r="AG306" s="1"/>
      <c r="AH306" s="1"/>
      <c r="AI306" s="15"/>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row>
    <row r="307" spans="1:66" s="266" customFormat="1" x14ac:dyDescent="0.25">
      <c r="A307" s="343"/>
      <c r="B307" s="342" t="str">
        <f t="shared" si="141"/>
        <v/>
      </c>
      <c r="C307" s="38"/>
      <c r="D307" s="37"/>
      <c r="E307" s="36" t="s">
        <v>2593</v>
      </c>
      <c r="F307" s="35"/>
      <c r="G307" s="341">
        <v>12785</v>
      </c>
      <c r="H307" s="33">
        <v>30</v>
      </c>
      <c r="I307" s="32" t="s">
        <v>2594</v>
      </c>
      <c r="J307" s="31"/>
      <c r="K307" s="30"/>
      <c r="L307" s="30"/>
      <c r="M307" s="29"/>
      <c r="N307" s="340"/>
      <c r="O307" s="340"/>
      <c r="P307" s="61"/>
      <c r="Q307" s="59"/>
      <c r="R307" s="340"/>
      <c r="S307" s="340"/>
      <c r="T307" s="60"/>
      <c r="U307" s="59"/>
      <c r="V307" s="339"/>
      <c r="W307" s="57"/>
      <c r="X307" s="56"/>
      <c r="Y307" s="55"/>
      <c r="Z307" s="54"/>
      <c r="AA307" s="53"/>
      <c r="AB307" s="52"/>
      <c r="AC307" s="42"/>
      <c r="AD307" s="16"/>
      <c r="AE307" s="1"/>
      <c r="AF307" s="1"/>
      <c r="AG307" s="1"/>
      <c r="AH307" s="1"/>
      <c r="AI307" s="15"/>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row>
    <row r="308" spans="1:66" s="266" customFormat="1" x14ac:dyDescent="0.25">
      <c r="A308" s="343"/>
      <c r="B308" s="342" t="str">
        <f t="shared" si="141"/>
        <v/>
      </c>
      <c r="C308" s="38"/>
      <c r="D308" s="37"/>
      <c r="E308" s="36" t="s">
        <v>2595</v>
      </c>
      <c r="F308" s="35"/>
      <c r="G308" s="341">
        <v>12785</v>
      </c>
      <c r="H308" s="33">
        <v>40</v>
      </c>
      <c r="I308" s="32" t="s">
        <v>2596</v>
      </c>
      <c r="J308" s="31"/>
      <c r="K308" s="30"/>
      <c r="L308" s="30"/>
      <c r="M308" s="29"/>
      <c r="N308" s="340" t="str">
        <f>IF(O308="?","?","")</f>
        <v/>
      </c>
      <c r="O308" s="340" t="str">
        <f>IF(AND(P308="",Q308&gt;0),"?",IF(P308="","◄",IF(Q308&gt;=1,"►","")))</f>
        <v>◄</v>
      </c>
      <c r="P308" s="61"/>
      <c r="Q308" s="59"/>
      <c r="R308" s="340" t="str">
        <f>IF(S308="?","?","")</f>
        <v/>
      </c>
      <c r="S308" s="340" t="str">
        <f>IF(AND(T308="",U308&gt;0),"?",IF(T308="","◄",IF(U308&gt;=1,"►","")))</f>
        <v>◄</v>
      </c>
      <c r="T308" s="60"/>
      <c r="U308" s="59"/>
      <c r="V308" s="339"/>
      <c r="W308" s="57"/>
      <c r="X308" s="56">
        <f t="shared" ref="X308:Y310" si="150">(P308*W308)</f>
        <v>0</v>
      </c>
      <c r="Y308" s="55">
        <f t="shared" si="150"/>
        <v>0</v>
      </c>
      <c r="Z308" s="54"/>
      <c r="AA308" s="53">
        <f t="shared" ref="AA308:AB310" si="151">(T308*Z308)</f>
        <v>0</v>
      </c>
      <c r="AB308" s="52">
        <f t="shared" si="151"/>
        <v>0</v>
      </c>
      <c r="AC308" s="42"/>
      <c r="AD308" s="16" t="s">
        <v>0</v>
      </c>
      <c r="AE308" s="1"/>
      <c r="AF308" s="1"/>
      <c r="AG308" s="1"/>
      <c r="AH308" s="1"/>
      <c r="AI308" s="15"/>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row>
    <row r="309" spans="1:66" s="266" customFormat="1" x14ac:dyDescent="0.25">
      <c r="A309" s="343"/>
      <c r="B309" s="342" t="str">
        <f t="shared" si="141"/>
        <v/>
      </c>
      <c r="C309" s="38"/>
      <c r="D309" s="37"/>
      <c r="E309" s="36" t="s">
        <v>2597</v>
      </c>
      <c r="F309" s="35"/>
      <c r="G309" s="341">
        <v>12785</v>
      </c>
      <c r="H309" s="33">
        <v>50</v>
      </c>
      <c r="I309" s="32" t="s">
        <v>2598</v>
      </c>
      <c r="J309" s="31"/>
      <c r="K309" s="30"/>
      <c r="L309" s="30"/>
      <c r="M309" s="29"/>
      <c r="N309" s="340" t="str">
        <f>IF(O309="?","?","")</f>
        <v/>
      </c>
      <c r="O309" s="340" t="str">
        <f>IF(AND(P309="",Q309&gt;0),"?",IF(P309="","◄",IF(Q309&gt;=1,"►","")))</f>
        <v>◄</v>
      </c>
      <c r="P309" s="61"/>
      <c r="Q309" s="59"/>
      <c r="R309" s="340" t="str">
        <f>IF(S309="?","?","")</f>
        <v/>
      </c>
      <c r="S309" s="340" t="str">
        <f>IF(AND(T309="",U309&gt;0),"?",IF(T309="","◄",IF(U309&gt;=1,"►","")))</f>
        <v>◄</v>
      </c>
      <c r="T309" s="60"/>
      <c r="U309" s="59"/>
      <c r="V309" s="339"/>
      <c r="W309" s="57"/>
      <c r="X309" s="56">
        <f t="shared" si="150"/>
        <v>0</v>
      </c>
      <c r="Y309" s="55">
        <f t="shared" si="150"/>
        <v>0</v>
      </c>
      <c r="Z309" s="54"/>
      <c r="AA309" s="53">
        <f t="shared" si="151"/>
        <v>0</v>
      </c>
      <c r="AB309" s="52">
        <f t="shared" si="151"/>
        <v>0</v>
      </c>
      <c r="AC309" s="42"/>
      <c r="AD309" s="16" t="s">
        <v>0</v>
      </c>
      <c r="AE309" s="1"/>
      <c r="AF309" s="1"/>
      <c r="AG309" s="1"/>
      <c r="AH309" s="1"/>
      <c r="AI309" s="15"/>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row>
    <row r="310" spans="1:66" s="266" customFormat="1" ht="15" thickBot="1" x14ac:dyDescent="0.3">
      <c r="A310" s="343"/>
      <c r="B310" s="342" t="str">
        <f t="shared" si="141"/>
        <v/>
      </c>
      <c r="C310" s="38"/>
      <c r="D310" s="37"/>
      <c r="E310" s="36" t="s">
        <v>2599</v>
      </c>
      <c r="F310" s="35"/>
      <c r="G310" s="341">
        <v>12785</v>
      </c>
      <c r="H310" s="33">
        <v>100</v>
      </c>
      <c r="I310" s="367" t="s">
        <v>2600</v>
      </c>
      <c r="J310" s="31"/>
      <c r="K310" s="30"/>
      <c r="L310" s="30"/>
      <c r="M310" s="29"/>
      <c r="N310" s="340" t="str">
        <f>IF(O310="?","?","")</f>
        <v/>
      </c>
      <c r="O310" s="340" t="str">
        <f>IF(AND(P310="",Q310&gt;0),"?",IF(P310="","◄",IF(Q310&gt;=1,"►","")))</f>
        <v>◄</v>
      </c>
      <c r="P310" s="61"/>
      <c r="Q310" s="59"/>
      <c r="R310" s="340" t="str">
        <f>IF(S310="?","?","")</f>
        <v/>
      </c>
      <c r="S310" s="340" t="str">
        <f>IF(AND(T310="",U310&gt;0),"?",IF(T310="","◄",IF(U310&gt;=1,"►","")))</f>
        <v>◄</v>
      </c>
      <c r="T310" s="60"/>
      <c r="U310" s="59"/>
      <c r="V310" s="339"/>
      <c r="W310" s="57"/>
      <c r="X310" s="56">
        <f t="shared" si="150"/>
        <v>0</v>
      </c>
      <c r="Y310" s="55">
        <f t="shared" si="150"/>
        <v>0</v>
      </c>
      <c r="Z310" s="54"/>
      <c r="AA310" s="53">
        <f t="shared" si="151"/>
        <v>0</v>
      </c>
      <c r="AB310" s="52">
        <f t="shared" si="151"/>
        <v>0</v>
      </c>
      <c r="AC310" s="42"/>
      <c r="AD310" s="16" t="s">
        <v>0</v>
      </c>
      <c r="AE310" s="1"/>
      <c r="AF310" s="1"/>
      <c r="AG310" s="1"/>
      <c r="AH310" s="1"/>
      <c r="AI310" s="15"/>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row>
    <row r="311" spans="1:66" ht="16.8" thickTop="1" thickBot="1" x14ac:dyDescent="0.3">
      <c r="A311" s="338"/>
      <c r="B311" s="50"/>
      <c r="C311" s="14">
        <f>ROWS(C312:C320)-1</f>
        <v>8</v>
      </c>
      <c r="D311" s="13" t="s">
        <v>2601</v>
      </c>
      <c r="E311" s="12"/>
      <c r="F311" s="12"/>
      <c r="G311" s="337"/>
      <c r="H311" s="10"/>
      <c r="I311" s="9"/>
      <c r="J311" s="8">
        <v>13912</v>
      </c>
      <c r="K311" s="8" t="s">
        <v>69</v>
      </c>
      <c r="L311" s="7"/>
      <c r="M311" s="6">
        <v>0</v>
      </c>
      <c r="N311" s="49"/>
      <c r="O311" s="346" t="str">
        <f>IF(COUNTIF(N312:N319,"?")&gt;0,"?",IF(AND(P311="◄",Q311="►"),"◄►",IF(P311="◄","◄",IF(Q311="►","►",""))))</f>
        <v>◄</v>
      </c>
      <c r="P311" s="46" t="str">
        <f>IF(SUM(P312:P319)+1=ROWS(P312:P319)-COUNTIF(P312:P319,"-"),"","◄")</f>
        <v>◄</v>
      </c>
      <c r="Q311" s="45" t="str">
        <f>IF(SUM(Q312:Q319)&gt;0,"►","")</f>
        <v/>
      </c>
      <c r="R311" s="48"/>
      <c r="S311" s="346" t="str">
        <f>IF(COUNTIF(R312:R319,"?")&gt;0,"?",IF(AND(T311="◄",U311="►"),"◄►",IF(T311="◄","◄",IF(U311="►","►",""))))</f>
        <v>◄</v>
      </c>
      <c r="T311" s="46" t="str">
        <f>IF(SUM(T312:T319)+1=ROWS(T312:T319)-COUNTIF(T312:T319,"-"),"","◄")</f>
        <v>◄</v>
      </c>
      <c r="U311" s="45" t="str">
        <f>IF(SUM(U312:U319)&gt;0,"►","")</f>
        <v/>
      </c>
      <c r="V311" s="67">
        <f>ROWS(V312:V320)-1</f>
        <v>8</v>
      </c>
      <c r="W311" s="44">
        <f>SUM(W312:W319)-W320</f>
        <v>0</v>
      </c>
      <c r="X311" s="43" t="s">
        <v>2</v>
      </c>
      <c r="Y311" s="42"/>
      <c r="Z311" s="44">
        <f>SUM(Z312:Z319)-Z320</f>
        <v>0</v>
      </c>
      <c r="AA311" s="43" t="s">
        <v>2</v>
      </c>
      <c r="AB311" s="42"/>
      <c r="AC311" s="345" t="e">
        <f>IF(#REF!="◄","◄",IF(#REF!="ok","►",""))</f>
        <v>#REF!</v>
      </c>
      <c r="AD311" s="5" t="s">
        <v>0</v>
      </c>
      <c r="AE311" s="344"/>
    </row>
    <row r="312" spans="1:66" s="266" customFormat="1" x14ac:dyDescent="0.25">
      <c r="A312" s="343"/>
      <c r="B312" s="342" t="str">
        <f t="shared" ref="B312:B319" si="152">IF(A312=1,"x","")</f>
        <v/>
      </c>
      <c r="C312" s="38"/>
      <c r="D312" s="37"/>
      <c r="E312" s="36" t="s">
        <v>2602</v>
      </c>
      <c r="F312" s="35"/>
      <c r="G312" s="341">
        <v>13881</v>
      </c>
      <c r="H312" s="371" t="s">
        <v>756</v>
      </c>
      <c r="I312" s="32" t="s">
        <v>2603</v>
      </c>
      <c r="J312" s="31" t="s">
        <v>753</v>
      </c>
      <c r="K312" s="30"/>
      <c r="L312" s="30"/>
      <c r="M312" s="29"/>
      <c r="N312" s="340" t="str">
        <f>IF(O312="?","?","")</f>
        <v/>
      </c>
      <c r="O312" s="340" t="str">
        <f>IF(AND(P312="",Q312&gt;0),"?",IF(P312="","◄",IF(Q312&gt;=1,"►","")))</f>
        <v>◄</v>
      </c>
      <c r="P312" s="61"/>
      <c r="Q312" s="59"/>
      <c r="R312" s="340" t="str">
        <f>IF(S312="?","?","")</f>
        <v/>
      </c>
      <c r="S312" s="340" t="str">
        <f>IF(AND(T312="",U312&gt;0),"?",IF(T312="","◄",IF(U312&gt;=1,"►","")))</f>
        <v>◄</v>
      </c>
      <c r="T312" s="60"/>
      <c r="U312" s="59"/>
      <c r="V312" s="339"/>
      <c r="W312" s="57"/>
      <c r="X312" s="56">
        <f t="shared" ref="X312:Y315" si="153">(P312*W312)</f>
        <v>0</v>
      </c>
      <c r="Y312" s="55">
        <f t="shared" si="153"/>
        <v>0</v>
      </c>
      <c r="Z312" s="54"/>
      <c r="AA312" s="53">
        <f t="shared" ref="AA312:AB315" si="154">(T312*Z312)</f>
        <v>0</v>
      </c>
      <c r="AB312" s="52">
        <f t="shared" si="154"/>
        <v>0</v>
      </c>
      <c r="AC312" s="42"/>
      <c r="AD312" s="16" t="s">
        <v>0</v>
      </c>
      <c r="AE312" s="1"/>
      <c r="AF312" s="1"/>
      <c r="AG312" s="1"/>
      <c r="AH312" s="1"/>
      <c r="AI312" s="15"/>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row>
    <row r="313" spans="1:66" s="266" customFormat="1" x14ac:dyDescent="0.25">
      <c r="A313" s="343">
        <v>1</v>
      </c>
      <c r="B313" s="342" t="str">
        <f t="shared" si="152"/>
        <v>x</v>
      </c>
      <c r="C313" s="38"/>
      <c r="D313" s="37"/>
      <c r="E313" s="36" t="s">
        <v>2604</v>
      </c>
      <c r="F313" s="35"/>
      <c r="G313" s="341">
        <v>13881</v>
      </c>
      <c r="H313" s="371" t="s">
        <v>756</v>
      </c>
      <c r="I313" s="32" t="s">
        <v>2605</v>
      </c>
      <c r="J313" s="31" t="s">
        <v>2606</v>
      </c>
      <c r="K313" s="30"/>
      <c r="L313" s="30"/>
      <c r="M313" s="29"/>
      <c r="N313" s="340" t="str">
        <f>IF(O313="?","?","")</f>
        <v/>
      </c>
      <c r="O313" s="340" t="str">
        <f>IF(AND(P313="",Q313&gt;0),"?",IF(P313="","◄",IF(Q313&gt;=1,"►","")))</f>
        <v>◄</v>
      </c>
      <c r="P313" s="61"/>
      <c r="Q313" s="59"/>
      <c r="R313" s="340" t="str">
        <f>IF(S313="?","?","")</f>
        <v/>
      </c>
      <c r="S313" s="340" t="str">
        <f>IF(AND(T313="",U313&gt;0),"?",IF(T313="","◄",IF(U313&gt;=1,"►","")))</f>
        <v>◄</v>
      </c>
      <c r="T313" s="60"/>
      <c r="U313" s="59"/>
      <c r="V313" s="339"/>
      <c r="W313" s="57"/>
      <c r="X313" s="56">
        <f t="shared" si="153"/>
        <v>0</v>
      </c>
      <c r="Y313" s="55">
        <f t="shared" si="153"/>
        <v>0</v>
      </c>
      <c r="Z313" s="54"/>
      <c r="AA313" s="53">
        <f t="shared" si="154"/>
        <v>0</v>
      </c>
      <c r="AB313" s="52">
        <f t="shared" si="154"/>
        <v>0</v>
      </c>
      <c r="AC313" s="42"/>
      <c r="AD313" s="16" t="s">
        <v>0</v>
      </c>
      <c r="AE313" s="1"/>
      <c r="AF313" s="1"/>
      <c r="AG313" s="1"/>
      <c r="AH313" s="1"/>
      <c r="AI313" s="15"/>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row>
    <row r="314" spans="1:66" s="266" customFormat="1" x14ac:dyDescent="0.25">
      <c r="A314" s="343"/>
      <c r="B314" s="342" t="str">
        <f t="shared" si="152"/>
        <v/>
      </c>
      <c r="C314" s="38"/>
      <c r="D314" s="37"/>
      <c r="E314" s="36" t="s">
        <v>2607</v>
      </c>
      <c r="F314" s="35"/>
      <c r="G314" s="341">
        <v>13881</v>
      </c>
      <c r="H314" s="371" t="s">
        <v>755</v>
      </c>
      <c r="I314" s="32" t="s">
        <v>2608</v>
      </c>
      <c r="J314" s="31" t="s">
        <v>753</v>
      </c>
      <c r="K314" s="30"/>
      <c r="L314" s="30"/>
      <c r="M314" s="29"/>
      <c r="N314" s="340" t="str">
        <f>IF(O314="?","?","")</f>
        <v/>
      </c>
      <c r="O314" s="340" t="str">
        <f>IF(AND(P314="",Q314&gt;0),"?",IF(P314="","◄",IF(Q314&gt;=1,"►","")))</f>
        <v>◄</v>
      </c>
      <c r="P314" s="61"/>
      <c r="Q314" s="59"/>
      <c r="R314" s="340" t="str">
        <f>IF(S314="?","?","")</f>
        <v/>
      </c>
      <c r="S314" s="340" t="str">
        <f>IF(AND(T314="",U314&gt;0),"?",IF(T314="","◄",IF(U314&gt;=1,"►","")))</f>
        <v>◄</v>
      </c>
      <c r="T314" s="60"/>
      <c r="U314" s="59"/>
      <c r="V314" s="339"/>
      <c r="W314" s="57"/>
      <c r="X314" s="56">
        <f t="shared" si="153"/>
        <v>0</v>
      </c>
      <c r="Y314" s="55">
        <f t="shared" si="153"/>
        <v>0</v>
      </c>
      <c r="Z314" s="54"/>
      <c r="AA314" s="53">
        <f t="shared" si="154"/>
        <v>0</v>
      </c>
      <c r="AB314" s="52">
        <f t="shared" si="154"/>
        <v>0</v>
      </c>
      <c r="AC314" s="42"/>
      <c r="AD314" s="16" t="s">
        <v>0</v>
      </c>
      <c r="AE314" s="1"/>
      <c r="AF314" s="1"/>
      <c r="AG314" s="1"/>
      <c r="AH314" s="1"/>
      <c r="AI314" s="15"/>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row>
    <row r="315" spans="1:66" s="266" customFormat="1" x14ac:dyDescent="0.25">
      <c r="A315" s="343"/>
      <c r="B315" s="342" t="str">
        <f t="shared" si="152"/>
        <v/>
      </c>
      <c r="C315" s="38"/>
      <c r="D315" s="37"/>
      <c r="E315" s="36" t="s">
        <v>2609</v>
      </c>
      <c r="F315" s="35"/>
      <c r="G315" s="341">
        <v>13881</v>
      </c>
      <c r="H315" s="371" t="s">
        <v>754</v>
      </c>
      <c r="I315" s="32" t="s">
        <v>2610</v>
      </c>
      <c r="J315" s="31" t="s">
        <v>753</v>
      </c>
      <c r="K315" s="30"/>
      <c r="L315" s="30"/>
      <c r="M315" s="29"/>
      <c r="N315" s="340" t="str">
        <f>IF(O315="?","?","")</f>
        <v/>
      </c>
      <c r="O315" s="340" t="str">
        <f>IF(AND(P315="",Q315&gt;0),"?",IF(P315="","◄",IF(Q315&gt;=1,"►","")))</f>
        <v>◄</v>
      </c>
      <c r="P315" s="61"/>
      <c r="Q315" s="59"/>
      <c r="R315" s="340" t="str">
        <f>IF(S315="?","?","")</f>
        <v/>
      </c>
      <c r="S315" s="340" t="str">
        <f>IF(AND(T315="",U315&gt;0),"?",IF(T315="","◄",IF(U315&gt;=1,"►","")))</f>
        <v>◄</v>
      </c>
      <c r="T315" s="60"/>
      <c r="U315" s="59"/>
      <c r="V315" s="339"/>
      <c r="W315" s="57"/>
      <c r="X315" s="56">
        <f t="shared" si="153"/>
        <v>0</v>
      </c>
      <c r="Y315" s="55">
        <f t="shared" si="153"/>
        <v>0</v>
      </c>
      <c r="Z315" s="54"/>
      <c r="AA315" s="53">
        <f t="shared" si="154"/>
        <v>0</v>
      </c>
      <c r="AB315" s="52">
        <f t="shared" si="154"/>
        <v>0</v>
      </c>
      <c r="AC315" s="42"/>
      <c r="AD315" s="16" t="s">
        <v>0</v>
      </c>
      <c r="AE315" s="1"/>
      <c r="AF315" s="1"/>
      <c r="AG315" s="1"/>
      <c r="AH315" s="1"/>
      <c r="AI315" s="15"/>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row>
    <row r="316" spans="1:66" s="266" customFormat="1" x14ac:dyDescent="0.25">
      <c r="A316" s="343"/>
      <c r="B316" s="342" t="str">
        <f t="shared" si="152"/>
        <v/>
      </c>
      <c r="C316" s="38"/>
      <c r="D316" s="37"/>
      <c r="E316" s="36"/>
      <c r="F316" s="35"/>
      <c r="G316" s="341"/>
      <c r="H316" s="377" t="s">
        <v>752</v>
      </c>
      <c r="I316" s="32"/>
      <c r="J316" s="31"/>
      <c r="K316" s="30"/>
      <c r="L316" s="30"/>
      <c r="M316" s="29"/>
      <c r="N316" s="340"/>
      <c r="O316" s="340"/>
      <c r="P316" s="61"/>
      <c r="Q316" s="59"/>
      <c r="R316" s="340"/>
      <c r="S316" s="340"/>
      <c r="T316" s="60"/>
      <c r="U316" s="59"/>
      <c r="V316" s="339"/>
      <c r="W316" s="57"/>
      <c r="X316" s="56"/>
      <c r="Y316" s="55"/>
      <c r="Z316" s="54"/>
      <c r="AA316" s="53"/>
      <c r="AB316" s="52"/>
      <c r="AC316" s="42"/>
      <c r="AD316" s="16"/>
      <c r="AE316" s="1"/>
      <c r="AF316" s="1"/>
      <c r="AG316" s="1"/>
      <c r="AH316" s="1"/>
      <c r="AI316" s="15"/>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row>
    <row r="317" spans="1:66" s="266" customFormat="1" x14ac:dyDescent="0.25">
      <c r="A317" s="343">
        <v>1</v>
      </c>
      <c r="B317" s="342" t="str">
        <f t="shared" si="152"/>
        <v>x</v>
      </c>
      <c r="C317" s="38"/>
      <c r="D317" s="37"/>
      <c r="E317" s="352" t="s">
        <v>2602</v>
      </c>
      <c r="F317" s="376"/>
      <c r="G317" s="341">
        <v>13881</v>
      </c>
      <c r="H317" s="33">
        <v>3.5</v>
      </c>
      <c r="I317" s="32" t="s">
        <v>2611</v>
      </c>
      <c r="J317" s="31" t="s">
        <v>752</v>
      </c>
      <c r="K317" s="30"/>
      <c r="L317" s="30"/>
      <c r="M317" s="29"/>
      <c r="N317" s="340" t="str">
        <f>IF(O317="?","?","")</f>
        <v/>
      </c>
      <c r="O317" s="340" t="str">
        <f>IF(AND(P317="",Q317&gt;0),"?",IF(P317="","◄",IF(Q317&gt;=1,"►","")))</f>
        <v>◄</v>
      </c>
      <c r="P317" s="61"/>
      <c r="Q317" s="59"/>
      <c r="R317" s="340" t="str">
        <f>IF(S317="?","?","")</f>
        <v/>
      </c>
      <c r="S317" s="340" t="str">
        <f>IF(AND(T317="",U317&gt;0),"?",IF(T317="","◄",IF(U317&gt;=1,"►","")))</f>
        <v>◄</v>
      </c>
      <c r="T317" s="60"/>
      <c r="U317" s="59"/>
      <c r="V317" s="339"/>
      <c r="W317" s="57"/>
      <c r="X317" s="56">
        <f t="shared" ref="X317:Y319" si="155">(P317*W317)</f>
        <v>0</v>
      </c>
      <c r="Y317" s="55">
        <f t="shared" si="155"/>
        <v>0</v>
      </c>
      <c r="Z317" s="54"/>
      <c r="AA317" s="53">
        <f t="shared" ref="AA317:AB319" si="156">(T317*Z317)</f>
        <v>0</v>
      </c>
      <c r="AB317" s="52">
        <f t="shared" si="156"/>
        <v>0</v>
      </c>
      <c r="AC317" s="42"/>
      <c r="AD317" s="16" t="s">
        <v>0</v>
      </c>
      <c r="AE317" s="1"/>
      <c r="AF317" s="1"/>
      <c r="AG317" s="1"/>
      <c r="AH317" s="1"/>
      <c r="AI317" s="15"/>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row>
    <row r="318" spans="1:66" s="266" customFormat="1" x14ac:dyDescent="0.25">
      <c r="A318" s="343">
        <v>1</v>
      </c>
      <c r="B318" s="342" t="str">
        <f t="shared" si="152"/>
        <v>x</v>
      </c>
      <c r="C318" s="38"/>
      <c r="D318" s="37"/>
      <c r="E318" s="352" t="s">
        <v>2607</v>
      </c>
      <c r="F318" s="376"/>
      <c r="G318" s="341">
        <v>13881</v>
      </c>
      <c r="H318" s="33">
        <v>4.5</v>
      </c>
      <c r="I318" s="32" t="s">
        <v>2612</v>
      </c>
      <c r="J318" s="31" t="s">
        <v>752</v>
      </c>
      <c r="K318" s="30"/>
      <c r="L318" s="30"/>
      <c r="M318" s="29"/>
      <c r="N318" s="340" t="str">
        <f>IF(O318="?","?","")</f>
        <v/>
      </c>
      <c r="O318" s="340" t="str">
        <f>IF(AND(P318="",Q318&gt;0),"?",IF(P318="","◄",IF(Q318&gt;=1,"►","")))</f>
        <v>◄</v>
      </c>
      <c r="P318" s="61"/>
      <c r="Q318" s="59"/>
      <c r="R318" s="340" t="str">
        <f>IF(S318="?","?","")</f>
        <v/>
      </c>
      <c r="S318" s="340" t="str">
        <f>IF(AND(T318="",U318&gt;0),"?",IF(T318="","◄",IF(U318&gt;=1,"►","")))</f>
        <v>◄</v>
      </c>
      <c r="T318" s="60"/>
      <c r="U318" s="59"/>
      <c r="V318" s="339"/>
      <c r="W318" s="57"/>
      <c r="X318" s="56">
        <f t="shared" si="155"/>
        <v>0</v>
      </c>
      <c r="Y318" s="55">
        <f t="shared" si="155"/>
        <v>0</v>
      </c>
      <c r="Z318" s="54"/>
      <c r="AA318" s="53">
        <f t="shared" si="156"/>
        <v>0</v>
      </c>
      <c r="AB318" s="52">
        <f t="shared" si="156"/>
        <v>0</v>
      </c>
      <c r="AC318" s="42"/>
      <c r="AD318" s="16" t="s">
        <v>0</v>
      </c>
      <c r="AE318" s="1"/>
      <c r="AF318" s="1"/>
      <c r="AG318" s="1"/>
      <c r="AH318" s="1"/>
      <c r="AI318" s="15"/>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row>
    <row r="319" spans="1:66" s="266" customFormat="1" ht="15" thickBot="1" x14ac:dyDescent="0.3">
      <c r="A319" s="343"/>
      <c r="B319" s="342" t="str">
        <f t="shared" si="152"/>
        <v/>
      </c>
      <c r="C319" s="38"/>
      <c r="D319" s="37"/>
      <c r="E319" s="352" t="s">
        <v>2609</v>
      </c>
      <c r="F319" s="376"/>
      <c r="G319" s="341">
        <v>13881</v>
      </c>
      <c r="H319" s="33">
        <v>5.5</v>
      </c>
      <c r="I319" s="32" t="s">
        <v>2613</v>
      </c>
      <c r="J319" s="31" t="s">
        <v>752</v>
      </c>
      <c r="K319" s="30"/>
      <c r="L319" s="30"/>
      <c r="M319" s="29"/>
      <c r="N319" s="340" t="str">
        <f>IF(O319="?","?","")</f>
        <v/>
      </c>
      <c r="O319" s="340" t="str">
        <f>IF(AND(P319="",Q319&gt;0),"?",IF(P319="","◄",IF(Q319&gt;=1,"►","")))</f>
        <v>◄</v>
      </c>
      <c r="P319" s="61"/>
      <c r="Q319" s="59"/>
      <c r="R319" s="340" t="str">
        <f>IF(S319="?","?","")</f>
        <v/>
      </c>
      <c r="S319" s="340" t="str">
        <f>IF(AND(T319="",U319&gt;0),"?",IF(T319="","◄",IF(U319&gt;=1,"►","")))</f>
        <v>◄</v>
      </c>
      <c r="T319" s="60"/>
      <c r="U319" s="59"/>
      <c r="V319" s="339"/>
      <c r="W319" s="57"/>
      <c r="X319" s="56">
        <f t="shared" si="155"/>
        <v>0</v>
      </c>
      <c r="Y319" s="55">
        <f t="shared" si="155"/>
        <v>0</v>
      </c>
      <c r="Z319" s="54"/>
      <c r="AA319" s="53">
        <f t="shared" si="156"/>
        <v>0</v>
      </c>
      <c r="AB319" s="52">
        <f t="shared" si="156"/>
        <v>0</v>
      </c>
      <c r="AC319" s="42"/>
      <c r="AD319" s="16" t="s">
        <v>0</v>
      </c>
      <c r="AE319" s="1"/>
      <c r="AF319" s="1"/>
      <c r="AG319" s="1"/>
      <c r="AH319" s="1"/>
      <c r="AI319" s="15"/>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row>
    <row r="320" spans="1:66" ht="30" customHeight="1" thickTop="1" thickBot="1" x14ac:dyDescent="0.3">
      <c r="A320" s="338"/>
      <c r="B320" s="50"/>
      <c r="C320" s="14">
        <f>ROWS(C321:C326)-1</f>
        <v>5</v>
      </c>
      <c r="D320" s="628" t="s">
        <v>2614</v>
      </c>
      <c r="E320" s="627"/>
      <c r="F320" s="627"/>
      <c r="G320" s="627"/>
      <c r="H320" s="627"/>
      <c r="I320" s="627"/>
      <c r="J320" s="8">
        <v>14432</v>
      </c>
      <c r="K320" s="8" t="s">
        <v>69</v>
      </c>
      <c r="L320" s="7"/>
      <c r="M320" s="6">
        <v>0</v>
      </c>
      <c r="N320" s="49"/>
      <c r="O320" s="346" t="str">
        <f>IF(COUNTIF(N321:N325,"?")&gt;0,"?",IF(AND(P320="◄",Q320="►"),"◄►",IF(P320="◄","◄",IF(Q320="►","►",""))))</f>
        <v>◄</v>
      </c>
      <c r="P320" s="46" t="str">
        <f>IF(SUM(P321:P325)+1=ROWS(P321:P325)-COUNTIF(P321:P325,"-"),"","◄")</f>
        <v>◄</v>
      </c>
      <c r="Q320" s="45" t="str">
        <f>IF(SUM(Q321:Q325)&gt;0,"►","")</f>
        <v/>
      </c>
      <c r="R320" s="48"/>
      <c r="S320" s="346" t="str">
        <f>IF(COUNTIF(R321:R325,"?")&gt;0,"?",IF(AND(T320="◄",U320="►"),"◄►",IF(T320="◄","◄",IF(U320="►","►",""))))</f>
        <v>◄</v>
      </c>
      <c r="T320" s="46" t="str">
        <f>IF(SUM(T321:T325)+1=ROWS(T321:T325)-COUNTIF(T321:T325,"-"),"","◄")</f>
        <v>◄</v>
      </c>
      <c r="U320" s="45" t="str">
        <f>IF(SUM(U321:U325)&gt;0,"►","")</f>
        <v/>
      </c>
      <c r="V320" s="67">
        <f>ROWS(V321:V326)-1</f>
        <v>5</v>
      </c>
      <c r="W320" s="44">
        <f>SUM(W321:W325)-W326</f>
        <v>0</v>
      </c>
      <c r="X320" s="43" t="s">
        <v>2</v>
      </c>
      <c r="Y320" s="42"/>
      <c r="Z320" s="44">
        <f>SUM(Z321:Z325)-Z326</f>
        <v>0</v>
      </c>
      <c r="AA320" s="43" t="s">
        <v>2</v>
      </c>
      <c r="AB320" s="42"/>
      <c r="AC320" s="345" t="e">
        <f>IF(#REF!="◄","◄",IF(#REF!="ok","►",""))</f>
        <v>#REF!</v>
      </c>
      <c r="AD320" s="5" t="s">
        <v>0</v>
      </c>
      <c r="AE320" s="344"/>
    </row>
    <row r="321" spans="1:66" s="266" customFormat="1" x14ac:dyDescent="0.25">
      <c r="A321" s="343"/>
      <c r="B321" s="342" t="str">
        <f>IF(A321=1,"x","")</f>
        <v/>
      </c>
      <c r="C321" s="38"/>
      <c r="D321" s="37"/>
      <c r="E321" s="36" t="s">
        <v>2615</v>
      </c>
      <c r="F321" s="35"/>
      <c r="G321" s="341">
        <v>14432</v>
      </c>
      <c r="H321" s="33">
        <v>0.2</v>
      </c>
      <c r="I321" s="32" t="s">
        <v>2616</v>
      </c>
      <c r="J321" s="31"/>
      <c r="K321" s="30"/>
      <c r="L321" s="30"/>
      <c r="M321" s="29"/>
      <c r="N321" s="340" t="str">
        <f>IF(O321="?","?","")</f>
        <v/>
      </c>
      <c r="O321" s="340" t="str">
        <f>IF(AND(P321="",Q321&gt;0),"?",IF(P321="","◄",IF(Q321&gt;=1,"►","")))</f>
        <v>◄</v>
      </c>
      <c r="P321" s="61"/>
      <c r="Q321" s="59"/>
      <c r="R321" s="340" t="str">
        <f>IF(S321="?","?","")</f>
        <v/>
      </c>
      <c r="S321" s="340" t="str">
        <f>IF(AND(T321="",U321&gt;0),"?",IF(T321="","◄",IF(U321&gt;=1,"►","")))</f>
        <v>◄</v>
      </c>
      <c r="T321" s="60"/>
      <c r="U321" s="59"/>
      <c r="V321" s="339"/>
      <c r="W321" s="57"/>
      <c r="X321" s="56">
        <f t="shared" ref="X321:Y325" si="157">(P321*W321)</f>
        <v>0</v>
      </c>
      <c r="Y321" s="55">
        <f t="shared" si="157"/>
        <v>0</v>
      </c>
      <c r="Z321" s="54"/>
      <c r="AA321" s="53">
        <f t="shared" ref="AA321:AB325" si="158">(T321*Z321)</f>
        <v>0</v>
      </c>
      <c r="AB321" s="52">
        <f t="shared" si="158"/>
        <v>0</v>
      </c>
      <c r="AC321" s="42"/>
      <c r="AD321" s="16" t="s">
        <v>0</v>
      </c>
      <c r="AE321" s="1"/>
      <c r="AF321" s="1"/>
      <c r="AG321" s="1"/>
      <c r="AH321" s="1"/>
      <c r="AI321" s="15"/>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row>
    <row r="322" spans="1:66" s="266" customFormat="1" x14ac:dyDescent="0.25">
      <c r="A322" s="343"/>
      <c r="B322" s="342" t="str">
        <f>IF(A322=1,"x","")</f>
        <v/>
      </c>
      <c r="C322" s="38"/>
      <c r="D322" s="37"/>
      <c r="E322" s="36" t="s">
        <v>2617</v>
      </c>
      <c r="F322" s="35"/>
      <c r="G322" s="341">
        <v>14432</v>
      </c>
      <c r="H322" s="33">
        <v>0.5</v>
      </c>
      <c r="I322" s="32" t="s">
        <v>2618</v>
      </c>
      <c r="J322" s="31"/>
      <c r="K322" s="30"/>
      <c r="L322" s="30"/>
      <c r="M322" s="29"/>
      <c r="N322" s="340" t="str">
        <f>IF(O322="?","?","")</f>
        <v/>
      </c>
      <c r="O322" s="340" t="str">
        <f>IF(AND(P322="",Q322&gt;0),"?",IF(P322="","◄",IF(Q322&gt;=1,"►","")))</f>
        <v>◄</v>
      </c>
      <c r="P322" s="61"/>
      <c r="Q322" s="59"/>
      <c r="R322" s="340" t="str">
        <f>IF(S322="?","?","")</f>
        <v/>
      </c>
      <c r="S322" s="340" t="str">
        <f>IF(AND(T322="",U322&gt;0),"?",IF(T322="","◄",IF(U322&gt;=1,"►","")))</f>
        <v>◄</v>
      </c>
      <c r="T322" s="60"/>
      <c r="U322" s="59"/>
      <c r="V322" s="339"/>
      <c r="W322" s="57"/>
      <c r="X322" s="56">
        <f t="shared" si="157"/>
        <v>0</v>
      </c>
      <c r="Y322" s="55">
        <f t="shared" si="157"/>
        <v>0</v>
      </c>
      <c r="Z322" s="54"/>
      <c r="AA322" s="53">
        <f t="shared" si="158"/>
        <v>0</v>
      </c>
      <c r="AB322" s="52">
        <f t="shared" si="158"/>
        <v>0</v>
      </c>
      <c r="AC322" s="42"/>
      <c r="AD322" s="16" t="s">
        <v>0</v>
      </c>
      <c r="AE322" s="1"/>
      <c r="AF322" s="1"/>
      <c r="AG322" s="1"/>
      <c r="AH322" s="1"/>
      <c r="AI322" s="15"/>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row>
    <row r="323" spans="1:66" s="266" customFormat="1" x14ac:dyDescent="0.25">
      <c r="A323" s="343"/>
      <c r="B323" s="342" t="str">
        <f>IF(A323=1,"x","")</f>
        <v/>
      </c>
      <c r="C323" s="38"/>
      <c r="D323" s="37"/>
      <c r="E323" s="36" t="s">
        <v>2619</v>
      </c>
      <c r="F323" s="35"/>
      <c r="G323" s="341">
        <v>14432</v>
      </c>
      <c r="H323" s="33">
        <v>2</v>
      </c>
      <c r="I323" s="32" t="s">
        <v>2620</v>
      </c>
      <c r="J323" s="31"/>
      <c r="K323" s="30"/>
      <c r="L323" s="30"/>
      <c r="M323" s="29"/>
      <c r="N323" s="340" t="str">
        <f>IF(O323="?","?","")</f>
        <v/>
      </c>
      <c r="O323" s="340" t="str">
        <f>IF(AND(P323="",Q323&gt;0),"?",IF(P323="","◄",IF(Q323&gt;=1,"►","")))</f>
        <v>◄</v>
      </c>
      <c r="P323" s="61"/>
      <c r="Q323" s="59"/>
      <c r="R323" s="340" t="str">
        <f>IF(S323="?","?","")</f>
        <v/>
      </c>
      <c r="S323" s="340" t="str">
        <f>IF(AND(T323="",U323&gt;0),"?",IF(T323="","◄",IF(U323&gt;=1,"►","")))</f>
        <v>◄</v>
      </c>
      <c r="T323" s="60"/>
      <c r="U323" s="59"/>
      <c r="V323" s="339"/>
      <c r="W323" s="57"/>
      <c r="X323" s="56">
        <f t="shared" si="157"/>
        <v>0</v>
      </c>
      <c r="Y323" s="55">
        <f t="shared" si="157"/>
        <v>0</v>
      </c>
      <c r="Z323" s="54"/>
      <c r="AA323" s="53">
        <f t="shared" si="158"/>
        <v>0</v>
      </c>
      <c r="AB323" s="52">
        <f t="shared" si="158"/>
        <v>0</v>
      </c>
      <c r="AC323" s="42"/>
      <c r="AD323" s="16" t="s">
        <v>0</v>
      </c>
      <c r="AE323" s="1"/>
      <c r="AF323" s="1"/>
      <c r="AG323" s="1"/>
      <c r="AH323" s="1"/>
      <c r="AI323" s="15"/>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row>
    <row r="324" spans="1:66" s="266" customFormat="1" x14ac:dyDescent="0.25">
      <c r="A324" s="343"/>
      <c r="B324" s="342" t="str">
        <f>IF(A324=1,"x","")</f>
        <v/>
      </c>
      <c r="C324" s="38"/>
      <c r="D324" s="37"/>
      <c r="E324" s="36" t="s">
        <v>2621</v>
      </c>
      <c r="F324" s="35"/>
      <c r="G324" s="341">
        <v>14432</v>
      </c>
      <c r="H324" s="33">
        <v>9</v>
      </c>
      <c r="I324" s="32" t="s">
        <v>2622</v>
      </c>
      <c r="J324" s="31"/>
      <c r="K324" s="30"/>
      <c r="L324" s="30"/>
      <c r="M324" s="29"/>
      <c r="N324" s="340" t="str">
        <f>IF(O324="?","?","")</f>
        <v/>
      </c>
      <c r="O324" s="340" t="str">
        <f>IF(AND(P324="",Q324&gt;0),"?",IF(P324="","◄",IF(Q324&gt;=1,"►","")))</f>
        <v>◄</v>
      </c>
      <c r="P324" s="61"/>
      <c r="Q324" s="59"/>
      <c r="R324" s="340" t="str">
        <f>IF(S324="?","?","")</f>
        <v/>
      </c>
      <c r="S324" s="340" t="str">
        <f>IF(AND(T324="",U324&gt;0),"?",IF(T324="","◄",IF(U324&gt;=1,"►","")))</f>
        <v>◄</v>
      </c>
      <c r="T324" s="60"/>
      <c r="U324" s="59"/>
      <c r="V324" s="339"/>
      <c r="W324" s="57"/>
      <c r="X324" s="56">
        <f t="shared" si="157"/>
        <v>0</v>
      </c>
      <c r="Y324" s="55">
        <f t="shared" si="157"/>
        <v>0</v>
      </c>
      <c r="Z324" s="54"/>
      <c r="AA324" s="53">
        <f t="shared" si="158"/>
        <v>0</v>
      </c>
      <c r="AB324" s="52">
        <f t="shared" si="158"/>
        <v>0</v>
      </c>
      <c r="AC324" s="42"/>
      <c r="AD324" s="16" t="s">
        <v>0</v>
      </c>
      <c r="AE324" s="1"/>
      <c r="AF324" s="1"/>
      <c r="AG324" s="1"/>
      <c r="AH324" s="1"/>
      <c r="AI324" s="15"/>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row>
    <row r="325" spans="1:66" s="266" customFormat="1" ht="15" thickBot="1" x14ac:dyDescent="0.3">
      <c r="A325" s="343"/>
      <c r="B325" s="342" t="str">
        <f>IF(A325=1,"x","")</f>
        <v/>
      </c>
      <c r="C325" s="38"/>
      <c r="D325" s="37"/>
      <c r="E325" s="36" t="s">
        <v>2623</v>
      </c>
      <c r="F325" s="35"/>
      <c r="G325" s="341">
        <v>14432</v>
      </c>
      <c r="H325" s="33">
        <v>10</v>
      </c>
      <c r="I325" s="32" t="s">
        <v>2624</v>
      </c>
      <c r="J325" s="31"/>
      <c r="K325" s="30"/>
      <c r="L325" s="30"/>
      <c r="M325" s="29"/>
      <c r="N325" s="340" t="str">
        <f>IF(O325="?","?","")</f>
        <v/>
      </c>
      <c r="O325" s="340" t="str">
        <f>IF(AND(P325="",Q325&gt;0),"?",IF(P325="","◄",IF(Q325&gt;=1,"►","")))</f>
        <v>◄</v>
      </c>
      <c r="P325" s="61"/>
      <c r="Q325" s="59"/>
      <c r="R325" s="340" t="str">
        <f>IF(S325="?","?","")</f>
        <v/>
      </c>
      <c r="S325" s="340" t="str">
        <f>IF(AND(T325="",U325&gt;0),"?",IF(T325="","◄",IF(U325&gt;=1,"►","")))</f>
        <v>◄</v>
      </c>
      <c r="T325" s="60"/>
      <c r="U325" s="59"/>
      <c r="V325" s="339"/>
      <c r="W325" s="57"/>
      <c r="X325" s="56">
        <f t="shared" si="157"/>
        <v>0</v>
      </c>
      <c r="Y325" s="55">
        <f t="shared" si="157"/>
        <v>0</v>
      </c>
      <c r="Z325" s="54"/>
      <c r="AA325" s="53">
        <f t="shared" si="158"/>
        <v>0</v>
      </c>
      <c r="AB325" s="52">
        <f t="shared" si="158"/>
        <v>0</v>
      </c>
      <c r="AC325" s="42"/>
      <c r="AD325" s="16" t="s">
        <v>0</v>
      </c>
      <c r="AE325" s="1"/>
      <c r="AF325" s="1"/>
      <c r="AG325" s="1"/>
      <c r="AH325" s="1"/>
      <c r="AI325" s="15"/>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row>
    <row r="326" spans="1:66" ht="31.8" customHeight="1" thickTop="1" thickBot="1" x14ac:dyDescent="0.3">
      <c r="A326" s="338"/>
      <c r="B326" s="50"/>
      <c r="C326" s="14">
        <f>ROWS(C327:C328)-1</f>
        <v>1</v>
      </c>
      <c r="D326" s="628" t="s">
        <v>2625</v>
      </c>
      <c r="E326" s="627"/>
      <c r="F326" s="627"/>
      <c r="G326" s="627"/>
      <c r="H326" s="627"/>
      <c r="I326" s="627"/>
      <c r="J326" s="8" t="s">
        <v>751</v>
      </c>
      <c r="K326" s="8" t="s">
        <v>69</v>
      </c>
      <c r="L326" s="7"/>
      <c r="M326" s="6" t="e">
        <v>#REF!</v>
      </c>
      <c r="N326" s="49"/>
      <c r="O326" s="346" t="str">
        <f>IF(COUNTIF(N327:N327,"?")&gt;0,"?",IF(AND(P326="◄",Q326="►"),"◄►",IF(P326="◄","◄",IF(Q326="►","►",""))))</f>
        <v/>
      </c>
      <c r="P326" s="46" t="str">
        <f>IF(SUM(P327:P327)+1=ROWS(P327:P327)-COUNTIF(P327:P327,"-"),"","◄")</f>
        <v/>
      </c>
      <c r="Q326" s="45" t="str">
        <f>IF(SUM(Q327:Q327)&gt;0,"►","")</f>
        <v/>
      </c>
      <c r="R326" s="48"/>
      <c r="S326" s="346" t="str">
        <f>IF(COUNTIF(R327:R327,"?")&gt;0,"?",IF(AND(T326="◄",U326="►"),"◄►",IF(T326="◄","◄",IF(U326="►","►",""))))</f>
        <v/>
      </c>
      <c r="T326" s="46" t="str">
        <f>IF(SUM(T327:T327)+1=ROWS(T327:T327)-COUNTIF(T327:T327,"-"),"","◄")</f>
        <v/>
      </c>
      <c r="U326" s="45" t="str">
        <f>IF(SUM(U327:U327)&gt;0,"►","")</f>
        <v/>
      </c>
      <c r="V326" s="67">
        <f>ROWS(V327:V328)-1</f>
        <v>1</v>
      </c>
      <c r="W326" s="44">
        <f>SUM(W327:W327)-W328</f>
        <v>0</v>
      </c>
      <c r="X326" s="43" t="s">
        <v>2</v>
      </c>
      <c r="Y326" s="42"/>
      <c r="Z326" s="44">
        <f>SUM(Z327:Z327)-Z328</f>
        <v>0</v>
      </c>
      <c r="AA326" s="43" t="s">
        <v>2</v>
      </c>
      <c r="AB326" s="42"/>
      <c r="AC326" s="345" t="e">
        <f>IF(#REF!="◄","◄",IF(#REF!="ok","►",""))</f>
        <v>#REF!</v>
      </c>
      <c r="AD326" s="5" t="s">
        <v>0</v>
      </c>
      <c r="AE326" s="344"/>
    </row>
    <row r="327" spans="1:66" s="266" customFormat="1" ht="19.8" customHeight="1" thickBot="1" x14ac:dyDescent="0.3">
      <c r="A327" s="343"/>
      <c r="B327" s="342" t="str">
        <f>IF(A327=1,"x","")</f>
        <v/>
      </c>
      <c r="C327" s="38"/>
      <c r="D327" s="37"/>
      <c r="E327" s="36" t="s">
        <v>2626</v>
      </c>
      <c r="F327" s="35"/>
      <c r="G327" s="341">
        <v>14246</v>
      </c>
      <c r="H327" s="33">
        <v>3</v>
      </c>
      <c r="I327" s="32" t="s">
        <v>2627</v>
      </c>
      <c r="J327" s="642" t="s">
        <v>2628</v>
      </c>
      <c r="K327" s="643"/>
      <c r="L327" s="643"/>
      <c r="M327" s="644"/>
      <c r="N327" s="340" t="str">
        <f>IF(O327="?","?","")</f>
        <v/>
      </c>
      <c r="O327" s="340" t="str">
        <f>IF(AND(P327="",Q327&gt;0),"?",IF(P327="","◄",IF(Q327&gt;=1,"►","")))</f>
        <v>◄</v>
      </c>
      <c r="P327" s="61"/>
      <c r="Q327" s="59"/>
      <c r="R327" s="340" t="str">
        <f>IF(S327="?","?","")</f>
        <v/>
      </c>
      <c r="S327" s="340" t="str">
        <f>IF(AND(T327="",U327&gt;0),"?",IF(T327="","◄",IF(U327&gt;=1,"►","")))</f>
        <v>◄</v>
      </c>
      <c r="T327" s="60"/>
      <c r="U327" s="59"/>
      <c r="V327" s="339"/>
      <c r="W327" s="57"/>
      <c r="X327" s="56">
        <f>(P327*W327)</f>
        <v>0</v>
      </c>
      <c r="Y327" s="55">
        <f>(Q327*X327)</f>
        <v>0</v>
      </c>
      <c r="Z327" s="54"/>
      <c r="AA327" s="53">
        <f>(T327*Z327)</f>
        <v>0</v>
      </c>
      <c r="AB327" s="52">
        <f>(U327*AA327)</f>
        <v>0</v>
      </c>
      <c r="AC327" s="42"/>
      <c r="AD327" s="16" t="s">
        <v>0</v>
      </c>
      <c r="AE327" s="1"/>
      <c r="AF327" s="1"/>
      <c r="AG327" s="1"/>
      <c r="AH327" s="1"/>
      <c r="AI327" s="15"/>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row>
    <row r="328" spans="1:66" ht="16.8" thickTop="1" thickBot="1" x14ac:dyDescent="0.3">
      <c r="A328" s="338"/>
      <c r="B328" s="50"/>
      <c r="C328" s="14">
        <f>ROWS(C329:C331)-1</f>
        <v>2</v>
      </c>
      <c r="D328" s="13" t="s">
        <v>2629</v>
      </c>
      <c r="E328" s="12"/>
      <c r="F328" s="12"/>
      <c r="G328" s="337"/>
      <c r="H328" s="10"/>
      <c r="I328" s="9"/>
      <c r="J328" s="8">
        <v>14611</v>
      </c>
      <c r="K328" s="8" t="s">
        <v>69</v>
      </c>
      <c r="L328" s="7"/>
      <c r="M328" s="6">
        <v>0</v>
      </c>
      <c r="N328" s="49"/>
      <c r="O328" s="346" t="str">
        <f>IF(COUNTIF(N329:N330,"?")&gt;0,"?",IF(AND(P328="◄",Q328="►"),"◄►",IF(P328="◄","◄",IF(Q328="►","►",""))))</f>
        <v>◄</v>
      </c>
      <c r="P328" s="46" t="str">
        <f>IF(SUM(P329:P330)+1=ROWS(P329:P330)-COUNTIF(P329:P330,"-"),"","◄")</f>
        <v>◄</v>
      </c>
      <c r="Q328" s="45" t="str">
        <f>IF(SUM(Q329:Q330)&gt;0,"►","")</f>
        <v/>
      </c>
      <c r="R328" s="48"/>
      <c r="S328" s="346" t="str">
        <f>IF(COUNTIF(R329:R330,"?")&gt;0,"?",IF(AND(T328="◄",U328="►"),"◄►",IF(T328="◄","◄",IF(U328="►","►",""))))</f>
        <v>◄</v>
      </c>
      <c r="T328" s="46" t="str">
        <f>IF(SUM(T329:T330)+1=ROWS(T329:T330)-COUNTIF(T329:T330,"-"),"","◄")</f>
        <v>◄</v>
      </c>
      <c r="U328" s="45" t="str">
        <f>IF(SUM(U329:U330)&gt;0,"►","")</f>
        <v/>
      </c>
      <c r="V328" s="67">
        <f>ROWS(V329:V331)-1</f>
        <v>2</v>
      </c>
      <c r="W328" s="44">
        <f>SUM(W329:W330)-W331</f>
        <v>0</v>
      </c>
      <c r="X328" s="43" t="s">
        <v>2</v>
      </c>
      <c r="Y328" s="42"/>
      <c r="Z328" s="44">
        <f>SUM(Z329:Z330)-Z331</f>
        <v>0</v>
      </c>
      <c r="AA328" s="43" t="s">
        <v>2</v>
      </c>
      <c r="AB328" s="42"/>
      <c r="AC328" s="345" t="e">
        <f>IF(#REF!="◄","◄",IF(#REF!="ok","►",""))</f>
        <v>#REF!</v>
      </c>
      <c r="AD328" s="5" t="s">
        <v>0</v>
      </c>
      <c r="AE328" s="344"/>
    </row>
    <row r="329" spans="1:66" s="266" customFormat="1" x14ac:dyDescent="0.25">
      <c r="A329" s="343"/>
      <c r="B329" s="342" t="str">
        <f>IF(A329=1,"x","")</f>
        <v/>
      </c>
      <c r="C329" s="38"/>
      <c r="D329" s="37"/>
      <c r="E329" s="36" t="s">
        <v>2630</v>
      </c>
      <c r="F329" s="35"/>
      <c r="G329" s="341">
        <v>14611</v>
      </c>
      <c r="H329" s="33">
        <v>5</v>
      </c>
      <c r="I329" s="32" t="s">
        <v>2631</v>
      </c>
      <c r="J329" s="632" t="s">
        <v>750</v>
      </c>
      <c r="K329" s="633"/>
      <c r="L329" s="633"/>
      <c r="M329" s="634"/>
      <c r="N329" s="340" t="str">
        <f>IF(O329="?","?","")</f>
        <v/>
      </c>
      <c r="O329" s="340" t="str">
        <f>IF(AND(P329="",Q329&gt;0),"?",IF(P329="","◄",IF(Q329&gt;=1,"►","")))</f>
        <v>◄</v>
      </c>
      <c r="P329" s="61"/>
      <c r="Q329" s="59"/>
      <c r="R329" s="340" t="str">
        <f>IF(S329="?","?","")</f>
        <v/>
      </c>
      <c r="S329" s="340" t="str">
        <f>IF(AND(T329="",U329&gt;0),"?",IF(T329="","◄",IF(U329&gt;=1,"►","")))</f>
        <v>◄</v>
      </c>
      <c r="T329" s="60"/>
      <c r="U329" s="59"/>
      <c r="V329" s="339"/>
      <c r="W329" s="57"/>
      <c r="X329" s="56">
        <f>(P329*W329)</f>
        <v>0</v>
      </c>
      <c r="Y329" s="55">
        <f>(Q329*X329)</f>
        <v>0</v>
      </c>
      <c r="Z329" s="54"/>
      <c r="AA329" s="53">
        <f>(T329*Z329)</f>
        <v>0</v>
      </c>
      <c r="AB329" s="52">
        <f>(U329*AA329)</f>
        <v>0</v>
      </c>
      <c r="AC329" s="42"/>
      <c r="AD329" s="16" t="s">
        <v>0</v>
      </c>
      <c r="AE329" s="1"/>
      <c r="AF329" s="1"/>
      <c r="AG329" s="1"/>
      <c r="AH329" s="1"/>
      <c r="AI329" s="15"/>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row>
    <row r="330" spans="1:66" s="266" customFormat="1" ht="15" thickBot="1" x14ac:dyDescent="0.3">
      <c r="A330" s="343"/>
      <c r="B330" s="342" t="str">
        <f>IF(A330=1,"x","")</f>
        <v/>
      </c>
      <c r="C330" s="38"/>
      <c r="D330" s="37"/>
      <c r="E330" s="36" t="s">
        <v>2632</v>
      </c>
      <c r="F330" s="35"/>
      <c r="G330" s="341">
        <v>14611</v>
      </c>
      <c r="H330" s="33">
        <v>10</v>
      </c>
      <c r="I330" s="32" t="s">
        <v>2633</v>
      </c>
      <c r="J330" s="635"/>
      <c r="K330" s="636"/>
      <c r="L330" s="636"/>
      <c r="M330" s="637"/>
      <c r="N330" s="340" t="str">
        <f>IF(O330="?","?","")</f>
        <v/>
      </c>
      <c r="O330" s="340" t="str">
        <f>IF(AND(P330="",Q330&gt;0),"?",IF(P330="","◄",IF(Q330&gt;=1,"►","")))</f>
        <v>◄</v>
      </c>
      <c r="P330" s="61"/>
      <c r="Q330" s="59"/>
      <c r="R330" s="340" t="str">
        <f>IF(S330="?","?","")</f>
        <v/>
      </c>
      <c r="S330" s="340" t="str">
        <f>IF(AND(T330="",U330&gt;0),"?",IF(T330="","◄",IF(U330&gt;=1,"►","")))</f>
        <v>◄</v>
      </c>
      <c r="T330" s="60"/>
      <c r="U330" s="59"/>
      <c r="V330" s="339"/>
      <c r="W330" s="57"/>
      <c r="X330" s="56">
        <f>(P330*W330)</f>
        <v>0</v>
      </c>
      <c r="Y330" s="55">
        <f>(Q330*X330)</f>
        <v>0</v>
      </c>
      <c r="Z330" s="54"/>
      <c r="AA330" s="53">
        <f>(T330*Z330)</f>
        <v>0</v>
      </c>
      <c r="AB330" s="52">
        <f>(U330*AA330)</f>
        <v>0</v>
      </c>
      <c r="AC330" s="42"/>
      <c r="AD330" s="16" t="s">
        <v>0</v>
      </c>
      <c r="AE330" s="1"/>
      <c r="AF330" s="1"/>
      <c r="AG330" s="1"/>
      <c r="AH330" s="1"/>
      <c r="AI330" s="15"/>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row>
    <row r="331" spans="1:66" ht="32.4" customHeight="1" thickTop="1" thickBot="1" x14ac:dyDescent="0.3">
      <c r="A331" s="375">
        <f>COUNTIF(A333:A358,"x")-A358</f>
        <v>0</v>
      </c>
      <c r="B331" s="50"/>
      <c r="C331" s="14">
        <f>ROWS(C332:C342)-1</f>
        <v>10</v>
      </c>
      <c r="D331" s="628" t="s">
        <v>749</v>
      </c>
      <c r="E331" s="627"/>
      <c r="F331" s="627"/>
      <c r="G331" s="627"/>
      <c r="H331" s="627"/>
      <c r="I331" s="627"/>
      <c r="J331" s="8" t="s">
        <v>748</v>
      </c>
      <c r="K331" s="8" t="s">
        <v>69</v>
      </c>
      <c r="L331" s="7"/>
      <c r="M331" s="6">
        <v>0</v>
      </c>
      <c r="N331" s="49"/>
      <c r="O331" s="346" t="str">
        <f>IF(COUNTIF(N333:N350,"?")&gt;0,"?",IF(AND(P331="◄",Q331="►"),"◄►",IF(P331="◄","◄",IF(Q331="►","►",""))))</f>
        <v>◄</v>
      </c>
      <c r="P331" s="46" t="str">
        <f>IF(SUM(P332:P350)+1=ROWS(P332:P350)-COUNTIF(P332:P350,"-"),"","◄")</f>
        <v>◄</v>
      </c>
      <c r="Q331" s="45" t="str">
        <f>IF(SUM(Q333:Q350)&gt;0,"►","")</f>
        <v/>
      </c>
      <c r="R331" s="48"/>
      <c r="S331" s="346" t="str">
        <f>IF(COUNTIF(R333:R350,"?")&gt;0,"?",IF(AND(T331="◄",U331="►"),"◄►",IF(T331="◄","◄",IF(U331="►","►",""))))</f>
        <v>◄</v>
      </c>
      <c r="T331" s="46" t="str">
        <f>IF(SUM(T333:T350)+1=ROWS(T333:T350)-COUNTIF(T333:T350,"-"),"","◄")</f>
        <v>◄</v>
      </c>
      <c r="U331" s="45" t="str">
        <f>IF(SUM(U333:U350)&gt;0,"►","")</f>
        <v/>
      </c>
      <c r="V331" s="67">
        <f>ROWS(V332:V342)-1</f>
        <v>10</v>
      </c>
      <c r="W331" s="44">
        <f>SUM(W332:W350)-W358</f>
        <v>0</v>
      </c>
      <c r="X331" s="43" t="s">
        <v>2</v>
      </c>
      <c r="Y331" s="42"/>
      <c r="Z331" s="44">
        <f>SUM(Z332:Z350)-Z358</f>
        <v>0</v>
      </c>
      <c r="AA331" s="43" t="s">
        <v>2</v>
      </c>
      <c r="AB331" s="42"/>
      <c r="AC331" s="345" t="e">
        <f>IF(#REF!="◄","◄",IF(#REF!="ok","►",""))</f>
        <v>#REF!</v>
      </c>
      <c r="AD331" s="5" t="s">
        <v>0</v>
      </c>
      <c r="AE331" s="344"/>
    </row>
    <row r="332" spans="1:66" s="266" customFormat="1" ht="45.6" customHeight="1" x14ac:dyDescent="0.25">
      <c r="A332" s="64"/>
      <c r="B332" s="64"/>
      <c r="C332" s="38"/>
      <c r="D332" s="638" t="s">
        <v>2634</v>
      </c>
      <c r="E332" s="639"/>
      <c r="F332" s="639"/>
      <c r="G332" s="639"/>
      <c r="H332" s="639"/>
      <c r="I332" s="639"/>
      <c r="J332" s="640"/>
      <c r="K332" s="640"/>
      <c r="L332" s="640"/>
      <c r="M332" s="640"/>
      <c r="N332" s="64"/>
      <c r="O332" s="64"/>
      <c r="P332" s="64"/>
      <c r="Q332" s="64"/>
      <c r="R332" s="64"/>
      <c r="S332" s="64"/>
      <c r="T332" s="64"/>
      <c r="U332" s="64"/>
      <c r="V332" s="64"/>
      <c r="W332" s="64"/>
      <c r="X332" s="64"/>
      <c r="Y332" s="64"/>
      <c r="Z332" s="64"/>
      <c r="AA332" s="64"/>
      <c r="AB332" s="64"/>
      <c r="AC332" s="42"/>
      <c r="AD332" s="16" t="s">
        <v>0</v>
      </c>
      <c r="AE332" s="1"/>
      <c r="AF332" s="1"/>
      <c r="AG332" s="1"/>
      <c r="AH332" s="1"/>
      <c r="AI332" s="15"/>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row>
    <row r="333" spans="1:66" s="266" customFormat="1" x14ac:dyDescent="0.25">
      <c r="A333" s="343"/>
      <c r="B333" s="342" t="str">
        <f t="shared" ref="B333:B341" si="159">IF(A333=1,"x","")</f>
        <v/>
      </c>
      <c r="C333" s="38"/>
      <c r="D333" s="37"/>
      <c r="E333" s="36" t="s">
        <v>2635</v>
      </c>
      <c r="F333" s="35"/>
      <c r="G333" s="341">
        <v>14977</v>
      </c>
      <c r="H333" s="33">
        <v>0.1</v>
      </c>
      <c r="I333" s="32" t="s">
        <v>2636</v>
      </c>
      <c r="J333" s="31" t="s">
        <v>2637</v>
      </c>
      <c r="K333" s="30"/>
      <c r="L333" s="30"/>
      <c r="M333" s="29"/>
      <c r="N333" s="340" t="str">
        <f t="shared" ref="N333:N341" si="160">IF(O333="?","?","")</f>
        <v/>
      </c>
      <c r="O333" s="340" t="str">
        <f t="shared" ref="O333:O341" si="161">IF(AND(P333="",Q333&gt;0),"?",IF(P333="","◄",IF(Q333&gt;=1,"►","")))</f>
        <v>◄</v>
      </c>
      <c r="P333" s="61"/>
      <c r="Q333" s="59"/>
      <c r="R333" s="340" t="str">
        <f t="shared" ref="R333:R341" si="162">IF(S333="?","?","")</f>
        <v/>
      </c>
      <c r="S333" s="340" t="str">
        <f t="shared" ref="S333:S341" si="163">IF(AND(T333="",U333&gt;0),"?",IF(T333="","◄",IF(U333&gt;=1,"►","")))</f>
        <v>◄</v>
      </c>
      <c r="T333" s="60"/>
      <c r="U333" s="59"/>
      <c r="V333" s="339"/>
      <c r="W333" s="57"/>
      <c r="X333" s="56">
        <f t="shared" ref="X333:X341" si="164">(P333*W333)</f>
        <v>0</v>
      </c>
      <c r="Y333" s="55">
        <f t="shared" ref="Y333:Y341" si="165">(Q333*X333)</f>
        <v>0</v>
      </c>
      <c r="Z333" s="54"/>
      <c r="AA333" s="53">
        <f t="shared" ref="AA333:AA341" si="166">(T333*Z333)</f>
        <v>0</v>
      </c>
      <c r="AB333" s="52">
        <f t="shared" ref="AB333:AB341" si="167">(U333*AA333)</f>
        <v>0</v>
      </c>
      <c r="AC333" s="42"/>
      <c r="AD333" s="16" t="s">
        <v>0</v>
      </c>
      <c r="AE333" s="1"/>
      <c r="AF333" s="1"/>
      <c r="AG333" s="1"/>
      <c r="AH333" s="1"/>
      <c r="AI333" s="15"/>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row>
    <row r="334" spans="1:66" s="266" customFormat="1" x14ac:dyDescent="0.25">
      <c r="A334" s="343"/>
      <c r="B334" s="342" t="str">
        <f t="shared" si="159"/>
        <v/>
      </c>
      <c r="C334" s="38"/>
      <c r="D334" s="37"/>
      <c r="E334" s="36" t="s">
        <v>2638</v>
      </c>
      <c r="F334" s="35"/>
      <c r="G334" s="341">
        <v>14977</v>
      </c>
      <c r="H334" s="33">
        <v>0.2</v>
      </c>
      <c r="I334" s="32" t="s">
        <v>2639</v>
      </c>
      <c r="J334" s="31" t="s">
        <v>2637</v>
      </c>
      <c r="K334" s="30"/>
      <c r="L334" s="30"/>
      <c r="M334" s="29"/>
      <c r="N334" s="340" t="str">
        <f t="shared" si="160"/>
        <v/>
      </c>
      <c r="O334" s="340" t="str">
        <f t="shared" si="161"/>
        <v>◄</v>
      </c>
      <c r="P334" s="61"/>
      <c r="Q334" s="59"/>
      <c r="R334" s="340" t="str">
        <f t="shared" si="162"/>
        <v/>
      </c>
      <c r="S334" s="340" t="str">
        <f t="shared" si="163"/>
        <v>◄</v>
      </c>
      <c r="T334" s="60"/>
      <c r="U334" s="59"/>
      <c r="V334" s="339"/>
      <c r="W334" s="57"/>
      <c r="X334" s="56">
        <f t="shared" si="164"/>
        <v>0</v>
      </c>
      <c r="Y334" s="55">
        <f t="shared" si="165"/>
        <v>0</v>
      </c>
      <c r="Z334" s="54"/>
      <c r="AA334" s="53">
        <f t="shared" si="166"/>
        <v>0</v>
      </c>
      <c r="AB334" s="52">
        <f t="shared" si="167"/>
        <v>0</v>
      </c>
      <c r="AC334" s="42"/>
      <c r="AD334" s="16" t="s">
        <v>0</v>
      </c>
      <c r="AE334" s="1"/>
      <c r="AF334" s="1"/>
      <c r="AG334" s="1"/>
      <c r="AH334" s="1"/>
      <c r="AI334" s="15"/>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row>
    <row r="335" spans="1:66" s="266" customFormat="1" x14ac:dyDescent="0.25">
      <c r="A335" s="343"/>
      <c r="B335" s="342" t="str">
        <f t="shared" si="159"/>
        <v/>
      </c>
      <c r="C335" s="38"/>
      <c r="D335" s="37"/>
      <c r="E335" s="36" t="s">
        <v>2640</v>
      </c>
      <c r="F335" s="35"/>
      <c r="G335" s="341">
        <v>14977</v>
      </c>
      <c r="H335" s="33">
        <v>0.3</v>
      </c>
      <c r="I335" s="32" t="s">
        <v>2641</v>
      </c>
      <c r="J335" s="31" t="s">
        <v>2637</v>
      </c>
      <c r="K335" s="30"/>
      <c r="L335" s="30"/>
      <c r="M335" s="29"/>
      <c r="N335" s="340" t="str">
        <f t="shared" si="160"/>
        <v/>
      </c>
      <c r="O335" s="340" t="str">
        <f t="shared" si="161"/>
        <v>◄</v>
      </c>
      <c r="P335" s="61"/>
      <c r="Q335" s="59"/>
      <c r="R335" s="340" t="str">
        <f t="shared" si="162"/>
        <v/>
      </c>
      <c r="S335" s="340" t="str">
        <f t="shared" si="163"/>
        <v>◄</v>
      </c>
      <c r="T335" s="60"/>
      <c r="U335" s="59"/>
      <c r="V335" s="339"/>
      <c r="W335" s="57"/>
      <c r="X335" s="56">
        <f t="shared" si="164"/>
        <v>0</v>
      </c>
      <c r="Y335" s="55">
        <f t="shared" si="165"/>
        <v>0</v>
      </c>
      <c r="Z335" s="54"/>
      <c r="AA335" s="53">
        <f t="shared" si="166"/>
        <v>0</v>
      </c>
      <c r="AB335" s="52">
        <f t="shared" si="167"/>
        <v>0</v>
      </c>
      <c r="AC335" s="42"/>
      <c r="AD335" s="16" t="s">
        <v>0</v>
      </c>
      <c r="AE335" s="1"/>
      <c r="AF335" s="1"/>
      <c r="AG335" s="1"/>
      <c r="AH335" s="1"/>
      <c r="AI335" s="15"/>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row>
    <row r="336" spans="1:66" s="266" customFormat="1" x14ac:dyDescent="0.25">
      <c r="A336" s="343"/>
      <c r="B336" s="342" t="str">
        <f t="shared" si="159"/>
        <v/>
      </c>
      <c r="C336" s="38"/>
      <c r="D336" s="37"/>
      <c r="E336" s="36" t="s">
        <v>2642</v>
      </c>
      <c r="F336" s="35"/>
      <c r="G336" s="341">
        <v>14977</v>
      </c>
      <c r="H336" s="33">
        <v>0.4</v>
      </c>
      <c r="I336" s="32" t="s">
        <v>2643</v>
      </c>
      <c r="J336" s="31" t="s">
        <v>2637</v>
      </c>
      <c r="K336" s="30"/>
      <c r="L336" s="30"/>
      <c r="M336" s="29"/>
      <c r="N336" s="340" t="str">
        <f t="shared" si="160"/>
        <v/>
      </c>
      <c r="O336" s="340" t="str">
        <f t="shared" si="161"/>
        <v>◄</v>
      </c>
      <c r="P336" s="61"/>
      <c r="Q336" s="59"/>
      <c r="R336" s="340" t="str">
        <f t="shared" si="162"/>
        <v/>
      </c>
      <c r="S336" s="340" t="str">
        <f t="shared" si="163"/>
        <v>◄</v>
      </c>
      <c r="T336" s="60"/>
      <c r="U336" s="59"/>
      <c r="V336" s="339"/>
      <c r="W336" s="57"/>
      <c r="X336" s="56">
        <f t="shared" si="164"/>
        <v>0</v>
      </c>
      <c r="Y336" s="55">
        <f t="shared" si="165"/>
        <v>0</v>
      </c>
      <c r="Z336" s="54"/>
      <c r="AA336" s="53">
        <f t="shared" si="166"/>
        <v>0</v>
      </c>
      <c r="AB336" s="52">
        <f t="shared" si="167"/>
        <v>0</v>
      </c>
      <c r="AC336" s="42"/>
      <c r="AD336" s="16" t="s">
        <v>0</v>
      </c>
      <c r="AE336" s="1"/>
      <c r="AF336" s="1"/>
      <c r="AG336" s="1"/>
      <c r="AH336" s="1"/>
      <c r="AI336" s="15"/>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row>
    <row r="337" spans="1:66" s="266" customFormat="1" ht="16.2" customHeight="1" x14ac:dyDescent="0.25">
      <c r="A337" s="343"/>
      <c r="B337" s="342" t="str">
        <f t="shared" si="159"/>
        <v/>
      </c>
      <c r="C337" s="38"/>
      <c r="D337" s="37"/>
      <c r="E337" s="36" t="s">
        <v>2644</v>
      </c>
      <c r="F337" s="35"/>
      <c r="G337" s="341">
        <v>14977</v>
      </c>
      <c r="H337" s="33">
        <v>0.5</v>
      </c>
      <c r="I337" s="32" t="s">
        <v>2645</v>
      </c>
      <c r="J337" s="31" t="s">
        <v>2637</v>
      </c>
      <c r="K337" s="30"/>
      <c r="L337" s="30"/>
      <c r="M337" s="29"/>
      <c r="N337" s="340" t="str">
        <f t="shared" si="160"/>
        <v/>
      </c>
      <c r="O337" s="340" t="str">
        <f t="shared" si="161"/>
        <v>◄</v>
      </c>
      <c r="P337" s="61"/>
      <c r="Q337" s="59"/>
      <c r="R337" s="340" t="str">
        <f t="shared" si="162"/>
        <v/>
      </c>
      <c r="S337" s="340" t="str">
        <f t="shared" si="163"/>
        <v>◄</v>
      </c>
      <c r="T337" s="60"/>
      <c r="U337" s="59"/>
      <c r="V337" s="339"/>
      <c r="W337" s="57"/>
      <c r="X337" s="56">
        <f t="shared" si="164"/>
        <v>0</v>
      </c>
      <c r="Y337" s="55">
        <f t="shared" si="165"/>
        <v>0</v>
      </c>
      <c r="Z337" s="54"/>
      <c r="AA337" s="53">
        <f t="shared" si="166"/>
        <v>0</v>
      </c>
      <c r="AB337" s="52">
        <f t="shared" si="167"/>
        <v>0</v>
      </c>
      <c r="AC337" s="42"/>
      <c r="AD337" s="16" t="s">
        <v>0</v>
      </c>
      <c r="AE337" s="1"/>
      <c r="AF337" s="1"/>
      <c r="AG337" s="1"/>
      <c r="AH337" s="1"/>
      <c r="AI337" s="15"/>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row>
    <row r="338" spans="1:66" s="266" customFormat="1" x14ac:dyDescent="0.25">
      <c r="A338" s="343"/>
      <c r="B338" s="342" t="str">
        <f t="shared" si="159"/>
        <v/>
      </c>
      <c r="C338" s="38"/>
      <c r="D338" s="37"/>
      <c r="E338" s="36" t="s">
        <v>2646</v>
      </c>
      <c r="F338" s="35"/>
      <c r="G338" s="341">
        <v>14977</v>
      </c>
      <c r="H338" s="33">
        <v>0.6</v>
      </c>
      <c r="I338" s="32" t="s">
        <v>2647</v>
      </c>
      <c r="J338" s="31" t="s">
        <v>2637</v>
      </c>
      <c r="K338" s="30"/>
      <c r="L338" s="30"/>
      <c r="M338" s="29"/>
      <c r="N338" s="340" t="str">
        <f t="shared" si="160"/>
        <v/>
      </c>
      <c r="O338" s="340" t="str">
        <f t="shared" si="161"/>
        <v>◄</v>
      </c>
      <c r="P338" s="61"/>
      <c r="Q338" s="59"/>
      <c r="R338" s="340" t="str">
        <f t="shared" si="162"/>
        <v/>
      </c>
      <c r="S338" s="340" t="str">
        <f t="shared" si="163"/>
        <v>◄</v>
      </c>
      <c r="T338" s="60"/>
      <c r="U338" s="59"/>
      <c r="V338" s="339"/>
      <c r="W338" s="57"/>
      <c r="X338" s="56">
        <f t="shared" si="164"/>
        <v>0</v>
      </c>
      <c r="Y338" s="55">
        <f t="shared" si="165"/>
        <v>0</v>
      </c>
      <c r="Z338" s="54"/>
      <c r="AA338" s="53">
        <f t="shared" si="166"/>
        <v>0</v>
      </c>
      <c r="AB338" s="52">
        <f t="shared" si="167"/>
        <v>0</v>
      </c>
      <c r="AC338" s="42"/>
      <c r="AD338" s="16" t="s">
        <v>0</v>
      </c>
      <c r="AE338" s="1"/>
      <c r="AF338" s="1"/>
      <c r="AG338" s="1"/>
      <c r="AH338" s="1"/>
      <c r="AI338" s="15"/>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row>
    <row r="339" spans="1:66" s="266" customFormat="1" x14ac:dyDescent="0.25">
      <c r="A339" s="343"/>
      <c r="B339" s="342" t="str">
        <f t="shared" si="159"/>
        <v/>
      </c>
      <c r="C339" s="38"/>
      <c r="D339" s="37"/>
      <c r="E339" s="36" t="s">
        <v>2648</v>
      </c>
      <c r="F339" s="35"/>
      <c r="G339" s="341">
        <v>14977</v>
      </c>
      <c r="H339" s="33">
        <v>0.7</v>
      </c>
      <c r="I339" s="32" t="s">
        <v>2649</v>
      </c>
      <c r="J339" s="31" t="s">
        <v>2637</v>
      </c>
      <c r="K339" s="30"/>
      <c r="L339" s="30"/>
      <c r="M339" s="29"/>
      <c r="N339" s="340" t="str">
        <f t="shared" si="160"/>
        <v/>
      </c>
      <c r="O339" s="340" t="str">
        <f t="shared" si="161"/>
        <v>◄</v>
      </c>
      <c r="P339" s="61"/>
      <c r="Q339" s="59"/>
      <c r="R339" s="340" t="str">
        <f t="shared" si="162"/>
        <v/>
      </c>
      <c r="S339" s="340" t="str">
        <f t="shared" si="163"/>
        <v>◄</v>
      </c>
      <c r="T339" s="60"/>
      <c r="U339" s="59"/>
      <c r="V339" s="339"/>
      <c r="W339" s="57"/>
      <c r="X339" s="56">
        <f t="shared" si="164"/>
        <v>0</v>
      </c>
      <c r="Y339" s="55">
        <f t="shared" si="165"/>
        <v>0</v>
      </c>
      <c r="Z339" s="54"/>
      <c r="AA339" s="53">
        <f t="shared" si="166"/>
        <v>0</v>
      </c>
      <c r="AB339" s="52">
        <f t="shared" si="167"/>
        <v>0</v>
      </c>
      <c r="AC339" s="42"/>
      <c r="AD339" s="16" t="s">
        <v>0</v>
      </c>
      <c r="AE339" s="1"/>
      <c r="AF339" s="1"/>
      <c r="AG339" s="1"/>
      <c r="AH339" s="1"/>
      <c r="AI339" s="15"/>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row>
    <row r="340" spans="1:66" s="266" customFormat="1" x14ac:dyDescent="0.25">
      <c r="A340" s="343"/>
      <c r="B340" s="342" t="str">
        <f t="shared" si="159"/>
        <v/>
      </c>
      <c r="C340" s="38"/>
      <c r="D340" s="37"/>
      <c r="E340" s="36" t="s">
        <v>2650</v>
      </c>
      <c r="F340" s="35"/>
      <c r="G340" s="341">
        <v>14977</v>
      </c>
      <c r="H340" s="33">
        <v>0.8</v>
      </c>
      <c r="I340" s="32" t="s">
        <v>2651</v>
      </c>
      <c r="J340" s="31" t="s">
        <v>2637</v>
      </c>
      <c r="K340" s="30"/>
      <c r="L340" s="30"/>
      <c r="M340" s="29"/>
      <c r="N340" s="340" t="str">
        <f t="shared" si="160"/>
        <v/>
      </c>
      <c r="O340" s="340" t="str">
        <f t="shared" si="161"/>
        <v>◄</v>
      </c>
      <c r="P340" s="61"/>
      <c r="Q340" s="59"/>
      <c r="R340" s="340" t="str">
        <f t="shared" si="162"/>
        <v/>
      </c>
      <c r="S340" s="340" t="str">
        <f t="shared" si="163"/>
        <v>◄</v>
      </c>
      <c r="T340" s="60"/>
      <c r="U340" s="59"/>
      <c r="V340" s="339"/>
      <c r="W340" s="57"/>
      <c r="X340" s="56">
        <f t="shared" si="164"/>
        <v>0</v>
      </c>
      <c r="Y340" s="55">
        <f t="shared" si="165"/>
        <v>0</v>
      </c>
      <c r="Z340" s="54"/>
      <c r="AA340" s="53">
        <f t="shared" si="166"/>
        <v>0</v>
      </c>
      <c r="AB340" s="52">
        <f t="shared" si="167"/>
        <v>0</v>
      </c>
      <c r="AC340" s="42"/>
      <c r="AD340" s="16" t="s">
        <v>0</v>
      </c>
      <c r="AE340" s="1"/>
      <c r="AF340" s="1"/>
      <c r="AG340" s="1"/>
      <c r="AH340" s="1"/>
      <c r="AI340" s="15"/>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row>
    <row r="341" spans="1:66" s="266" customFormat="1" ht="15" thickBot="1" x14ac:dyDescent="0.3">
      <c r="A341" s="343"/>
      <c r="B341" s="342" t="str">
        <f t="shared" si="159"/>
        <v/>
      </c>
      <c r="C341" s="38"/>
      <c r="D341" s="37"/>
      <c r="E341" s="36" t="s">
        <v>2652</v>
      </c>
      <c r="F341" s="35"/>
      <c r="G341" s="341">
        <v>14977</v>
      </c>
      <c r="H341" s="33">
        <v>0.9</v>
      </c>
      <c r="I341" s="32" t="s">
        <v>2653</v>
      </c>
      <c r="J341" s="31" t="s">
        <v>2637</v>
      </c>
      <c r="K341" s="30"/>
      <c r="L341" s="30"/>
      <c r="M341" s="29"/>
      <c r="N341" s="340" t="str">
        <f t="shared" si="160"/>
        <v/>
      </c>
      <c r="O341" s="340" t="str">
        <f t="shared" si="161"/>
        <v>◄</v>
      </c>
      <c r="P341" s="61"/>
      <c r="Q341" s="59"/>
      <c r="R341" s="340" t="str">
        <f t="shared" si="162"/>
        <v/>
      </c>
      <c r="S341" s="340" t="str">
        <f t="shared" si="163"/>
        <v>◄</v>
      </c>
      <c r="T341" s="60"/>
      <c r="U341" s="59"/>
      <c r="V341" s="339"/>
      <c r="W341" s="57"/>
      <c r="X341" s="56">
        <f t="shared" si="164"/>
        <v>0</v>
      </c>
      <c r="Y341" s="55">
        <f t="shared" si="165"/>
        <v>0</v>
      </c>
      <c r="Z341" s="54"/>
      <c r="AA341" s="53">
        <f t="shared" si="166"/>
        <v>0</v>
      </c>
      <c r="AB341" s="52">
        <f t="shared" si="167"/>
        <v>0</v>
      </c>
      <c r="AC341" s="42"/>
      <c r="AD341" s="16" t="s">
        <v>0</v>
      </c>
      <c r="AE341" s="1"/>
      <c r="AF341" s="1"/>
      <c r="AG341" s="1"/>
      <c r="AH341" s="1"/>
      <c r="AI341" s="15"/>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row>
    <row r="342" spans="1:66" ht="33.6" customHeight="1" thickTop="1" thickBot="1" x14ac:dyDescent="0.3">
      <c r="A342" s="338"/>
      <c r="B342" s="50"/>
      <c r="C342" s="14">
        <f>ROWS(C343:C358)-1</f>
        <v>15</v>
      </c>
      <c r="D342" s="628" t="s">
        <v>2654</v>
      </c>
      <c r="E342" s="627"/>
      <c r="F342" s="627"/>
      <c r="G342" s="627"/>
      <c r="H342" s="627"/>
      <c r="I342" s="627"/>
      <c r="J342" s="8" t="s">
        <v>748</v>
      </c>
      <c r="K342" s="8" t="s">
        <v>69</v>
      </c>
      <c r="L342" s="7"/>
      <c r="M342" s="6">
        <v>0</v>
      </c>
      <c r="N342" s="49"/>
      <c r="O342" s="374" t="str">
        <f>IF(COUNTIF(N343:N358,"?")&gt;0,"?",IF(AND(P342="◄",Q342="►"),"◄►",IF(P342="◄","◄",IF(Q342="►","►",""))))</f>
        <v>◄</v>
      </c>
      <c r="P342" s="46" t="str">
        <f>IF(SUM(P343:P358)+1=ROWS(P343:P358)-COUNTIF(P343:P358,"-"),"","◄")</f>
        <v>◄</v>
      </c>
      <c r="Q342" s="45" t="str">
        <f>IF(SUM(Q343:Q358)&gt;0,"►","")</f>
        <v/>
      </c>
      <c r="R342" s="48"/>
      <c r="S342" s="374" t="str">
        <f>IF(COUNTIF(R343:R358,"?")&gt;0,"?",IF(AND(T342="◄",U342="►"),"◄►",IF(T342="◄","◄",IF(U342="►","►",""))))</f>
        <v>◄</v>
      </c>
      <c r="T342" s="46" t="str">
        <f>IF(SUM(T343:T358)+1=ROWS(T343:T358)-COUNTIF(T343:T358,"-"),"","◄")</f>
        <v>◄</v>
      </c>
      <c r="U342" s="45" t="str">
        <f>IF(SUM(U343:U358)&gt;0,"►","")</f>
        <v/>
      </c>
      <c r="V342" s="67">
        <f>ROWS(V343:V358)-1</f>
        <v>15</v>
      </c>
      <c r="W342" s="44">
        <f>SUM(W343:W358)-W368</f>
        <v>0</v>
      </c>
      <c r="X342" s="43" t="s">
        <v>2</v>
      </c>
      <c r="Y342" s="42"/>
      <c r="Z342" s="44">
        <f>SUM(Z343:Z358)-Z368</f>
        <v>0</v>
      </c>
      <c r="AA342" s="43" t="s">
        <v>2</v>
      </c>
      <c r="AB342" s="42"/>
      <c r="AC342" s="373" t="e">
        <f>IF(#REF!="◄","◄",IF(#REF!="ok","►",""))</f>
        <v>#REF!</v>
      </c>
      <c r="AD342" s="5" t="s">
        <v>0</v>
      </c>
      <c r="AE342" s="372"/>
    </row>
    <row r="343" spans="1:66" s="266" customFormat="1" x14ac:dyDescent="0.25">
      <c r="A343" s="343"/>
      <c r="B343" s="342" t="str">
        <f t="shared" ref="B343:B357" si="168">IF(A343=1,"x","")</f>
        <v/>
      </c>
      <c r="C343" s="38"/>
      <c r="D343" s="37"/>
      <c r="E343" s="36" t="s">
        <v>2655</v>
      </c>
      <c r="F343" s="35"/>
      <c r="G343" s="341">
        <v>14977</v>
      </c>
      <c r="H343" s="33">
        <v>1</v>
      </c>
      <c r="I343" s="32" t="s">
        <v>2656</v>
      </c>
      <c r="J343" s="31" t="s">
        <v>2657</v>
      </c>
      <c r="K343" s="30"/>
      <c r="L343" s="30"/>
      <c r="M343" s="29"/>
      <c r="N343" s="340" t="str">
        <f t="shared" ref="N343:N357" si="169">IF(O343="?","?","")</f>
        <v/>
      </c>
      <c r="O343" s="340" t="str">
        <f t="shared" ref="O343:O357" si="170">IF(AND(P343="",Q343&gt;0),"?",IF(P343="","◄",IF(Q343&gt;=1,"►","")))</f>
        <v>◄</v>
      </c>
      <c r="P343" s="61"/>
      <c r="Q343" s="59"/>
      <c r="R343" s="340" t="str">
        <f t="shared" ref="R343:R357" si="171">IF(S343="?","?","")</f>
        <v/>
      </c>
      <c r="S343" s="340" t="str">
        <f t="shared" ref="S343:S357" si="172">IF(AND(T343="",U343&gt;0),"?",IF(T343="","◄",IF(U343&gt;=1,"►","")))</f>
        <v>◄</v>
      </c>
      <c r="T343" s="60"/>
      <c r="U343" s="59"/>
      <c r="V343" s="339"/>
      <c r="W343" s="57"/>
      <c r="X343" s="56">
        <f t="shared" ref="X343:X357" si="173">(P343*W343)</f>
        <v>0</v>
      </c>
      <c r="Y343" s="55">
        <f t="shared" ref="Y343:Y357" si="174">(Q343*X343)</f>
        <v>0</v>
      </c>
      <c r="Z343" s="54"/>
      <c r="AA343" s="53">
        <f t="shared" ref="AA343:AA357" si="175">(T343*Z343)</f>
        <v>0</v>
      </c>
      <c r="AB343" s="52">
        <f t="shared" ref="AB343:AB357" si="176">(U343*AA343)</f>
        <v>0</v>
      </c>
      <c r="AC343" s="42"/>
      <c r="AD343" s="16" t="s">
        <v>0</v>
      </c>
      <c r="AE343" s="1"/>
      <c r="AF343" s="1"/>
      <c r="AG343" s="1"/>
      <c r="AH343" s="1"/>
      <c r="AI343" s="15"/>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row>
    <row r="344" spans="1:66" s="266" customFormat="1" x14ac:dyDescent="0.25">
      <c r="A344" s="343"/>
      <c r="B344" s="342" t="str">
        <f t="shared" si="168"/>
        <v/>
      </c>
      <c r="C344" s="38"/>
      <c r="D344" s="37"/>
      <c r="E344" s="36" t="s">
        <v>2658</v>
      </c>
      <c r="F344" s="35"/>
      <c r="G344" s="341">
        <v>14977</v>
      </c>
      <c r="H344" s="33">
        <v>2</v>
      </c>
      <c r="I344" s="32" t="s">
        <v>2659</v>
      </c>
      <c r="J344" s="31" t="s">
        <v>2657</v>
      </c>
      <c r="K344" s="30"/>
      <c r="L344" s="30"/>
      <c r="M344" s="29"/>
      <c r="N344" s="340" t="str">
        <f t="shared" si="169"/>
        <v/>
      </c>
      <c r="O344" s="340" t="str">
        <f t="shared" si="170"/>
        <v>◄</v>
      </c>
      <c r="P344" s="61"/>
      <c r="Q344" s="59"/>
      <c r="R344" s="340" t="str">
        <f t="shared" si="171"/>
        <v/>
      </c>
      <c r="S344" s="340" t="str">
        <f t="shared" si="172"/>
        <v>◄</v>
      </c>
      <c r="T344" s="60"/>
      <c r="U344" s="59"/>
      <c r="V344" s="339"/>
      <c r="W344" s="57"/>
      <c r="X344" s="56">
        <f t="shared" si="173"/>
        <v>0</v>
      </c>
      <c r="Y344" s="55">
        <f t="shared" si="174"/>
        <v>0</v>
      </c>
      <c r="Z344" s="54"/>
      <c r="AA344" s="53">
        <f t="shared" si="175"/>
        <v>0</v>
      </c>
      <c r="AB344" s="52">
        <f t="shared" si="176"/>
        <v>0</v>
      </c>
      <c r="AC344" s="42"/>
      <c r="AD344" s="16" t="s">
        <v>0</v>
      </c>
      <c r="AE344" s="1"/>
      <c r="AF344" s="1"/>
      <c r="AG344" s="1"/>
      <c r="AH344" s="1"/>
      <c r="AI344" s="15"/>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row>
    <row r="345" spans="1:66" s="266" customFormat="1" x14ac:dyDescent="0.25">
      <c r="A345" s="343">
        <v>1</v>
      </c>
      <c r="B345" s="342" t="str">
        <f t="shared" si="168"/>
        <v>x</v>
      </c>
      <c r="C345" s="38"/>
      <c r="D345" s="37"/>
      <c r="E345" s="36" t="s">
        <v>2660</v>
      </c>
      <c r="F345" s="35"/>
      <c r="G345" s="341">
        <v>14977</v>
      </c>
      <c r="H345" s="33">
        <v>2</v>
      </c>
      <c r="I345" s="32" t="s">
        <v>2661</v>
      </c>
      <c r="J345" s="31" t="s">
        <v>2662</v>
      </c>
      <c r="K345" s="30"/>
      <c r="L345" s="30"/>
      <c r="M345" s="29"/>
      <c r="N345" s="340" t="str">
        <f t="shared" si="169"/>
        <v/>
      </c>
      <c r="O345" s="340" t="str">
        <f t="shared" si="170"/>
        <v>◄</v>
      </c>
      <c r="P345" s="61"/>
      <c r="Q345" s="59"/>
      <c r="R345" s="340" t="str">
        <f t="shared" si="171"/>
        <v/>
      </c>
      <c r="S345" s="340" t="str">
        <f t="shared" si="172"/>
        <v>◄</v>
      </c>
      <c r="T345" s="60"/>
      <c r="U345" s="59"/>
      <c r="V345" s="339"/>
      <c r="W345" s="57"/>
      <c r="X345" s="56">
        <f t="shared" si="173"/>
        <v>0</v>
      </c>
      <c r="Y345" s="55">
        <f t="shared" si="174"/>
        <v>0</v>
      </c>
      <c r="Z345" s="54"/>
      <c r="AA345" s="53">
        <f t="shared" si="175"/>
        <v>0</v>
      </c>
      <c r="AB345" s="52">
        <f t="shared" si="176"/>
        <v>0</v>
      </c>
      <c r="AC345" s="42"/>
      <c r="AD345" s="16" t="s">
        <v>0</v>
      </c>
      <c r="AE345" s="1"/>
      <c r="AF345" s="1"/>
      <c r="AG345" s="1"/>
      <c r="AH345" s="1"/>
      <c r="AI345" s="15"/>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row>
    <row r="346" spans="1:66" s="266" customFormat="1" ht="13.2" customHeight="1" x14ac:dyDescent="0.25">
      <c r="A346" s="343"/>
      <c r="B346" s="342" t="str">
        <f t="shared" si="168"/>
        <v/>
      </c>
      <c r="C346" s="38"/>
      <c r="D346" s="37"/>
      <c r="E346" s="36" t="s">
        <v>2663</v>
      </c>
      <c r="F346" s="35"/>
      <c r="G346" s="341">
        <v>14977</v>
      </c>
      <c r="H346" s="33">
        <v>3</v>
      </c>
      <c r="I346" s="32" t="s">
        <v>2664</v>
      </c>
      <c r="J346" s="31" t="s">
        <v>2657</v>
      </c>
      <c r="K346" s="30"/>
      <c r="L346" s="30"/>
      <c r="M346" s="29"/>
      <c r="N346" s="340" t="str">
        <f t="shared" si="169"/>
        <v/>
      </c>
      <c r="O346" s="340" t="str">
        <f t="shared" si="170"/>
        <v>◄</v>
      </c>
      <c r="P346" s="61"/>
      <c r="Q346" s="59"/>
      <c r="R346" s="340" t="str">
        <f t="shared" si="171"/>
        <v/>
      </c>
      <c r="S346" s="340" t="str">
        <f t="shared" si="172"/>
        <v>◄</v>
      </c>
      <c r="T346" s="60"/>
      <c r="U346" s="59"/>
      <c r="V346" s="339"/>
      <c r="W346" s="57"/>
      <c r="X346" s="56">
        <f t="shared" si="173"/>
        <v>0</v>
      </c>
      <c r="Y346" s="55">
        <f t="shared" si="174"/>
        <v>0</v>
      </c>
      <c r="Z346" s="54"/>
      <c r="AA346" s="53">
        <f t="shared" si="175"/>
        <v>0</v>
      </c>
      <c r="AB346" s="52">
        <f t="shared" si="176"/>
        <v>0</v>
      </c>
      <c r="AC346" s="42"/>
      <c r="AD346" s="16" t="s">
        <v>0</v>
      </c>
      <c r="AE346" s="1"/>
      <c r="AF346" s="1"/>
      <c r="AG346" s="1"/>
      <c r="AH346" s="1"/>
      <c r="AI346" s="15"/>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row>
    <row r="347" spans="1:66" s="266" customFormat="1" x14ac:dyDescent="0.25">
      <c r="A347" s="343"/>
      <c r="B347" s="342" t="str">
        <f t="shared" si="168"/>
        <v/>
      </c>
      <c r="C347" s="38"/>
      <c r="D347" s="37"/>
      <c r="E347" s="36" t="s">
        <v>2665</v>
      </c>
      <c r="F347" s="35"/>
      <c r="G347" s="341">
        <v>14977</v>
      </c>
      <c r="H347" s="33">
        <v>4</v>
      </c>
      <c r="I347" s="32" t="s">
        <v>2666</v>
      </c>
      <c r="J347" s="31" t="s">
        <v>2657</v>
      </c>
      <c r="K347" s="30"/>
      <c r="L347" s="30"/>
      <c r="M347" s="29"/>
      <c r="N347" s="340" t="str">
        <f t="shared" si="169"/>
        <v/>
      </c>
      <c r="O347" s="340" t="str">
        <f t="shared" si="170"/>
        <v>◄</v>
      </c>
      <c r="P347" s="61"/>
      <c r="Q347" s="59"/>
      <c r="R347" s="340" t="str">
        <f t="shared" si="171"/>
        <v/>
      </c>
      <c r="S347" s="340" t="str">
        <f t="shared" si="172"/>
        <v>◄</v>
      </c>
      <c r="T347" s="60"/>
      <c r="U347" s="59"/>
      <c r="V347" s="339"/>
      <c r="W347" s="57"/>
      <c r="X347" s="56">
        <f t="shared" si="173"/>
        <v>0</v>
      </c>
      <c r="Y347" s="55">
        <f t="shared" si="174"/>
        <v>0</v>
      </c>
      <c r="Z347" s="54"/>
      <c r="AA347" s="53">
        <f t="shared" si="175"/>
        <v>0</v>
      </c>
      <c r="AB347" s="52">
        <f t="shared" si="176"/>
        <v>0</v>
      </c>
      <c r="AC347" s="42"/>
      <c r="AD347" s="16" t="s">
        <v>0</v>
      </c>
      <c r="AE347" s="1"/>
      <c r="AF347" s="1"/>
      <c r="AG347" s="1"/>
      <c r="AH347" s="1"/>
      <c r="AI347" s="15"/>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row>
    <row r="348" spans="1:66" s="266" customFormat="1" x14ac:dyDescent="0.25">
      <c r="A348" s="343"/>
      <c r="B348" s="342" t="str">
        <f t="shared" si="168"/>
        <v/>
      </c>
      <c r="C348" s="38"/>
      <c r="D348" s="37"/>
      <c r="E348" s="36" t="s">
        <v>2667</v>
      </c>
      <c r="F348" s="35"/>
      <c r="G348" s="341">
        <v>14977</v>
      </c>
      <c r="H348" s="33">
        <v>5</v>
      </c>
      <c r="I348" s="32" t="s">
        <v>2668</v>
      </c>
      <c r="J348" s="31" t="s">
        <v>2657</v>
      </c>
      <c r="K348" s="30"/>
      <c r="L348" s="30"/>
      <c r="M348" s="29"/>
      <c r="N348" s="340" t="str">
        <f t="shared" si="169"/>
        <v/>
      </c>
      <c r="O348" s="340" t="str">
        <f t="shared" si="170"/>
        <v>◄</v>
      </c>
      <c r="P348" s="61"/>
      <c r="Q348" s="59"/>
      <c r="R348" s="340" t="str">
        <f t="shared" si="171"/>
        <v/>
      </c>
      <c r="S348" s="340" t="str">
        <f t="shared" si="172"/>
        <v>◄</v>
      </c>
      <c r="T348" s="60"/>
      <c r="U348" s="59"/>
      <c r="V348" s="339"/>
      <c r="W348" s="57"/>
      <c r="X348" s="56">
        <f t="shared" si="173"/>
        <v>0</v>
      </c>
      <c r="Y348" s="55">
        <f t="shared" si="174"/>
        <v>0</v>
      </c>
      <c r="Z348" s="54"/>
      <c r="AA348" s="53">
        <f t="shared" si="175"/>
        <v>0</v>
      </c>
      <c r="AB348" s="52">
        <f t="shared" si="176"/>
        <v>0</v>
      </c>
      <c r="AC348" s="42"/>
      <c r="AD348" s="16" t="s">
        <v>0</v>
      </c>
      <c r="AE348" s="1"/>
      <c r="AF348" s="1"/>
      <c r="AG348" s="1"/>
      <c r="AH348" s="1"/>
      <c r="AI348" s="15"/>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row>
    <row r="349" spans="1:66" s="266" customFormat="1" x14ac:dyDescent="0.25">
      <c r="A349" s="343"/>
      <c r="B349" s="342" t="str">
        <f t="shared" si="168"/>
        <v/>
      </c>
      <c r="C349" s="38"/>
      <c r="D349" s="37"/>
      <c r="E349" s="36" t="s">
        <v>2669</v>
      </c>
      <c r="F349" s="35"/>
      <c r="G349" s="341">
        <v>14977</v>
      </c>
      <c r="H349" s="33">
        <v>6</v>
      </c>
      <c r="I349" s="32" t="s">
        <v>2670</v>
      </c>
      <c r="J349" s="31" t="s">
        <v>2657</v>
      </c>
      <c r="K349" s="30"/>
      <c r="L349" s="30"/>
      <c r="M349" s="29"/>
      <c r="N349" s="340" t="str">
        <f t="shared" si="169"/>
        <v/>
      </c>
      <c r="O349" s="340" t="str">
        <f t="shared" si="170"/>
        <v>◄</v>
      </c>
      <c r="P349" s="61"/>
      <c r="Q349" s="59"/>
      <c r="R349" s="340" t="str">
        <f t="shared" si="171"/>
        <v/>
      </c>
      <c r="S349" s="340" t="str">
        <f t="shared" si="172"/>
        <v>◄</v>
      </c>
      <c r="T349" s="60"/>
      <c r="U349" s="59"/>
      <c r="V349" s="339"/>
      <c r="W349" s="57"/>
      <c r="X349" s="56">
        <f t="shared" si="173"/>
        <v>0</v>
      </c>
      <c r="Y349" s="55">
        <f t="shared" si="174"/>
        <v>0</v>
      </c>
      <c r="Z349" s="54"/>
      <c r="AA349" s="53">
        <f t="shared" si="175"/>
        <v>0</v>
      </c>
      <c r="AB349" s="52">
        <f t="shared" si="176"/>
        <v>0</v>
      </c>
      <c r="AC349" s="42"/>
      <c r="AD349" s="16" t="s">
        <v>0</v>
      </c>
      <c r="AE349" s="1"/>
      <c r="AF349" s="1"/>
      <c r="AG349" s="1"/>
      <c r="AH349" s="1"/>
      <c r="AI349" s="15"/>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row>
    <row r="350" spans="1:66" s="266" customFormat="1" x14ac:dyDescent="0.25">
      <c r="A350" s="343"/>
      <c r="B350" s="342" t="str">
        <f t="shared" si="168"/>
        <v/>
      </c>
      <c r="C350" s="38"/>
      <c r="D350" s="37"/>
      <c r="E350" s="36" t="s">
        <v>2671</v>
      </c>
      <c r="F350" s="35"/>
      <c r="G350" s="341">
        <v>14977</v>
      </c>
      <c r="H350" s="33">
        <v>7</v>
      </c>
      <c r="I350" s="32" t="s">
        <v>2672</v>
      </c>
      <c r="J350" s="31" t="s">
        <v>2657</v>
      </c>
      <c r="K350" s="30"/>
      <c r="L350" s="30"/>
      <c r="M350" s="29"/>
      <c r="N350" s="340" t="str">
        <f t="shared" si="169"/>
        <v/>
      </c>
      <c r="O350" s="340" t="str">
        <f t="shared" si="170"/>
        <v>◄</v>
      </c>
      <c r="P350" s="61"/>
      <c r="Q350" s="59"/>
      <c r="R350" s="340" t="str">
        <f t="shared" si="171"/>
        <v/>
      </c>
      <c r="S350" s="340" t="str">
        <f t="shared" si="172"/>
        <v>◄</v>
      </c>
      <c r="T350" s="60"/>
      <c r="U350" s="59"/>
      <c r="V350" s="339"/>
      <c r="W350" s="57"/>
      <c r="X350" s="56">
        <f t="shared" si="173"/>
        <v>0</v>
      </c>
      <c r="Y350" s="55">
        <f t="shared" si="174"/>
        <v>0</v>
      </c>
      <c r="Z350" s="54"/>
      <c r="AA350" s="53">
        <f t="shared" si="175"/>
        <v>0</v>
      </c>
      <c r="AB350" s="52">
        <f t="shared" si="176"/>
        <v>0</v>
      </c>
      <c r="AC350" s="42"/>
      <c r="AD350" s="16" t="s">
        <v>0</v>
      </c>
      <c r="AE350" s="1"/>
      <c r="AF350" s="1"/>
      <c r="AG350" s="1"/>
      <c r="AH350" s="1"/>
      <c r="AI350" s="15"/>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row>
    <row r="351" spans="1:66" s="266" customFormat="1" x14ac:dyDescent="0.25">
      <c r="A351" s="343"/>
      <c r="B351" s="342" t="str">
        <f t="shared" si="168"/>
        <v/>
      </c>
      <c r="C351" s="38"/>
      <c r="D351" s="37"/>
      <c r="E351" s="36" t="s">
        <v>2673</v>
      </c>
      <c r="F351" s="35"/>
      <c r="G351" s="341">
        <v>14977</v>
      </c>
      <c r="H351" s="33">
        <v>8</v>
      </c>
      <c r="I351" s="32" t="s">
        <v>2674</v>
      </c>
      <c r="J351" s="31" t="s">
        <v>2657</v>
      </c>
      <c r="K351" s="30"/>
      <c r="L351" s="30"/>
      <c r="M351" s="29"/>
      <c r="N351" s="340" t="str">
        <f t="shared" si="169"/>
        <v/>
      </c>
      <c r="O351" s="340" t="str">
        <f t="shared" si="170"/>
        <v>◄</v>
      </c>
      <c r="P351" s="61"/>
      <c r="Q351" s="59"/>
      <c r="R351" s="340" t="str">
        <f t="shared" si="171"/>
        <v/>
      </c>
      <c r="S351" s="340" t="str">
        <f t="shared" si="172"/>
        <v>◄</v>
      </c>
      <c r="T351" s="60"/>
      <c r="U351" s="59"/>
      <c r="V351" s="339"/>
      <c r="W351" s="57"/>
      <c r="X351" s="56">
        <f t="shared" si="173"/>
        <v>0</v>
      </c>
      <c r="Y351" s="55">
        <f t="shared" si="174"/>
        <v>0</v>
      </c>
      <c r="Z351" s="54"/>
      <c r="AA351" s="53">
        <f t="shared" si="175"/>
        <v>0</v>
      </c>
      <c r="AB351" s="52">
        <f t="shared" si="176"/>
        <v>0</v>
      </c>
      <c r="AC351" s="42"/>
      <c r="AD351" s="16" t="s">
        <v>0</v>
      </c>
      <c r="AE351" s="1"/>
      <c r="AF351" s="1"/>
      <c r="AG351" s="1"/>
      <c r="AH351" s="1"/>
      <c r="AI351" s="15"/>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row>
    <row r="352" spans="1:66" s="266" customFormat="1" x14ac:dyDescent="0.25">
      <c r="A352" s="343"/>
      <c r="B352" s="342" t="str">
        <f t="shared" si="168"/>
        <v/>
      </c>
      <c r="C352" s="38"/>
      <c r="D352" s="37"/>
      <c r="E352" s="36" t="s">
        <v>2675</v>
      </c>
      <c r="F352" s="35"/>
      <c r="G352" s="341">
        <v>14977</v>
      </c>
      <c r="H352" s="33">
        <v>9</v>
      </c>
      <c r="I352" s="32" t="s">
        <v>2676</v>
      </c>
      <c r="J352" s="31" t="s">
        <v>2657</v>
      </c>
      <c r="K352" s="30"/>
      <c r="L352" s="30"/>
      <c r="M352" s="29"/>
      <c r="N352" s="340" t="str">
        <f t="shared" si="169"/>
        <v/>
      </c>
      <c r="O352" s="340" t="str">
        <f t="shared" si="170"/>
        <v>◄</v>
      </c>
      <c r="P352" s="61"/>
      <c r="Q352" s="59"/>
      <c r="R352" s="340" t="str">
        <f t="shared" si="171"/>
        <v/>
      </c>
      <c r="S352" s="340" t="str">
        <f t="shared" si="172"/>
        <v>◄</v>
      </c>
      <c r="T352" s="60"/>
      <c r="U352" s="59"/>
      <c r="V352" s="339"/>
      <c r="W352" s="57"/>
      <c r="X352" s="56">
        <f t="shared" si="173"/>
        <v>0</v>
      </c>
      <c r="Y352" s="55">
        <f t="shared" si="174"/>
        <v>0</v>
      </c>
      <c r="Z352" s="54"/>
      <c r="AA352" s="53">
        <f t="shared" si="175"/>
        <v>0</v>
      </c>
      <c r="AB352" s="52">
        <f t="shared" si="176"/>
        <v>0</v>
      </c>
      <c r="AC352" s="42"/>
      <c r="AD352" s="16" t="s">
        <v>0</v>
      </c>
      <c r="AE352" s="1"/>
      <c r="AF352" s="1"/>
      <c r="AG352" s="1"/>
      <c r="AH352" s="1"/>
      <c r="AI352" s="15"/>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row>
    <row r="353" spans="1:66" s="266" customFormat="1" x14ac:dyDescent="0.25">
      <c r="A353" s="343"/>
      <c r="B353" s="342" t="str">
        <f t="shared" si="168"/>
        <v/>
      </c>
      <c r="C353" s="38"/>
      <c r="D353" s="37"/>
      <c r="E353" s="36" t="s">
        <v>2677</v>
      </c>
      <c r="F353" s="35"/>
      <c r="G353" s="341">
        <v>14977</v>
      </c>
      <c r="H353" s="33">
        <v>10</v>
      </c>
      <c r="I353" s="32" t="s">
        <v>2678</v>
      </c>
      <c r="J353" s="31" t="s">
        <v>2657</v>
      </c>
      <c r="K353" s="30"/>
      <c r="L353" s="30"/>
      <c r="M353" s="29"/>
      <c r="N353" s="340" t="str">
        <f t="shared" si="169"/>
        <v/>
      </c>
      <c r="O353" s="340" t="str">
        <f t="shared" si="170"/>
        <v>◄</v>
      </c>
      <c r="P353" s="61"/>
      <c r="Q353" s="59"/>
      <c r="R353" s="340" t="str">
        <f t="shared" si="171"/>
        <v/>
      </c>
      <c r="S353" s="340" t="str">
        <f t="shared" si="172"/>
        <v>◄</v>
      </c>
      <c r="T353" s="60"/>
      <c r="U353" s="59"/>
      <c r="V353" s="339"/>
      <c r="W353" s="57"/>
      <c r="X353" s="56">
        <f t="shared" si="173"/>
        <v>0</v>
      </c>
      <c r="Y353" s="55">
        <f t="shared" si="174"/>
        <v>0</v>
      </c>
      <c r="Z353" s="54"/>
      <c r="AA353" s="53">
        <f t="shared" si="175"/>
        <v>0</v>
      </c>
      <c r="AB353" s="52">
        <f t="shared" si="176"/>
        <v>0</v>
      </c>
      <c r="AC353" s="42"/>
      <c r="AD353" s="16" t="s">
        <v>0</v>
      </c>
      <c r="AE353" s="1"/>
      <c r="AF353" s="1"/>
      <c r="AG353" s="1"/>
      <c r="AH353" s="1"/>
      <c r="AI353" s="15"/>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row>
    <row r="354" spans="1:66" s="266" customFormat="1" x14ac:dyDescent="0.25">
      <c r="A354" s="343"/>
      <c r="B354" s="342" t="str">
        <f t="shared" si="168"/>
        <v/>
      </c>
      <c r="C354" s="38"/>
      <c r="D354" s="37"/>
      <c r="E354" s="36" t="s">
        <v>2679</v>
      </c>
      <c r="F354" s="35"/>
      <c r="G354" s="341">
        <v>14977</v>
      </c>
      <c r="H354" s="33">
        <v>20</v>
      </c>
      <c r="I354" s="32" t="s">
        <v>2680</v>
      </c>
      <c r="J354" s="31" t="s">
        <v>2657</v>
      </c>
      <c r="K354" s="30"/>
      <c r="L354" s="30"/>
      <c r="M354" s="29"/>
      <c r="N354" s="340" t="str">
        <f t="shared" si="169"/>
        <v/>
      </c>
      <c r="O354" s="340" t="str">
        <f t="shared" si="170"/>
        <v>◄</v>
      </c>
      <c r="P354" s="61"/>
      <c r="Q354" s="59"/>
      <c r="R354" s="340" t="str">
        <f t="shared" si="171"/>
        <v/>
      </c>
      <c r="S354" s="340" t="str">
        <f t="shared" si="172"/>
        <v>◄</v>
      </c>
      <c r="T354" s="60"/>
      <c r="U354" s="59"/>
      <c r="V354" s="339"/>
      <c r="W354" s="57"/>
      <c r="X354" s="56">
        <f t="shared" si="173"/>
        <v>0</v>
      </c>
      <c r="Y354" s="55">
        <f t="shared" si="174"/>
        <v>0</v>
      </c>
      <c r="Z354" s="54"/>
      <c r="AA354" s="53">
        <f t="shared" si="175"/>
        <v>0</v>
      </c>
      <c r="AB354" s="52">
        <f t="shared" si="176"/>
        <v>0</v>
      </c>
      <c r="AC354" s="42"/>
      <c r="AD354" s="16" t="s">
        <v>0</v>
      </c>
      <c r="AE354" s="1"/>
      <c r="AF354" s="1"/>
      <c r="AG354" s="1"/>
      <c r="AH354" s="1"/>
      <c r="AI354" s="15"/>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row>
    <row r="355" spans="1:66" s="266" customFormat="1" x14ac:dyDescent="0.25">
      <c r="A355" s="343"/>
      <c r="B355" s="342" t="str">
        <f t="shared" si="168"/>
        <v/>
      </c>
      <c r="C355" s="38"/>
      <c r="D355" s="37"/>
      <c r="E355" s="36" t="s">
        <v>2681</v>
      </c>
      <c r="F355" s="35"/>
      <c r="G355" s="341">
        <v>14977</v>
      </c>
      <c r="H355" s="33">
        <v>30</v>
      </c>
      <c r="I355" s="32" t="s">
        <v>2682</v>
      </c>
      <c r="J355" s="31" t="s">
        <v>2657</v>
      </c>
      <c r="K355" s="30"/>
      <c r="L355" s="30"/>
      <c r="M355" s="29"/>
      <c r="N355" s="340" t="str">
        <f t="shared" si="169"/>
        <v/>
      </c>
      <c r="O355" s="340" t="str">
        <f t="shared" si="170"/>
        <v>◄</v>
      </c>
      <c r="P355" s="61"/>
      <c r="Q355" s="59"/>
      <c r="R355" s="340" t="str">
        <f t="shared" si="171"/>
        <v/>
      </c>
      <c r="S355" s="340" t="str">
        <f t="shared" si="172"/>
        <v>◄</v>
      </c>
      <c r="T355" s="60"/>
      <c r="U355" s="59"/>
      <c r="V355" s="339"/>
      <c r="W355" s="57"/>
      <c r="X355" s="56">
        <f t="shared" si="173"/>
        <v>0</v>
      </c>
      <c r="Y355" s="55">
        <f t="shared" si="174"/>
        <v>0</v>
      </c>
      <c r="Z355" s="54"/>
      <c r="AA355" s="53">
        <f t="shared" si="175"/>
        <v>0</v>
      </c>
      <c r="AB355" s="52">
        <f t="shared" si="176"/>
        <v>0</v>
      </c>
      <c r="AC355" s="42"/>
      <c r="AD355" s="16" t="s">
        <v>0</v>
      </c>
      <c r="AE355" s="1"/>
      <c r="AF355" s="1"/>
      <c r="AG355" s="1"/>
      <c r="AH355" s="1"/>
      <c r="AI355" s="15"/>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row>
    <row r="356" spans="1:66" s="266" customFormat="1" x14ac:dyDescent="0.25">
      <c r="A356" s="343"/>
      <c r="B356" s="342" t="str">
        <f t="shared" si="168"/>
        <v/>
      </c>
      <c r="C356" s="38"/>
      <c r="D356" s="37"/>
      <c r="E356" s="36" t="s">
        <v>2683</v>
      </c>
      <c r="F356" s="35"/>
      <c r="G356" s="341">
        <v>14977</v>
      </c>
      <c r="H356" s="33">
        <v>40</v>
      </c>
      <c r="I356" s="32" t="s">
        <v>2684</v>
      </c>
      <c r="J356" s="31" t="s">
        <v>2657</v>
      </c>
      <c r="K356" s="30"/>
      <c r="L356" s="30"/>
      <c r="M356" s="29"/>
      <c r="N356" s="340" t="str">
        <f t="shared" si="169"/>
        <v/>
      </c>
      <c r="O356" s="340" t="str">
        <f t="shared" si="170"/>
        <v>◄</v>
      </c>
      <c r="P356" s="61"/>
      <c r="Q356" s="59"/>
      <c r="R356" s="340" t="str">
        <f t="shared" si="171"/>
        <v/>
      </c>
      <c r="S356" s="340" t="str">
        <f t="shared" si="172"/>
        <v>◄</v>
      </c>
      <c r="T356" s="60"/>
      <c r="U356" s="59"/>
      <c r="V356" s="339"/>
      <c r="W356" s="57"/>
      <c r="X356" s="56">
        <f t="shared" si="173"/>
        <v>0</v>
      </c>
      <c r="Y356" s="55">
        <f t="shared" si="174"/>
        <v>0</v>
      </c>
      <c r="Z356" s="54"/>
      <c r="AA356" s="53">
        <f t="shared" si="175"/>
        <v>0</v>
      </c>
      <c r="AB356" s="52">
        <f t="shared" si="176"/>
        <v>0</v>
      </c>
      <c r="AC356" s="42"/>
      <c r="AD356" s="16" t="s">
        <v>0</v>
      </c>
      <c r="AE356" s="1"/>
      <c r="AF356" s="1"/>
      <c r="AG356" s="1"/>
      <c r="AH356" s="1"/>
      <c r="AI356" s="15"/>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row>
    <row r="357" spans="1:66" s="266" customFormat="1" ht="15" thickBot="1" x14ac:dyDescent="0.3">
      <c r="A357" s="343"/>
      <c r="B357" s="342" t="str">
        <f t="shared" si="168"/>
        <v/>
      </c>
      <c r="C357" s="38"/>
      <c r="D357" s="37"/>
      <c r="E357" s="36" t="s">
        <v>2685</v>
      </c>
      <c r="F357" s="35"/>
      <c r="G357" s="341">
        <v>14977</v>
      </c>
      <c r="H357" s="33">
        <v>50</v>
      </c>
      <c r="I357" s="32" t="s">
        <v>2686</v>
      </c>
      <c r="J357" s="31" t="s">
        <v>2657</v>
      </c>
      <c r="K357" s="30"/>
      <c r="L357" s="30"/>
      <c r="M357" s="29"/>
      <c r="N357" s="340" t="str">
        <f t="shared" si="169"/>
        <v/>
      </c>
      <c r="O357" s="340" t="str">
        <f t="shared" si="170"/>
        <v>◄</v>
      </c>
      <c r="P357" s="61"/>
      <c r="Q357" s="59"/>
      <c r="R357" s="340" t="str">
        <f t="shared" si="171"/>
        <v/>
      </c>
      <c r="S357" s="340" t="str">
        <f t="shared" si="172"/>
        <v>◄</v>
      </c>
      <c r="T357" s="60"/>
      <c r="U357" s="59"/>
      <c r="V357" s="339"/>
      <c r="W357" s="57"/>
      <c r="X357" s="56">
        <f t="shared" si="173"/>
        <v>0</v>
      </c>
      <c r="Y357" s="55">
        <f t="shared" si="174"/>
        <v>0</v>
      </c>
      <c r="Z357" s="54"/>
      <c r="AA357" s="53">
        <f t="shared" si="175"/>
        <v>0</v>
      </c>
      <c r="AB357" s="52">
        <f t="shared" si="176"/>
        <v>0</v>
      </c>
      <c r="AC357" s="42"/>
      <c r="AD357" s="16" t="s">
        <v>0</v>
      </c>
      <c r="AE357" s="1"/>
      <c r="AF357" s="1"/>
      <c r="AG357" s="1"/>
      <c r="AH357" s="1"/>
      <c r="AI357" s="15"/>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row>
    <row r="358" spans="1:66" ht="16.8" thickTop="1" thickBot="1" x14ac:dyDescent="0.3">
      <c r="A358" s="338"/>
      <c r="B358" s="50"/>
      <c r="C358" s="14">
        <f>ROWS(C359:C383)-1</f>
        <v>24</v>
      </c>
      <c r="D358" s="13" t="s">
        <v>2687</v>
      </c>
      <c r="E358" s="12"/>
      <c r="F358" s="12"/>
      <c r="G358" s="337"/>
      <c r="H358" s="10"/>
      <c r="I358" s="9"/>
      <c r="J358" s="8" t="s">
        <v>748</v>
      </c>
      <c r="K358" s="8" t="s">
        <v>69</v>
      </c>
      <c r="L358" s="7"/>
      <c r="M358" s="6">
        <v>0</v>
      </c>
      <c r="N358" s="49"/>
      <c r="O358" s="346" t="str">
        <f>IF(COUNTIF(N359:N378,"?")&gt;0,"?",IF(AND(P358="◄",Q358="►"),"◄►",IF(P358="◄","◄",IF(Q358="►","►",""))))</f>
        <v>◄</v>
      </c>
      <c r="P358" s="46" t="str">
        <f>IF(SUM(P359:P378)+1=ROWS(P359:P378)-COUNTIF(P359:P378,"-"),"","◄")</f>
        <v>◄</v>
      </c>
      <c r="Q358" s="45" t="str">
        <f>IF(SUM(Q359:Q378)&gt;0,"►","")</f>
        <v/>
      </c>
      <c r="R358" s="48"/>
      <c r="S358" s="346" t="str">
        <f>IF(COUNTIF(R359:R378,"?")&gt;0,"?",IF(AND(T358="◄",U358="►"),"◄►",IF(T358="◄","◄",IF(U358="►","►",""))))</f>
        <v>◄</v>
      </c>
      <c r="T358" s="46" t="str">
        <f>IF(SUM(T359:T378)+1=ROWS(T359:T378)-COUNTIF(T359:T378,"-"),"","◄")</f>
        <v>◄</v>
      </c>
      <c r="U358" s="45" t="str">
        <f>IF(SUM(U359:U378)&gt;0,"►","")</f>
        <v/>
      </c>
      <c r="V358" s="67">
        <f>ROWS(V359:V383)-1</f>
        <v>24</v>
      </c>
      <c r="W358" s="44">
        <f>SUM(W359:W378)-W383</f>
        <v>0</v>
      </c>
      <c r="X358" s="43" t="s">
        <v>2</v>
      </c>
      <c r="Y358" s="42"/>
      <c r="Z358" s="44">
        <f>SUM(Z359:Z378)-Z383</f>
        <v>0</v>
      </c>
      <c r="AA358" s="43" t="s">
        <v>2</v>
      </c>
      <c r="AB358" s="42"/>
      <c r="AC358" s="345" t="e">
        <f>IF(#REF!="◄","◄",IF(#REF!="ok","►",""))</f>
        <v>#REF!</v>
      </c>
      <c r="AD358" s="5" t="s">
        <v>0</v>
      </c>
      <c r="AE358" s="344"/>
    </row>
    <row r="359" spans="1:66" s="266" customFormat="1" x14ac:dyDescent="0.25">
      <c r="A359" s="343"/>
      <c r="B359" s="342" t="str">
        <f t="shared" ref="B359:B382" si="177">IF(A359=1,"x","")</f>
        <v/>
      </c>
      <c r="C359" s="38"/>
      <c r="D359" s="37"/>
      <c r="E359" s="36" t="s">
        <v>2688</v>
      </c>
      <c r="F359" s="35"/>
      <c r="G359" s="341">
        <v>14977</v>
      </c>
      <c r="H359" s="33">
        <v>0.1</v>
      </c>
      <c r="I359" s="32" t="s">
        <v>2689</v>
      </c>
      <c r="J359" s="31" t="s">
        <v>2637</v>
      </c>
      <c r="K359" s="30"/>
      <c r="L359" s="30"/>
      <c r="M359" s="29"/>
      <c r="N359" s="340" t="str">
        <f t="shared" ref="N359:N382" si="178">IF(O359="?","?","")</f>
        <v/>
      </c>
      <c r="O359" s="340" t="str">
        <f t="shared" ref="O359:O382" si="179">IF(AND(P359="",Q359&gt;0),"?",IF(P359="","◄",IF(Q359&gt;=1,"►","")))</f>
        <v>◄</v>
      </c>
      <c r="P359" s="61"/>
      <c r="Q359" s="59"/>
      <c r="R359" s="340" t="str">
        <f t="shared" ref="R359:R382" si="180">IF(S359="?","?","")</f>
        <v/>
      </c>
      <c r="S359" s="340" t="str">
        <f t="shared" ref="S359:S382" si="181">IF(AND(T359="",U359&gt;0),"?",IF(T359="","◄",IF(U359&gt;=1,"►","")))</f>
        <v>◄</v>
      </c>
      <c r="T359" s="60"/>
      <c r="U359" s="59"/>
      <c r="V359" s="339"/>
      <c r="W359" s="57"/>
      <c r="X359" s="56">
        <f t="shared" ref="X359:X382" si="182">(P359*W359)</f>
        <v>0</v>
      </c>
      <c r="Y359" s="55">
        <f t="shared" ref="Y359:Y382" si="183">(Q359*X359)</f>
        <v>0</v>
      </c>
      <c r="Z359" s="54"/>
      <c r="AA359" s="53">
        <f t="shared" ref="AA359:AA382" si="184">(T359*Z359)</f>
        <v>0</v>
      </c>
      <c r="AB359" s="52">
        <f t="shared" ref="AB359:AB382" si="185">(U359*AA359)</f>
        <v>0</v>
      </c>
      <c r="AC359" s="42"/>
      <c r="AD359" s="16" t="s">
        <v>0</v>
      </c>
      <c r="AE359" s="1"/>
      <c r="AF359" s="1"/>
      <c r="AG359" s="1"/>
      <c r="AH359" s="1"/>
      <c r="AI359" s="15"/>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row>
    <row r="360" spans="1:66" s="266" customFormat="1" x14ac:dyDescent="0.25">
      <c r="A360" s="343"/>
      <c r="B360" s="342" t="str">
        <f t="shared" si="177"/>
        <v/>
      </c>
      <c r="C360" s="38"/>
      <c r="D360" s="37"/>
      <c r="E360" s="36" t="s">
        <v>2690</v>
      </c>
      <c r="F360" s="35"/>
      <c r="G360" s="341">
        <v>14977</v>
      </c>
      <c r="H360" s="33">
        <v>0.2</v>
      </c>
      <c r="I360" s="32" t="s">
        <v>2691</v>
      </c>
      <c r="J360" s="31" t="s">
        <v>2637</v>
      </c>
      <c r="K360" s="30"/>
      <c r="L360" s="30"/>
      <c r="M360" s="29"/>
      <c r="N360" s="340" t="str">
        <f t="shared" si="178"/>
        <v/>
      </c>
      <c r="O360" s="340" t="str">
        <f t="shared" si="179"/>
        <v>◄</v>
      </c>
      <c r="P360" s="61"/>
      <c r="Q360" s="59"/>
      <c r="R360" s="340" t="str">
        <f t="shared" si="180"/>
        <v/>
      </c>
      <c r="S360" s="340" t="str">
        <f t="shared" si="181"/>
        <v>◄</v>
      </c>
      <c r="T360" s="60"/>
      <c r="U360" s="59"/>
      <c r="V360" s="339"/>
      <c r="W360" s="57"/>
      <c r="X360" s="56">
        <f t="shared" si="182"/>
        <v>0</v>
      </c>
      <c r="Y360" s="55">
        <f t="shared" si="183"/>
        <v>0</v>
      </c>
      <c r="Z360" s="54"/>
      <c r="AA360" s="53">
        <f t="shared" si="184"/>
        <v>0</v>
      </c>
      <c r="AB360" s="52">
        <f t="shared" si="185"/>
        <v>0</v>
      </c>
      <c r="AC360" s="42"/>
      <c r="AD360" s="16" t="s">
        <v>0</v>
      </c>
      <c r="AE360" s="1"/>
      <c r="AF360" s="1"/>
      <c r="AG360" s="1"/>
      <c r="AH360" s="1"/>
      <c r="AI360" s="15"/>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row>
    <row r="361" spans="1:66" s="266" customFormat="1" x14ac:dyDescent="0.25">
      <c r="A361" s="343"/>
      <c r="B361" s="342" t="str">
        <f t="shared" si="177"/>
        <v/>
      </c>
      <c r="C361" s="38"/>
      <c r="D361" s="37"/>
      <c r="E361" s="36" t="s">
        <v>2692</v>
      </c>
      <c r="F361" s="35"/>
      <c r="G361" s="341">
        <v>14977</v>
      </c>
      <c r="H361" s="33">
        <v>0.3</v>
      </c>
      <c r="I361" s="32" t="s">
        <v>2693</v>
      </c>
      <c r="J361" s="31" t="s">
        <v>2637</v>
      </c>
      <c r="K361" s="30"/>
      <c r="L361" s="30"/>
      <c r="M361" s="29"/>
      <c r="N361" s="340" t="str">
        <f t="shared" si="178"/>
        <v/>
      </c>
      <c r="O361" s="340" t="str">
        <f t="shared" si="179"/>
        <v>◄</v>
      </c>
      <c r="P361" s="61"/>
      <c r="Q361" s="59"/>
      <c r="R361" s="340" t="str">
        <f t="shared" si="180"/>
        <v/>
      </c>
      <c r="S361" s="340" t="str">
        <f t="shared" si="181"/>
        <v>◄</v>
      </c>
      <c r="T361" s="60"/>
      <c r="U361" s="59"/>
      <c r="V361" s="339"/>
      <c r="W361" s="57"/>
      <c r="X361" s="56">
        <f t="shared" si="182"/>
        <v>0</v>
      </c>
      <c r="Y361" s="55">
        <f t="shared" si="183"/>
        <v>0</v>
      </c>
      <c r="Z361" s="54"/>
      <c r="AA361" s="53">
        <f t="shared" si="184"/>
        <v>0</v>
      </c>
      <c r="AB361" s="52">
        <f t="shared" si="185"/>
        <v>0</v>
      </c>
      <c r="AC361" s="42"/>
      <c r="AD361" s="16" t="s">
        <v>0</v>
      </c>
      <c r="AE361" s="1"/>
      <c r="AF361" s="1"/>
      <c r="AG361" s="1"/>
      <c r="AH361" s="1"/>
      <c r="AI361" s="15"/>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row>
    <row r="362" spans="1:66" s="266" customFormat="1" x14ac:dyDescent="0.25">
      <c r="A362" s="343"/>
      <c r="B362" s="342" t="str">
        <f t="shared" si="177"/>
        <v/>
      </c>
      <c r="C362" s="38"/>
      <c r="D362" s="37"/>
      <c r="E362" s="36" t="s">
        <v>2694</v>
      </c>
      <c r="F362" s="35"/>
      <c r="G362" s="341">
        <v>14977</v>
      </c>
      <c r="H362" s="33">
        <v>0.4</v>
      </c>
      <c r="I362" s="32" t="s">
        <v>2695</v>
      </c>
      <c r="J362" s="31" t="s">
        <v>2637</v>
      </c>
      <c r="K362" s="30"/>
      <c r="L362" s="30"/>
      <c r="M362" s="29"/>
      <c r="N362" s="340" t="str">
        <f t="shared" si="178"/>
        <v/>
      </c>
      <c r="O362" s="340" t="str">
        <f t="shared" si="179"/>
        <v>◄</v>
      </c>
      <c r="P362" s="61"/>
      <c r="Q362" s="59"/>
      <c r="R362" s="340" t="str">
        <f t="shared" si="180"/>
        <v/>
      </c>
      <c r="S362" s="340" t="str">
        <f t="shared" si="181"/>
        <v>◄</v>
      </c>
      <c r="T362" s="60"/>
      <c r="U362" s="59"/>
      <c r="V362" s="339"/>
      <c r="W362" s="57"/>
      <c r="X362" s="56">
        <f t="shared" si="182"/>
        <v>0</v>
      </c>
      <c r="Y362" s="55">
        <f t="shared" si="183"/>
        <v>0</v>
      </c>
      <c r="Z362" s="54"/>
      <c r="AA362" s="53">
        <f t="shared" si="184"/>
        <v>0</v>
      </c>
      <c r="AB362" s="52">
        <f t="shared" si="185"/>
        <v>0</v>
      </c>
      <c r="AC362" s="42"/>
      <c r="AD362" s="16" t="s">
        <v>0</v>
      </c>
      <c r="AE362" s="1"/>
      <c r="AF362" s="1"/>
      <c r="AG362" s="1"/>
      <c r="AH362" s="1"/>
      <c r="AI362" s="15"/>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row>
    <row r="363" spans="1:66" s="266" customFormat="1" x14ac:dyDescent="0.25">
      <c r="A363" s="343"/>
      <c r="B363" s="342" t="str">
        <f t="shared" si="177"/>
        <v/>
      </c>
      <c r="C363" s="38"/>
      <c r="D363" s="37"/>
      <c r="E363" s="36" t="s">
        <v>2696</v>
      </c>
      <c r="F363" s="35"/>
      <c r="G363" s="341">
        <v>14977</v>
      </c>
      <c r="H363" s="33">
        <v>0.5</v>
      </c>
      <c r="I363" s="32" t="s">
        <v>2697</v>
      </c>
      <c r="J363" s="31" t="s">
        <v>2637</v>
      </c>
      <c r="K363" s="30"/>
      <c r="L363" s="30"/>
      <c r="M363" s="29"/>
      <c r="N363" s="340" t="str">
        <f t="shared" si="178"/>
        <v/>
      </c>
      <c r="O363" s="340" t="str">
        <f t="shared" si="179"/>
        <v>◄</v>
      </c>
      <c r="P363" s="61"/>
      <c r="Q363" s="59"/>
      <c r="R363" s="340" t="str">
        <f t="shared" si="180"/>
        <v/>
      </c>
      <c r="S363" s="340" t="str">
        <f t="shared" si="181"/>
        <v>◄</v>
      </c>
      <c r="T363" s="60"/>
      <c r="U363" s="59"/>
      <c r="V363" s="339"/>
      <c r="W363" s="57"/>
      <c r="X363" s="56">
        <f t="shared" si="182"/>
        <v>0</v>
      </c>
      <c r="Y363" s="55">
        <f t="shared" si="183"/>
        <v>0</v>
      </c>
      <c r="Z363" s="54"/>
      <c r="AA363" s="53">
        <f t="shared" si="184"/>
        <v>0</v>
      </c>
      <c r="AB363" s="52">
        <f t="shared" si="185"/>
        <v>0</v>
      </c>
      <c r="AC363" s="42"/>
      <c r="AD363" s="16" t="s">
        <v>0</v>
      </c>
      <c r="AE363" s="1"/>
      <c r="AF363" s="1"/>
      <c r="AG363" s="1"/>
      <c r="AH363" s="1"/>
      <c r="AI363" s="15"/>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row>
    <row r="364" spans="1:66" s="266" customFormat="1" x14ac:dyDescent="0.25">
      <c r="A364" s="343"/>
      <c r="B364" s="342" t="str">
        <f t="shared" si="177"/>
        <v/>
      </c>
      <c r="C364" s="38"/>
      <c r="D364" s="37"/>
      <c r="E364" s="36" t="s">
        <v>2698</v>
      </c>
      <c r="F364" s="35"/>
      <c r="G364" s="341">
        <v>14977</v>
      </c>
      <c r="H364" s="33">
        <v>0.6</v>
      </c>
      <c r="I364" s="32" t="s">
        <v>2699</v>
      </c>
      <c r="J364" s="31" t="s">
        <v>2637</v>
      </c>
      <c r="K364" s="30"/>
      <c r="L364" s="30"/>
      <c r="M364" s="29"/>
      <c r="N364" s="340" t="str">
        <f t="shared" si="178"/>
        <v/>
      </c>
      <c r="O364" s="340" t="str">
        <f t="shared" si="179"/>
        <v>◄</v>
      </c>
      <c r="P364" s="61"/>
      <c r="Q364" s="59"/>
      <c r="R364" s="340" t="str">
        <f t="shared" si="180"/>
        <v/>
      </c>
      <c r="S364" s="340" t="str">
        <f t="shared" si="181"/>
        <v>◄</v>
      </c>
      <c r="T364" s="60"/>
      <c r="U364" s="59"/>
      <c r="V364" s="339"/>
      <c r="W364" s="57"/>
      <c r="X364" s="56">
        <f t="shared" si="182"/>
        <v>0</v>
      </c>
      <c r="Y364" s="55">
        <f t="shared" si="183"/>
        <v>0</v>
      </c>
      <c r="Z364" s="54"/>
      <c r="AA364" s="53">
        <f t="shared" si="184"/>
        <v>0</v>
      </c>
      <c r="AB364" s="52">
        <f t="shared" si="185"/>
        <v>0</v>
      </c>
      <c r="AC364" s="42"/>
      <c r="AD364" s="16" t="s">
        <v>0</v>
      </c>
      <c r="AE364" s="1"/>
      <c r="AF364" s="1"/>
      <c r="AG364" s="1"/>
      <c r="AH364" s="1"/>
      <c r="AI364" s="15"/>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row>
    <row r="365" spans="1:66" s="266" customFormat="1" x14ac:dyDescent="0.25">
      <c r="A365" s="343"/>
      <c r="B365" s="342" t="str">
        <f t="shared" si="177"/>
        <v/>
      </c>
      <c r="C365" s="38"/>
      <c r="D365" s="37"/>
      <c r="E365" s="36" t="s">
        <v>2700</v>
      </c>
      <c r="F365" s="35"/>
      <c r="G365" s="341">
        <v>14977</v>
      </c>
      <c r="H365" s="33">
        <v>0.7</v>
      </c>
      <c r="I365" s="32" t="s">
        <v>2701</v>
      </c>
      <c r="J365" s="31" t="s">
        <v>2637</v>
      </c>
      <c r="K365" s="30"/>
      <c r="L365" s="30"/>
      <c r="M365" s="29"/>
      <c r="N365" s="340" t="str">
        <f t="shared" si="178"/>
        <v/>
      </c>
      <c r="O365" s="340" t="str">
        <f t="shared" si="179"/>
        <v>◄</v>
      </c>
      <c r="P365" s="61"/>
      <c r="Q365" s="59"/>
      <c r="R365" s="340" t="str">
        <f t="shared" si="180"/>
        <v/>
      </c>
      <c r="S365" s="340" t="str">
        <f t="shared" si="181"/>
        <v>◄</v>
      </c>
      <c r="T365" s="60"/>
      <c r="U365" s="59"/>
      <c r="V365" s="339"/>
      <c r="W365" s="57"/>
      <c r="X365" s="56">
        <f t="shared" si="182"/>
        <v>0</v>
      </c>
      <c r="Y365" s="55">
        <f t="shared" si="183"/>
        <v>0</v>
      </c>
      <c r="Z365" s="54"/>
      <c r="AA365" s="53">
        <f t="shared" si="184"/>
        <v>0</v>
      </c>
      <c r="AB365" s="52">
        <f t="shared" si="185"/>
        <v>0</v>
      </c>
      <c r="AC365" s="42"/>
      <c r="AD365" s="16" t="s">
        <v>0</v>
      </c>
      <c r="AE365" s="1"/>
      <c r="AF365" s="1"/>
      <c r="AG365" s="1"/>
      <c r="AH365" s="1"/>
      <c r="AI365" s="15"/>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row>
    <row r="366" spans="1:66" s="266" customFormat="1" x14ac:dyDescent="0.25">
      <c r="A366" s="343"/>
      <c r="B366" s="342" t="str">
        <f t="shared" si="177"/>
        <v/>
      </c>
      <c r="C366" s="38"/>
      <c r="D366" s="37"/>
      <c r="E366" s="36" t="s">
        <v>2702</v>
      </c>
      <c r="F366" s="35"/>
      <c r="G366" s="341">
        <v>14977</v>
      </c>
      <c r="H366" s="33">
        <v>0.8</v>
      </c>
      <c r="I366" s="32" t="s">
        <v>2703</v>
      </c>
      <c r="J366" s="31" t="s">
        <v>2637</v>
      </c>
      <c r="K366" s="30"/>
      <c r="L366" s="30"/>
      <c r="M366" s="29"/>
      <c r="N366" s="340" t="str">
        <f t="shared" si="178"/>
        <v/>
      </c>
      <c r="O366" s="340" t="str">
        <f t="shared" si="179"/>
        <v>◄</v>
      </c>
      <c r="P366" s="61"/>
      <c r="Q366" s="59"/>
      <c r="R366" s="340" t="str">
        <f t="shared" si="180"/>
        <v/>
      </c>
      <c r="S366" s="340" t="str">
        <f t="shared" si="181"/>
        <v>◄</v>
      </c>
      <c r="T366" s="60"/>
      <c r="U366" s="59"/>
      <c r="V366" s="339"/>
      <c r="W366" s="57"/>
      <c r="X366" s="56">
        <f t="shared" si="182"/>
        <v>0</v>
      </c>
      <c r="Y366" s="55">
        <f t="shared" si="183"/>
        <v>0</v>
      </c>
      <c r="Z366" s="54"/>
      <c r="AA366" s="53">
        <f t="shared" si="184"/>
        <v>0</v>
      </c>
      <c r="AB366" s="52">
        <f t="shared" si="185"/>
        <v>0</v>
      </c>
      <c r="AC366" s="42"/>
      <c r="AD366" s="16" t="s">
        <v>0</v>
      </c>
      <c r="AE366" s="1"/>
      <c r="AF366" s="1"/>
      <c r="AG366" s="1"/>
      <c r="AH366" s="1"/>
      <c r="AI366" s="15"/>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row>
    <row r="367" spans="1:66" s="266" customFormat="1" x14ac:dyDescent="0.25">
      <c r="A367" s="343"/>
      <c r="B367" s="342" t="str">
        <f t="shared" si="177"/>
        <v/>
      </c>
      <c r="C367" s="38"/>
      <c r="D367" s="37"/>
      <c r="E367" s="36" t="s">
        <v>2704</v>
      </c>
      <c r="F367" s="35"/>
      <c r="G367" s="341">
        <v>14977</v>
      </c>
      <c r="H367" s="33">
        <v>0.9</v>
      </c>
      <c r="I367" s="32" t="s">
        <v>2705</v>
      </c>
      <c r="J367" s="31" t="s">
        <v>2637</v>
      </c>
      <c r="K367" s="30"/>
      <c r="L367" s="30"/>
      <c r="M367" s="29"/>
      <c r="N367" s="340" t="str">
        <f t="shared" si="178"/>
        <v/>
      </c>
      <c r="O367" s="340" t="str">
        <f t="shared" si="179"/>
        <v>◄</v>
      </c>
      <c r="P367" s="61"/>
      <c r="Q367" s="59"/>
      <c r="R367" s="340" t="str">
        <f t="shared" si="180"/>
        <v/>
      </c>
      <c r="S367" s="340" t="str">
        <f t="shared" si="181"/>
        <v>◄</v>
      </c>
      <c r="T367" s="60"/>
      <c r="U367" s="59"/>
      <c r="V367" s="339"/>
      <c r="W367" s="57"/>
      <c r="X367" s="56">
        <f t="shared" si="182"/>
        <v>0</v>
      </c>
      <c r="Y367" s="55">
        <f t="shared" si="183"/>
        <v>0</v>
      </c>
      <c r="Z367" s="54"/>
      <c r="AA367" s="53">
        <f t="shared" si="184"/>
        <v>0</v>
      </c>
      <c r="AB367" s="52">
        <f t="shared" si="185"/>
        <v>0</v>
      </c>
      <c r="AC367" s="42"/>
      <c r="AD367" s="16" t="s">
        <v>0</v>
      </c>
      <c r="AE367" s="1"/>
      <c r="AF367" s="1"/>
      <c r="AG367" s="1"/>
      <c r="AH367" s="1"/>
      <c r="AI367" s="15"/>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row>
    <row r="368" spans="1:66" s="266" customFormat="1" x14ac:dyDescent="0.25">
      <c r="A368" s="343"/>
      <c r="B368" s="342" t="str">
        <f t="shared" si="177"/>
        <v/>
      </c>
      <c r="C368" s="38"/>
      <c r="D368" s="37"/>
      <c r="E368" s="36" t="s">
        <v>2706</v>
      </c>
      <c r="F368" s="35"/>
      <c r="G368" s="341">
        <v>14977</v>
      </c>
      <c r="H368" s="33">
        <v>1</v>
      </c>
      <c r="I368" s="32" t="s">
        <v>2707</v>
      </c>
      <c r="J368" s="31" t="s">
        <v>2657</v>
      </c>
      <c r="K368" s="30"/>
      <c r="L368" s="30"/>
      <c r="M368" s="29"/>
      <c r="N368" s="340" t="str">
        <f t="shared" si="178"/>
        <v/>
      </c>
      <c r="O368" s="340" t="str">
        <f t="shared" si="179"/>
        <v>◄</v>
      </c>
      <c r="P368" s="61"/>
      <c r="Q368" s="59"/>
      <c r="R368" s="340" t="str">
        <f t="shared" si="180"/>
        <v/>
      </c>
      <c r="S368" s="340" t="str">
        <f t="shared" si="181"/>
        <v>◄</v>
      </c>
      <c r="T368" s="60"/>
      <c r="U368" s="59"/>
      <c r="V368" s="339"/>
      <c r="W368" s="57"/>
      <c r="X368" s="56">
        <f t="shared" si="182"/>
        <v>0</v>
      </c>
      <c r="Y368" s="55">
        <f t="shared" si="183"/>
        <v>0</v>
      </c>
      <c r="Z368" s="54"/>
      <c r="AA368" s="53">
        <f t="shared" si="184"/>
        <v>0</v>
      </c>
      <c r="AB368" s="52">
        <f t="shared" si="185"/>
        <v>0</v>
      </c>
      <c r="AC368" s="42"/>
      <c r="AD368" s="16" t="s">
        <v>0</v>
      </c>
      <c r="AE368" s="1"/>
      <c r="AF368" s="1"/>
      <c r="AG368" s="1"/>
      <c r="AH368" s="1"/>
      <c r="AI368" s="15"/>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row>
    <row r="369" spans="1:66" s="266" customFormat="1" x14ac:dyDescent="0.25">
      <c r="A369" s="343"/>
      <c r="B369" s="342" t="str">
        <f t="shared" si="177"/>
        <v/>
      </c>
      <c r="C369" s="38"/>
      <c r="D369" s="37"/>
      <c r="E369" s="36" t="s">
        <v>2708</v>
      </c>
      <c r="F369" s="35"/>
      <c r="G369" s="341">
        <v>14977</v>
      </c>
      <c r="H369" s="33">
        <v>2</v>
      </c>
      <c r="I369" s="32" t="s">
        <v>2709</v>
      </c>
      <c r="J369" s="31" t="s">
        <v>2657</v>
      </c>
      <c r="K369" s="30"/>
      <c r="L369" s="30"/>
      <c r="M369" s="29"/>
      <c r="N369" s="340" t="str">
        <f t="shared" si="178"/>
        <v/>
      </c>
      <c r="O369" s="340" t="str">
        <f t="shared" si="179"/>
        <v>◄</v>
      </c>
      <c r="P369" s="61"/>
      <c r="Q369" s="59"/>
      <c r="R369" s="340" t="str">
        <f t="shared" si="180"/>
        <v/>
      </c>
      <c r="S369" s="340" t="str">
        <f t="shared" si="181"/>
        <v>◄</v>
      </c>
      <c r="T369" s="60"/>
      <c r="U369" s="59"/>
      <c r="V369" s="339"/>
      <c r="W369" s="57"/>
      <c r="X369" s="56">
        <f t="shared" si="182"/>
        <v>0</v>
      </c>
      <c r="Y369" s="55">
        <f t="shared" si="183"/>
        <v>0</v>
      </c>
      <c r="Z369" s="54"/>
      <c r="AA369" s="53">
        <f t="shared" si="184"/>
        <v>0</v>
      </c>
      <c r="AB369" s="52">
        <f t="shared" si="185"/>
        <v>0</v>
      </c>
      <c r="AC369" s="42"/>
      <c r="AD369" s="16" t="s">
        <v>0</v>
      </c>
      <c r="AE369" s="1"/>
      <c r="AF369" s="1"/>
      <c r="AG369" s="1"/>
      <c r="AH369" s="1"/>
      <c r="AI369" s="15"/>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row>
    <row r="370" spans="1:66" s="266" customFormat="1" x14ac:dyDescent="0.25">
      <c r="A370" s="343"/>
      <c r="B370" s="342" t="str">
        <f t="shared" si="177"/>
        <v/>
      </c>
      <c r="C370" s="38"/>
      <c r="D370" s="37"/>
      <c r="E370" s="36" t="s">
        <v>2710</v>
      </c>
      <c r="F370" s="35"/>
      <c r="G370" s="341">
        <v>14977</v>
      </c>
      <c r="H370" s="33">
        <v>3</v>
      </c>
      <c r="I370" s="32" t="s">
        <v>2711</v>
      </c>
      <c r="J370" s="31" t="s">
        <v>2657</v>
      </c>
      <c r="K370" s="30"/>
      <c r="L370" s="30"/>
      <c r="M370" s="29"/>
      <c r="N370" s="340" t="str">
        <f t="shared" si="178"/>
        <v/>
      </c>
      <c r="O370" s="340" t="str">
        <f t="shared" si="179"/>
        <v>◄</v>
      </c>
      <c r="P370" s="61"/>
      <c r="Q370" s="59"/>
      <c r="R370" s="340" t="str">
        <f t="shared" si="180"/>
        <v/>
      </c>
      <c r="S370" s="340" t="str">
        <f t="shared" si="181"/>
        <v>◄</v>
      </c>
      <c r="T370" s="60"/>
      <c r="U370" s="59"/>
      <c r="V370" s="339"/>
      <c r="W370" s="57"/>
      <c r="X370" s="56">
        <f t="shared" si="182"/>
        <v>0</v>
      </c>
      <c r="Y370" s="55">
        <f t="shared" si="183"/>
        <v>0</v>
      </c>
      <c r="Z370" s="54"/>
      <c r="AA370" s="53">
        <f t="shared" si="184"/>
        <v>0</v>
      </c>
      <c r="AB370" s="52">
        <f t="shared" si="185"/>
        <v>0</v>
      </c>
      <c r="AC370" s="42"/>
      <c r="AD370" s="16" t="s">
        <v>0</v>
      </c>
      <c r="AE370" s="1"/>
      <c r="AF370" s="1"/>
      <c r="AG370" s="1"/>
      <c r="AH370" s="1"/>
      <c r="AI370" s="15"/>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row>
    <row r="371" spans="1:66" s="266" customFormat="1" x14ac:dyDescent="0.25">
      <c r="A371" s="343"/>
      <c r="B371" s="342" t="str">
        <f t="shared" si="177"/>
        <v/>
      </c>
      <c r="C371" s="38"/>
      <c r="D371" s="37"/>
      <c r="E371" s="36" t="s">
        <v>2712</v>
      </c>
      <c r="F371" s="35"/>
      <c r="G371" s="341">
        <v>14977</v>
      </c>
      <c r="H371" s="33">
        <v>4</v>
      </c>
      <c r="I371" s="32" t="s">
        <v>2713</v>
      </c>
      <c r="J371" s="31" t="s">
        <v>2657</v>
      </c>
      <c r="K371" s="30"/>
      <c r="L371" s="30"/>
      <c r="M371" s="29"/>
      <c r="N371" s="340" t="str">
        <f t="shared" si="178"/>
        <v/>
      </c>
      <c r="O371" s="340" t="str">
        <f t="shared" si="179"/>
        <v>◄</v>
      </c>
      <c r="P371" s="61"/>
      <c r="Q371" s="59"/>
      <c r="R371" s="340" t="str">
        <f t="shared" si="180"/>
        <v/>
      </c>
      <c r="S371" s="340" t="str">
        <f t="shared" si="181"/>
        <v>◄</v>
      </c>
      <c r="T371" s="60"/>
      <c r="U371" s="59"/>
      <c r="V371" s="339"/>
      <c r="W371" s="57"/>
      <c r="X371" s="56">
        <f t="shared" si="182"/>
        <v>0</v>
      </c>
      <c r="Y371" s="55">
        <f t="shared" si="183"/>
        <v>0</v>
      </c>
      <c r="Z371" s="54"/>
      <c r="AA371" s="53">
        <f t="shared" si="184"/>
        <v>0</v>
      </c>
      <c r="AB371" s="52">
        <f t="shared" si="185"/>
        <v>0</v>
      </c>
      <c r="AC371" s="42"/>
      <c r="AD371" s="16" t="s">
        <v>0</v>
      </c>
      <c r="AE371" s="1"/>
      <c r="AF371" s="1"/>
      <c r="AG371" s="1"/>
      <c r="AH371" s="1"/>
      <c r="AI371" s="15"/>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row>
    <row r="372" spans="1:66" s="266" customFormat="1" x14ac:dyDescent="0.25">
      <c r="A372" s="343"/>
      <c r="B372" s="342" t="str">
        <f t="shared" si="177"/>
        <v/>
      </c>
      <c r="C372" s="38"/>
      <c r="D372" s="37"/>
      <c r="E372" s="36" t="s">
        <v>2714</v>
      </c>
      <c r="F372" s="35"/>
      <c r="G372" s="341">
        <v>14977</v>
      </c>
      <c r="H372" s="33">
        <v>5</v>
      </c>
      <c r="I372" s="32" t="s">
        <v>2715</v>
      </c>
      <c r="J372" s="31" t="s">
        <v>2657</v>
      </c>
      <c r="K372" s="30"/>
      <c r="L372" s="30"/>
      <c r="M372" s="29"/>
      <c r="N372" s="340" t="str">
        <f t="shared" si="178"/>
        <v/>
      </c>
      <c r="O372" s="340" t="str">
        <f t="shared" si="179"/>
        <v>◄</v>
      </c>
      <c r="P372" s="61"/>
      <c r="Q372" s="59"/>
      <c r="R372" s="340" t="str">
        <f t="shared" si="180"/>
        <v/>
      </c>
      <c r="S372" s="340" t="str">
        <f t="shared" si="181"/>
        <v>◄</v>
      </c>
      <c r="T372" s="60"/>
      <c r="U372" s="59"/>
      <c r="V372" s="339"/>
      <c r="W372" s="57"/>
      <c r="X372" s="56">
        <f t="shared" si="182"/>
        <v>0</v>
      </c>
      <c r="Y372" s="55">
        <f t="shared" si="183"/>
        <v>0</v>
      </c>
      <c r="Z372" s="54"/>
      <c r="AA372" s="53">
        <f t="shared" si="184"/>
        <v>0</v>
      </c>
      <c r="AB372" s="52">
        <f t="shared" si="185"/>
        <v>0</v>
      </c>
      <c r="AC372" s="42"/>
      <c r="AD372" s="16" t="s">
        <v>0</v>
      </c>
      <c r="AE372" s="1"/>
      <c r="AF372" s="1"/>
      <c r="AG372" s="1"/>
      <c r="AH372" s="1"/>
      <c r="AI372" s="15"/>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row>
    <row r="373" spans="1:66" s="266" customFormat="1" x14ac:dyDescent="0.25">
      <c r="A373" s="343"/>
      <c r="B373" s="342" t="str">
        <f t="shared" si="177"/>
        <v/>
      </c>
      <c r="C373" s="38"/>
      <c r="D373" s="37"/>
      <c r="E373" s="36" t="s">
        <v>2716</v>
      </c>
      <c r="F373" s="35"/>
      <c r="G373" s="341">
        <v>14977</v>
      </c>
      <c r="H373" s="33">
        <v>6</v>
      </c>
      <c r="I373" s="32" t="s">
        <v>2717</v>
      </c>
      <c r="J373" s="31" t="s">
        <v>2657</v>
      </c>
      <c r="K373" s="30"/>
      <c r="L373" s="30"/>
      <c r="M373" s="29"/>
      <c r="N373" s="340" t="str">
        <f t="shared" si="178"/>
        <v/>
      </c>
      <c r="O373" s="340" t="str">
        <f t="shared" si="179"/>
        <v>◄</v>
      </c>
      <c r="P373" s="61"/>
      <c r="Q373" s="59"/>
      <c r="R373" s="340" t="str">
        <f t="shared" si="180"/>
        <v/>
      </c>
      <c r="S373" s="340" t="str">
        <f t="shared" si="181"/>
        <v>◄</v>
      </c>
      <c r="T373" s="60"/>
      <c r="U373" s="59"/>
      <c r="V373" s="339"/>
      <c r="W373" s="57"/>
      <c r="X373" s="56">
        <f t="shared" si="182"/>
        <v>0</v>
      </c>
      <c r="Y373" s="55">
        <f t="shared" si="183"/>
        <v>0</v>
      </c>
      <c r="Z373" s="54"/>
      <c r="AA373" s="53">
        <f t="shared" si="184"/>
        <v>0</v>
      </c>
      <c r="AB373" s="52">
        <f t="shared" si="185"/>
        <v>0</v>
      </c>
      <c r="AC373" s="42"/>
      <c r="AD373" s="16" t="s">
        <v>0</v>
      </c>
      <c r="AE373" s="1"/>
      <c r="AF373" s="1"/>
      <c r="AG373" s="1"/>
      <c r="AH373" s="1"/>
      <c r="AI373" s="15"/>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row>
    <row r="374" spans="1:66" s="266" customFormat="1" x14ac:dyDescent="0.25">
      <c r="A374" s="343"/>
      <c r="B374" s="342" t="str">
        <f t="shared" si="177"/>
        <v/>
      </c>
      <c r="C374" s="38"/>
      <c r="D374" s="37"/>
      <c r="E374" s="36" t="s">
        <v>2718</v>
      </c>
      <c r="F374" s="35"/>
      <c r="G374" s="341">
        <v>14977</v>
      </c>
      <c r="H374" s="33">
        <v>7</v>
      </c>
      <c r="I374" s="32" t="s">
        <v>2719</v>
      </c>
      <c r="J374" s="31" t="s">
        <v>2657</v>
      </c>
      <c r="K374" s="30"/>
      <c r="L374" s="30"/>
      <c r="M374" s="29"/>
      <c r="N374" s="340" t="str">
        <f t="shared" si="178"/>
        <v/>
      </c>
      <c r="O374" s="340" t="str">
        <f t="shared" si="179"/>
        <v>◄</v>
      </c>
      <c r="P374" s="61"/>
      <c r="Q374" s="59"/>
      <c r="R374" s="340" t="str">
        <f t="shared" si="180"/>
        <v/>
      </c>
      <c r="S374" s="340" t="str">
        <f t="shared" si="181"/>
        <v>◄</v>
      </c>
      <c r="T374" s="60"/>
      <c r="U374" s="59"/>
      <c r="V374" s="339"/>
      <c r="W374" s="57"/>
      <c r="X374" s="56">
        <f t="shared" si="182"/>
        <v>0</v>
      </c>
      <c r="Y374" s="55">
        <f t="shared" si="183"/>
        <v>0</v>
      </c>
      <c r="Z374" s="54"/>
      <c r="AA374" s="53">
        <f t="shared" si="184"/>
        <v>0</v>
      </c>
      <c r="AB374" s="52">
        <f t="shared" si="185"/>
        <v>0</v>
      </c>
      <c r="AC374" s="42"/>
      <c r="AD374" s="16" t="s">
        <v>0</v>
      </c>
      <c r="AE374" s="1"/>
      <c r="AF374" s="1"/>
      <c r="AG374" s="1"/>
      <c r="AH374" s="1"/>
      <c r="AI374" s="15"/>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row>
    <row r="375" spans="1:66" s="266" customFormat="1" x14ac:dyDescent="0.25">
      <c r="A375" s="343"/>
      <c r="B375" s="342" t="str">
        <f t="shared" si="177"/>
        <v/>
      </c>
      <c r="C375" s="38"/>
      <c r="D375" s="37"/>
      <c r="E375" s="36" t="s">
        <v>2720</v>
      </c>
      <c r="F375" s="35"/>
      <c r="G375" s="341">
        <v>14977</v>
      </c>
      <c r="H375" s="33">
        <v>8</v>
      </c>
      <c r="I375" s="32" t="s">
        <v>2721</v>
      </c>
      <c r="J375" s="31" t="s">
        <v>2657</v>
      </c>
      <c r="K375" s="30"/>
      <c r="L375" s="30"/>
      <c r="M375" s="29"/>
      <c r="N375" s="340" t="str">
        <f t="shared" si="178"/>
        <v/>
      </c>
      <c r="O375" s="340" t="str">
        <f t="shared" si="179"/>
        <v>◄</v>
      </c>
      <c r="P375" s="61"/>
      <c r="Q375" s="59"/>
      <c r="R375" s="340" t="str">
        <f t="shared" si="180"/>
        <v/>
      </c>
      <c r="S375" s="340" t="str">
        <f t="shared" si="181"/>
        <v>◄</v>
      </c>
      <c r="T375" s="60"/>
      <c r="U375" s="59"/>
      <c r="V375" s="339"/>
      <c r="W375" s="57"/>
      <c r="X375" s="56">
        <f t="shared" si="182"/>
        <v>0</v>
      </c>
      <c r="Y375" s="55">
        <f t="shared" si="183"/>
        <v>0</v>
      </c>
      <c r="Z375" s="54"/>
      <c r="AA375" s="53">
        <f t="shared" si="184"/>
        <v>0</v>
      </c>
      <c r="AB375" s="52">
        <f t="shared" si="185"/>
        <v>0</v>
      </c>
      <c r="AC375" s="42"/>
      <c r="AD375" s="16" t="s">
        <v>0</v>
      </c>
      <c r="AE375" s="1"/>
      <c r="AF375" s="1"/>
      <c r="AG375" s="1"/>
      <c r="AH375" s="1"/>
      <c r="AI375" s="15"/>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row>
    <row r="376" spans="1:66" s="266" customFormat="1" x14ac:dyDescent="0.25">
      <c r="A376" s="343"/>
      <c r="B376" s="342" t="str">
        <f t="shared" si="177"/>
        <v/>
      </c>
      <c r="C376" s="38"/>
      <c r="D376" s="37"/>
      <c r="E376" s="36" t="s">
        <v>2722</v>
      </c>
      <c r="F376" s="35"/>
      <c r="G376" s="341">
        <v>14977</v>
      </c>
      <c r="H376" s="33">
        <v>9</v>
      </c>
      <c r="I376" s="32" t="s">
        <v>2723</v>
      </c>
      <c r="J376" s="31" t="s">
        <v>2657</v>
      </c>
      <c r="K376" s="30"/>
      <c r="L376" s="30"/>
      <c r="M376" s="29"/>
      <c r="N376" s="340" t="str">
        <f t="shared" si="178"/>
        <v/>
      </c>
      <c r="O376" s="340" t="str">
        <f t="shared" si="179"/>
        <v>◄</v>
      </c>
      <c r="P376" s="61"/>
      <c r="Q376" s="59"/>
      <c r="R376" s="340" t="str">
        <f t="shared" si="180"/>
        <v/>
      </c>
      <c r="S376" s="340" t="str">
        <f t="shared" si="181"/>
        <v>◄</v>
      </c>
      <c r="T376" s="60"/>
      <c r="U376" s="59"/>
      <c r="V376" s="339"/>
      <c r="W376" s="57"/>
      <c r="X376" s="56">
        <f t="shared" si="182"/>
        <v>0</v>
      </c>
      <c r="Y376" s="55">
        <f t="shared" si="183"/>
        <v>0</v>
      </c>
      <c r="Z376" s="54"/>
      <c r="AA376" s="53">
        <f t="shared" si="184"/>
        <v>0</v>
      </c>
      <c r="AB376" s="52">
        <f t="shared" si="185"/>
        <v>0</v>
      </c>
      <c r="AC376" s="42"/>
      <c r="AD376" s="16" t="s">
        <v>0</v>
      </c>
      <c r="AE376" s="1"/>
      <c r="AF376" s="1"/>
      <c r="AG376" s="1"/>
      <c r="AH376" s="1"/>
      <c r="AI376" s="15"/>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row>
    <row r="377" spans="1:66" s="266" customFormat="1" x14ac:dyDescent="0.25">
      <c r="A377" s="343"/>
      <c r="B377" s="342" t="str">
        <f t="shared" si="177"/>
        <v/>
      </c>
      <c r="C377" s="38"/>
      <c r="D377" s="37"/>
      <c r="E377" s="36" t="s">
        <v>2724</v>
      </c>
      <c r="F377" s="35"/>
      <c r="G377" s="341">
        <v>14977</v>
      </c>
      <c r="H377" s="33">
        <v>9</v>
      </c>
      <c r="I377" s="32" t="s">
        <v>2725</v>
      </c>
      <c r="J377" s="31" t="s">
        <v>2657</v>
      </c>
      <c r="K377" s="30"/>
      <c r="L377" s="30"/>
      <c r="M377" s="29"/>
      <c r="N377" s="340" t="str">
        <f t="shared" si="178"/>
        <v/>
      </c>
      <c r="O377" s="340" t="str">
        <f t="shared" si="179"/>
        <v>◄</v>
      </c>
      <c r="P377" s="61"/>
      <c r="Q377" s="59"/>
      <c r="R377" s="340" t="str">
        <f t="shared" si="180"/>
        <v/>
      </c>
      <c r="S377" s="340" t="str">
        <f t="shared" si="181"/>
        <v>◄</v>
      </c>
      <c r="T377" s="60"/>
      <c r="U377" s="59"/>
      <c r="V377" s="339"/>
      <c r="W377" s="57"/>
      <c r="X377" s="56">
        <f t="shared" si="182"/>
        <v>0</v>
      </c>
      <c r="Y377" s="55">
        <f t="shared" si="183"/>
        <v>0</v>
      </c>
      <c r="Z377" s="54"/>
      <c r="AA377" s="53">
        <f t="shared" si="184"/>
        <v>0</v>
      </c>
      <c r="AB377" s="52">
        <f t="shared" si="185"/>
        <v>0</v>
      </c>
      <c r="AC377" s="42"/>
      <c r="AD377" s="16" t="s">
        <v>0</v>
      </c>
      <c r="AE377" s="1"/>
      <c r="AF377" s="1"/>
      <c r="AG377" s="1"/>
      <c r="AH377" s="1"/>
      <c r="AI377" s="15"/>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row>
    <row r="378" spans="1:66" s="266" customFormat="1" x14ac:dyDescent="0.25">
      <c r="A378" s="343"/>
      <c r="B378" s="342" t="str">
        <f t="shared" si="177"/>
        <v/>
      </c>
      <c r="C378" s="38"/>
      <c r="D378" s="37"/>
      <c r="E378" s="36" t="s">
        <v>2726</v>
      </c>
      <c r="F378" s="35"/>
      <c r="G378" s="341">
        <v>14977</v>
      </c>
      <c r="H378" s="33">
        <v>10</v>
      </c>
      <c r="I378" s="32" t="s">
        <v>2727</v>
      </c>
      <c r="J378" s="31" t="s">
        <v>2657</v>
      </c>
      <c r="K378" s="30"/>
      <c r="L378" s="30"/>
      <c r="M378" s="29"/>
      <c r="N378" s="340" t="str">
        <f t="shared" si="178"/>
        <v/>
      </c>
      <c r="O378" s="340" t="str">
        <f t="shared" si="179"/>
        <v>◄</v>
      </c>
      <c r="P378" s="61"/>
      <c r="Q378" s="59"/>
      <c r="R378" s="340" t="str">
        <f t="shared" si="180"/>
        <v/>
      </c>
      <c r="S378" s="340" t="str">
        <f t="shared" si="181"/>
        <v>◄</v>
      </c>
      <c r="T378" s="60"/>
      <c r="U378" s="59"/>
      <c r="V378" s="339"/>
      <c r="W378" s="57"/>
      <c r="X378" s="56">
        <f t="shared" si="182"/>
        <v>0</v>
      </c>
      <c r="Y378" s="55">
        <f t="shared" si="183"/>
        <v>0</v>
      </c>
      <c r="Z378" s="54"/>
      <c r="AA378" s="53">
        <f t="shared" si="184"/>
        <v>0</v>
      </c>
      <c r="AB378" s="52">
        <f t="shared" si="185"/>
        <v>0</v>
      </c>
      <c r="AC378" s="42"/>
      <c r="AD378" s="16" t="s">
        <v>0</v>
      </c>
      <c r="AE378" s="1"/>
      <c r="AF378" s="1"/>
      <c r="AG378" s="1"/>
      <c r="AH378" s="1"/>
      <c r="AI378" s="15"/>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row>
    <row r="379" spans="1:66" s="266" customFormat="1" x14ac:dyDescent="0.25">
      <c r="A379" s="343"/>
      <c r="B379" s="342" t="str">
        <f t="shared" si="177"/>
        <v/>
      </c>
      <c r="C379" s="38"/>
      <c r="D379" s="37"/>
      <c r="E379" s="36" t="s">
        <v>2728</v>
      </c>
      <c r="F379" s="35"/>
      <c r="G379" s="341">
        <v>14977</v>
      </c>
      <c r="H379" s="33">
        <v>20</v>
      </c>
      <c r="I379" s="32" t="s">
        <v>2729</v>
      </c>
      <c r="J379" s="31" t="s">
        <v>2657</v>
      </c>
      <c r="K379" s="30"/>
      <c r="L379" s="30"/>
      <c r="M379" s="29"/>
      <c r="N379" s="340" t="str">
        <f t="shared" si="178"/>
        <v/>
      </c>
      <c r="O379" s="340" t="str">
        <f t="shared" si="179"/>
        <v>◄</v>
      </c>
      <c r="P379" s="61"/>
      <c r="Q379" s="59"/>
      <c r="R379" s="340" t="str">
        <f t="shared" si="180"/>
        <v/>
      </c>
      <c r="S379" s="340" t="str">
        <f t="shared" si="181"/>
        <v>◄</v>
      </c>
      <c r="T379" s="60"/>
      <c r="U379" s="59"/>
      <c r="V379" s="339"/>
      <c r="W379" s="57"/>
      <c r="X379" s="56">
        <f t="shared" si="182"/>
        <v>0</v>
      </c>
      <c r="Y379" s="55">
        <f t="shared" si="183"/>
        <v>0</v>
      </c>
      <c r="Z379" s="54"/>
      <c r="AA379" s="53">
        <f t="shared" si="184"/>
        <v>0</v>
      </c>
      <c r="AB379" s="52">
        <f t="shared" si="185"/>
        <v>0</v>
      </c>
      <c r="AC379" s="42"/>
      <c r="AD379" s="16" t="s">
        <v>0</v>
      </c>
      <c r="AE379" s="1"/>
      <c r="AF379" s="1"/>
      <c r="AG379" s="1"/>
      <c r="AH379" s="1"/>
      <c r="AI379" s="15"/>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row>
    <row r="380" spans="1:66" s="266" customFormat="1" x14ac:dyDescent="0.25">
      <c r="A380" s="343"/>
      <c r="B380" s="342" t="str">
        <f t="shared" si="177"/>
        <v/>
      </c>
      <c r="C380" s="38"/>
      <c r="D380" s="37"/>
      <c r="E380" s="36" t="s">
        <v>2730</v>
      </c>
      <c r="F380" s="35"/>
      <c r="G380" s="341">
        <v>14977</v>
      </c>
      <c r="H380" s="33">
        <v>30</v>
      </c>
      <c r="I380" s="32" t="s">
        <v>2731</v>
      </c>
      <c r="J380" s="31" t="s">
        <v>2657</v>
      </c>
      <c r="K380" s="30"/>
      <c r="L380" s="30"/>
      <c r="M380" s="29"/>
      <c r="N380" s="340" t="str">
        <f t="shared" si="178"/>
        <v/>
      </c>
      <c r="O380" s="340" t="str">
        <f t="shared" si="179"/>
        <v>◄</v>
      </c>
      <c r="P380" s="61"/>
      <c r="Q380" s="59"/>
      <c r="R380" s="340" t="str">
        <f t="shared" si="180"/>
        <v/>
      </c>
      <c r="S380" s="340" t="str">
        <f t="shared" si="181"/>
        <v>◄</v>
      </c>
      <c r="T380" s="60"/>
      <c r="U380" s="59"/>
      <c r="V380" s="339"/>
      <c r="W380" s="57"/>
      <c r="X380" s="56">
        <f t="shared" si="182"/>
        <v>0</v>
      </c>
      <c r="Y380" s="55">
        <f t="shared" si="183"/>
        <v>0</v>
      </c>
      <c r="Z380" s="54"/>
      <c r="AA380" s="53">
        <f t="shared" si="184"/>
        <v>0</v>
      </c>
      <c r="AB380" s="52">
        <f t="shared" si="185"/>
        <v>0</v>
      </c>
      <c r="AC380" s="42"/>
      <c r="AD380" s="16" t="s">
        <v>0</v>
      </c>
      <c r="AE380" s="1"/>
      <c r="AF380" s="1"/>
      <c r="AG380" s="1"/>
      <c r="AH380" s="1"/>
      <c r="AI380" s="15"/>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row>
    <row r="381" spans="1:66" s="266" customFormat="1" x14ac:dyDescent="0.25">
      <c r="A381" s="343"/>
      <c r="B381" s="342" t="str">
        <f t="shared" si="177"/>
        <v/>
      </c>
      <c r="C381" s="38"/>
      <c r="D381" s="37"/>
      <c r="E381" s="36" t="s">
        <v>2732</v>
      </c>
      <c r="F381" s="35"/>
      <c r="G381" s="341">
        <v>14977</v>
      </c>
      <c r="H381" s="33">
        <v>40</v>
      </c>
      <c r="I381" s="32" t="s">
        <v>2733</v>
      </c>
      <c r="J381" s="31" t="s">
        <v>2657</v>
      </c>
      <c r="K381" s="30"/>
      <c r="L381" s="30"/>
      <c r="M381" s="29"/>
      <c r="N381" s="340" t="str">
        <f t="shared" si="178"/>
        <v/>
      </c>
      <c r="O381" s="340" t="str">
        <f t="shared" si="179"/>
        <v>◄</v>
      </c>
      <c r="P381" s="61"/>
      <c r="Q381" s="59"/>
      <c r="R381" s="340" t="str">
        <f t="shared" si="180"/>
        <v/>
      </c>
      <c r="S381" s="340" t="str">
        <f t="shared" si="181"/>
        <v>◄</v>
      </c>
      <c r="T381" s="60"/>
      <c r="U381" s="59"/>
      <c r="V381" s="339"/>
      <c r="W381" s="57"/>
      <c r="X381" s="56">
        <f t="shared" si="182"/>
        <v>0</v>
      </c>
      <c r="Y381" s="55">
        <f t="shared" si="183"/>
        <v>0</v>
      </c>
      <c r="Z381" s="54"/>
      <c r="AA381" s="53">
        <f t="shared" si="184"/>
        <v>0</v>
      </c>
      <c r="AB381" s="52">
        <f t="shared" si="185"/>
        <v>0</v>
      </c>
      <c r="AC381" s="42"/>
      <c r="AD381" s="16" t="s">
        <v>0</v>
      </c>
      <c r="AE381" s="1"/>
      <c r="AF381" s="1"/>
      <c r="AG381" s="1"/>
      <c r="AH381" s="1"/>
      <c r="AI381" s="15"/>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row>
    <row r="382" spans="1:66" s="266" customFormat="1" ht="15" thickBot="1" x14ac:dyDescent="0.3">
      <c r="A382" s="343"/>
      <c r="B382" s="342" t="str">
        <f t="shared" si="177"/>
        <v/>
      </c>
      <c r="C382" s="38"/>
      <c r="D382" s="37"/>
      <c r="E382" s="36" t="s">
        <v>2734</v>
      </c>
      <c r="F382" s="35"/>
      <c r="G382" s="341">
        <v>14977</v>
      </c>
      <c r="H382" s="33">
        <v>50</v>
      </c>
      <c r="I382" s="32" t="s">
        <v>2735</v>
      </c>
      <c r="J382" s="31" t="s">
        <v>2657</v>
      </c>
      <c r="K382" s="30"/>
      <c r="L382" s="30"/>
      <c r="M382" s="29"/>
      <c r="N382" s="340" t="str">
        <f t="shared" si="178"/>
        <v/>
      </c>
      <c r="O382" s="340" t="str">
        <f t="shared" si="179"/>
        <v>◄</v>
      </c>
      <c r="P382" s="61"/>
      <c r="Q382" s="59"/>
      <c r="R382" s="340" t="str">
        <f t="shared" si="180"/>
        <v/>
      </c>
      <c r="S382" s="340" t="str">
        <f t="shared" si="181"/>
        <v>◄</v>
      </c>
      <c r="T382" s="60"/>
      <c r="U382" s="59"/>
      <c r="V382" s="339"/>
      <c r="W382" s="57"/>
      <c r="X382" s="56">
        <f t="shared" si="182"/>
        <v>0</v>
      </c>
      <c r="Y382" s="55">
        <f t="shared" si="183"/>
        <v>0</v>
      </c>
      <c r="Z382" s="54"/>
      <c r="AA382" s="53">
        <f t="shared" si="184"/>
        <v>0</v>
      </c>
      <c r="AB382" s="52">
        <f t="shared" si="185"/>
        <v>0</v>
      </c>
      <c r="AC382" s="42"/>
      <c r="AD382" s="16" t="s">
        <v>0</v>
      </c>
      <c r="AE382" s="1"/>
      <c r="AF382" s="1"/>
      <c r="AG382" s="1"/>
      <c r="AH382" s="1"/>
      <c r="AI382" s="15"/>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row>
    <row r="383" spans="1:66" ht="16.8" thickTop="1" thickBot="1" x14ac:dyDescent="0.3">
      <c r="A383" s="338"/>
      <c r="B383" s="50"/>
      <c r="C383" s="14">
        <f>ROWS(C384:C387)-1</f>
        <v>3</v>
      </c>
      <c r="D383" s="13" t="s">
        <v>2736</v>
      </c>
      <c r="E383" s="12"/>
      <c r="F383" s="12"/>
      <c r="G383" s="337"/>
      <c r="H383" s="10"/>
      <c r="I383" s="9"/>
      <c r="J383" s="8">
        <v>15656</v>
      </c>
      <c r="K383" s="8" t="s">
        <v>69</v>
      </c>
      <c r="L383" s="7"/>
      <c r="M383" s="6">
        <v>0</v>
      </c>
      <c r="N383" s="49"/>
      <c r="O383" s="346" t="str">
        <f>IF(COUNTIF(N384:N386,"?")&gt;0,"?",IF(AND(P383="◄",Q383="►"),"◄►",IF(P383="◄","◄",IF(Q383="►","►",""))))</f>
        <v>◄</v>
      </c>
      <c r="P383" s="46" t="str">
        <f>IF(SUM(P384:P386)+1=ROWS(P384:P386)-COUNTIF(P384:P386,"-"),"","◄")</f>
        <v>◄</v>
      </c>
      <c r="Q383" s="45" t="str">
        <f>IF(SUM(Q384:Q386)&gt;0,"►","")</f>
        <v/>
      </c>
      <c r="R383" s="48"/>
      <c r="S383" s="346" t="str">
        <f>IF(COUNTIF(R384:R386,"?")&gt;0,"?",IF(AND(T383="◄",U383="►"),"◄►",IF(T383="◄","◄",IF(U383="►","►",""))))</f>
        <v>◄</v>
      </c>
      <c r="T383" s="46" t="str">
        <f>IF(SUM(T384:T386)+1=ROWS(T384:T386)-COUNTIF(T384:T386,"-"),"","◄")</f>
        <v>◄</v>
      </c>
      <c r="U383" s="45" t="str">
        <f>IF(SUM(U384:U386)&gt;0,"►","")</f>
        <v/>
      </c>
      <c r="V383" s="67">
        <f>ROWS(V384:V387)-1</f>
        <v>3</v>
      </c>
      <c r="W383" s="44">
        <f>SUM(W384:W386)-W387</f>
        <v>0</v>
      </c>
      <c r="X383" s="43" t="s">
        <v>2</v>
      </c>
      <c r="Y383" s="42"/>
      <c r="Z383" s="44">
        <f>SUM(Z384:Z386)-Z387</f>
        <v>0</v>
      </c>
      <c r="AA383" s="43" t="s">
        <v>2</v>
      </c>
      <c r="AB383" s="42"/>
      <c r="AC383" s="345" t="e">
        <f>IF(#REF!="◄","◄",IF(#REF!="ok","►",""))</f>
        <v>#REF!</v>
      </c>
      <c r="AD383" s="5" t="s">
        <v>0</v>
      </c>
      <c r="AE383" s="344"/>
    </row>
    <row r="384" spans="1:66" s="266" customFormat="1" x14ac:dyDescent="0.25">
      <c r="A384" s="343"/>
      <c r="B384" s="342" t="str">
        <f>IF(A384=1,"x","")</f>
        <v/>
      </c>
      <c r="C384" s="38"/>
      <c r="D384" s="37"/>
      <c r="E384" s="36" t="s">
        <v>2737</v>
      </c>
      <c r="F384" s="35"/>
      <c r="G384" s="341">
        <v>15656</v>
      </c>
      <c r="H384" s="33">
        <v>9.3000000000000007</v>
      </c>
      <c r="I384" s="32" t="s">
        <v>2738</v>
      </c>
      <c r="J384" s="31"/>
      <c r="K384" s="30"/>
      <c r="L384" s="30"/>
      <c r="M384" s="29"/>
      <c r="N384" s="340" t="str">
        <f>IF(O384="?","?","")</f>
        <v/>
      </c>
      <c r="O384" s="340" t="str">
        <f>IF(AND(P384="",Q384&gt;0),"?",IF(P384="","◄",IF(Q384&gt;=1,"►","")))</f>
        <v>◄</v>
      </c>
      <c r="P384" s="61"/>
      <c r="Q384" s="59"/>
      <c r="R384" s="340" t="str">
        <f>IF(S384="?","?","")</f>
        <v/>
      </c>
      <c r="S384" s="340" t="str">
        <f>IF(AND(T384="",U384&gt;0),"?",IF(T384="","◄",IF(U384&gt;=1,"►","")))</f>
        <v>◄</v>
      </c>
      <c r="T384" s="60"/>
      <c r="U384" s="59"/>
      <c r="V384" s="339"/>
      <c r="W384" s="57"/>
      <c r="X384" s="56">
        <f t="shared" ref="X384:Y386" si="186">(P384*W384)</f>
        <v>0</v>
      </c>
      <c r="Y384" s="55">
        <f t="shared" si="186"/>
        <v>0</v>
      </c>
      <c r="Z384" s="54"/>
      <c r="AA384" s="53">
        <f t="shared" ref="AA384:AB386" si="187">(T384*Z384)</f>
        <v>0</v>
      </c>
      <c r="AB384" s="52">
        <f t="shared" si="187"/>
        <v>0</v>
      </c>
      <c r="AC384" s="42"/>
      <c r="AD384" s="16" t="s">
        <v>0</v>
      </c>
      <c r="AE384" s="1"/>
      <c r="AF384" s="1"/>
      <c r="AG384" s="1"/>
      <c r="AH384" s="1"/>
      <c r="AI384" s="15"/>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row>
    <row r="385" spans="1:66" s="266" customFormat="1" x14ac:dyDescent="0.25">
      <c r="A385" s="343"/>
      <c r="B385" s="342" t="str">
        <f>IF(A385=1,"x","")</f>
        <v/>
      </c>
      <c r="C385" s="38"/>
      <c r="D385" s="37"/>
      <c r="E385" s="36" t="s">
        <v>2739</v>
      </c>
      <c r="F385" s="35"/>
      <c r="G385" s="341">
        <v>15656</v>
      </c>
      <c r="H385" s="33">
        <v>12.3</v>
      </c>
      <c r="I385" s="32" t="s">
        <v>2740</v>
      </c>
      <c r="J385" s="31"/>
      <c r="K385" s="30"/>
      <c r="L385" s="30"/>
      <c r="M385" s="29"/>
      <c r="N385" s="340" t="str">
        <f>IF(O385="?","?","")</f>
        <v/>
      </c>
      <c r="O385" s="340" t="str">
        <f>IF(AND(P385="",Q385&gt;0),"?",IF(P385="","◄",IF(Q385&gt;=1,"►","")))</f>
        <v>◄</v>
      </c>
      <c r="P385" s="61"/>
      <c r="Q385" s="59"/>
      <c r="R385" s="340" t="str">
        <f>IF(S385="?","?","")</f>
        <v/>
      </c>
      <c r="S385" s="340" t="str">
        <f>IF(AND(T385="",U385&gt;0),"?",IF(T385="","◄",IF(U385&gt;=1,"►","")))</f>
        <v>◄</v>
      </c>
      <c r="T385" s="60"/>
      <c r="U385" s="59"/>
      <c r="V385" s="339"/>
      <c r="W385" s="57"/>
      <c r="X385" s="56">
        <f t="shared" si="186"/>
        <v>0</v>
      </c>
      <c r="Y385" s="55">
        <f t="shared" si="186"/>
        <v>0</v>
      </c>
      <c r="Z385" s="54"/>
      <c r="AA385" s="53">
        <f t="shared" si="187"/>
        <v>0</v>
      </c>
      <c r="AB385" s="52">
        <f t="shared" si="187"/>
        <v>0</v>
      </c>
      <c r="AC385" s="42"/>
      <c r="AD385" s="16" t="s">
        <v>0</v>
      </c>
      <c r="AE385" s="1"/>
      <c r="AF385" s="1"/>
      <c r="AG385" s="1"/>
      <c r="AH385" s="1"/>
      <c r="AI385" s="15"/>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row>
    <row r="386" spans="1:66" s="266" customFormat="1" ht="15" thickBot="1" x14ac:dyDescent="0.3">
      <c r="A386" s="343"/>
      <c r="B386" s="342" t="str">
        <f>IF(A386=1,"x","")</f>
        <v/>
      </c>
      <c r="C386" s="38"/>
      <c r="D386" s="37"/>
      <c r="E386" s="36" t="s">
        <v>2741</v>
      </c>
      <c r="F386" s="35"/>
      <c r="G386" s="341">
        <v>15656</v>
      </c>
      <c r="H386" s="33">
        <v>14.3</v>
      </c>
      <c r="I386" s="32" t="s">
        <v>2742</v>
      </c>
      <c r="J386" s="31"/>
      <c r="K386" s="30"/>
      <c r="L386" s="30"/>
      <c r="M386" s="29"/>
      <c r="N386" s="340" t="str">
        <f>IF(O386="?","?","")</f>
        <v/>
      </c>
      <c r="O386" s="340" t="str">
        <f>IF(AND(P386="",Q386&gt;0),"?",IF(P386="","◄",IF(Q386&gt;=1,"►","")))</f>
        <v>◄</v>
      </c>
      <c r="P386" s="61"/>
      <c r="Q386" s="59"/>
      <c r="R386" s="340" t="str">
        <f>IF(S386="?","?","")</f>
        <v/>
      </c>
      <c r="S386" s="340" t="str">
        <f>IF(AND(T386="",U386&gt;0),"?",IF(T386="","◄",IF(U386&gt;=1,"►","")))</f>
        <v>◄</v>
      </c>
      <c r="T386" s="60"/>
      <c r="U386" s="59"/>
      <c r="V386" s="339"/>
      <c r="W386" s="57"/>
      <c r="X386" s="56">
        <f t="shared" si="186"/>
        <v>0</v>
      </c>
      <c r="Y386" s="55">
        <f t="shared" si="186"/>
        <v>0</v>
      </c>
      <c r="Z386" s="54"/>
      <c r="AA386" s="53">
        <f t="shared" si="187"/>
        <v>0</v>
      </c>
      <c r="AB386" s="52">
        <f t="shared" si="187"/>
        <v>0</v>
      </c>
      <c r="AC386" s="42"/>
      <c r="AD386" s="16" t="s">
        <v>0</v>
      </c>
      <c r="AE386" s="1"/>
      <c r="AF386" s="1"/>
      <c r="AG386" s="1"/>
      <c r="AH386" s="1"/>
      <c r="AI386" s="15"/>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row>
    <row r="387" spans="1:66" ht="16.8" thickTop="1" thickBot="1" x14ac:dyDescent="0.3">
      <c r="A387" s="338"/>
      <c r="B387" s="50"/>
      <c r="C387" s="14">
        <f>ROWS(C388:C389)-1</f>
        <v>1</v>
      </c>
      <c r="D387" s="13" t="s">
        <v>2743</v>
      </c>
      <c r="E387" s="12"/>
      <c r="F387" s="12"/>
      <c r="G387" s="337"/>
      <c r="H387" s="10"/>
      <c r="I387" s="9"/>
      <c r="J387" s="8">
        <v>15554</v>
      </c>
      <c r="K387" s="8" t="s">
        <v>69</v>
      </c>
      <c r="L387" s="7"/>
      <c r="M387" s="6">
        <v>0</v>
      </c>
      <c r="N387" s="49"/>
      <c r="O387" s="346" t="str">
        <f>IF(COUNTIF(N388:N388,"?")&gt;0,"?",IF(AND(P387="◄",Q387="►"),"◄►",IF(P387="◄","◄",IF(Q387="►","►",""))))</f>
        <v/>
      </c>
      <c r="P387" s="46" t="str">
        <f>IF(SUM(P388:P388)+1=ROWS(P388:P388)-COUNTIF(P388:P388,"-"),"","◄")</f>
        <v/>
      </c>
      <c r="Q387" s="45" t="str">
        <f>IF(SUM(Q388:Q388)&gt;0,"►","")</f>
        <v/>
      </c>
      <c r="R387" s="48"/>
      <c r="S387" s="346" t="str">
        <f>IF(COUNTIF(R388:R388,"?")&gt;0,"?",IF(AND(T387="◄",U387="►"),"◄►",IF(T387="◄","◄",IF(U387="►","►",""))))</f>
        <v/>
      </c>
      <c r="T387" s="46" t="str">
        <f>IF(SUM(T388:T388)+1=ROWS(T388:T388)-COUNTIF(T388:T388,"-"),"","◄")</f>
        <v/>
      </c>
      <c r="U387" s="45" t="str">
        <f>IF(SUM(U388:U388)&gt;0,"►","")</f>
        <v/>
      </c>
      <c r="V387" s="67">
        <f>ROWS(V388:V389)-1</f>
        <v>1</v>
      </c>
      <c r="W387" s="44">
        <f>SUM(W388:W388)-W389</f>
        <v>0</v>
      </c>
      <c r="X387" s="43" t="s">
        <v>2</v>
      </c>
      <c r="Y387" s="42"/>
      <c r="Z387" s="44">
        <f>SUM(Z388:Z388)-Z389</f>
        <v>0</v>
      </c>
      <c r="AA387" s="43" t="s">
        <v>2</v>
      </c>
      <c r="AB387" s="42"/>
      <c r="AC387" s="345" t="e">
        <f>IF(#REF!="◄","◄",IF(#REF!="ok","►",""))</f>
        <v>#REF!</v>
      </c>
      <c r="AD387" s="5" t="s">
        <v>0</v>
      </c>
      <c r="AE387" s="344"/>
    </row>
    <row r="388" spans="1:66" s="266" customFormat="1" ht="15" thickBot="1" x14ac:dyDescent="0.3">
      <c r="A388" s="343"/>
      <c r="B388" s="342" t="str">
        <f>IF(A388=1,"x","")</f>
        <v/>
      </c>
      <c r="C388" s="38"/>
      <c r="D388" s="37"/>
      <c r="E388" s="36" t="s">
        <v>2744</v>
      </c>
      <c r="F388" s="35"/>
      <c r="G388" s="341">
        <v>15342</v>
      </c>
      <c r="H388" s="33">
        <v>100</v>
      </c>
      <c r="I388" s="32" t="s">
        <v>2745</v>
      </c>
      <c r="J388" s="31"/>
      <c r="K388" s="30"/>
      <c r="L388" s="30"/>
      <c r="M388" s="29"/>
      <c r="N388" s="340" t="str">
        <f>IF(O388="?","?","")</f>
        <v/>
      </c>
      <c r="O388" s="340" t="str">
        <f>IF(AND(P388="",Q388&gt;0),"?",IF(P388="","◄",IF(Q388&gt;=1,"►","")))</f>
        <v>◄</v>
      </c>
      <c r="P388" s="61"/>
      <c r="Q388" s="59"/>
      <c r="R388" s="340" t="str">
        <f>IF(S388="?","?","")</f>
        <v/>
      </c>
      <c r="S388" s="340" t="str">
        <f>IF(AND(T388="",U388&gt;0),"?",IF(T388="","◄",IF(U388&gt;=1,"►","")))</f>
        <v>◄</v>
      </c>
      <c r="T388" s="60"/>
      <c r="U388" s="59"/>
      <c r="V388" s="339"/>
      <c r="W388" s="57"/>
      <c r="X388" s="56">
        <f>(P388*W388)</f>
        <v>0</v>
      </c>
      <c r="Y388" s="55">
        <f>(Q388*X388)</f>
        <v>0</v>
      </c>
      <c r="Z388" s="54"/>
      <c r="AA388" s="53">
        <f>(T388*Z388)</f>
        <v>0</v>
      </c>
      <c r="AB388" s="52">
        <f>(U388*AA388)</f>
        <v>0</v>
      </c>
      <c r="AC388" s="42"/>
      <c r="AD388" s="16" t="s">
        <v>0</v>
      </c>
      <c r="AE388" s="1"/>
      <c r="AF388" s="1"/>
      <c r="AG388" s="1"/>
      <c r="AH388" s="1"/>
      <c r="AI388" s="15"/>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row>
    <row r="389" spans="1:66" ht="16.8" thickTop="1" thickBot="1" x14ac:dyDescent="0.3">
      <c r="A389" s="338"/>
      <c r="B389" s="50"/>
      <c r="C389" s="14">
        <f>ROWS(C390:C422)-1</f>
        <v>32</v>
      </c>
      <c r="D389" s="13" t="s">
        <v>2746</v>
      </c>
      <c r="E389" s="12"/>
      <c r="F389" s="12"/>
      <c r="G389" s="337"/>
      <c r="H389" s="10"/>
      <c r="I389" s="9"/>
      <c r="J389" s="8" t="s">
        <v>747</v>
      </c>
      <c r="K389" s="8" t="s">
        <v>69</v>
      </c>
      <c r="L389" s="7"/>
      <c r="M389" s="6">
        <v>0</v>
      </c>
      <c r="N389" s="49"/>
      <c r="O389" s="346" t="str">
        <f>IF(COUNTIF(N390:N415,"?")&gt;0,"?",IF(AND(P389="◄",Q389="►"),"◄►",IF(P389="◄","◄",IF(Q389="►","►",""))))</f>
        <v>◄</v>
      </c>
      <c r="P389" s="46" t="str">
        <f>IF(SUM(P390:P415)+1=ROWS(P390:P415)-COUNTIF(P390:P415,"-"),"","◄")</f>
        <v>◄</v>
      </c>
      <c r="Q389" s="45" t="str">
        <f>IF(SUM(Q390:Q415)&gt;0,"►","")</f>
        <v/>
      </c>
      <c r="R389" s="48"/>
      <c r="S389" s="346" t="str">
        <f>IF(COUNTIF(R390:R415,"?")&gt;0,"?",IF(AND(T389="◄",U389="►"),"◄►",IF(T389="◄","◄",IF(U389="►","►",""))))</f>
        <v>◄</v>
      </c>
      <c r="T389" s="46" t="str">
        <f>IF(SUM(T390:T415)+1=ROWS(T390:T415)-COUNTIF(T390:T415,"-"),"","◄")</f>
        <v>◄</v>
      </c>
      <c r="U389" s="45" t="str">
        <f>IF(SUM(U390:U415)&gt;0,"►","")</f>
        <v/>
      </c>
      <c r="V389" s="67">
        <f>ROWS(V390:V422)-1</f>
        <v>32</v>
      </c>
      <c r="W389" s="44">
        <f>SUM(W390:W415)-W422</f>
        <v>0</v>
      </c>
      <c r="X389" s="43" t="s">
        <v>2</v>
      </c>
      <c r="Y389" s="42"/>
      <c r="Z389" s="44">
        <f>SUM(Z390:Z415)-Z422</f>
        <v>0</v>
      </c>
      <c r="AA389" s="43" t="s">
        <v>2</v>
      </c>
      <c r="AB389" s="42"/>
      <c r="AC389" s="345" t="e">
        <f>IF(#REF!="◄","◄",IF(#REF!="ok","►",""))</f>
        <v>#REF!</v>
      </c>
      <c r="AD389" s="5" t="s">
        <v>0</v>
      </c>
      <c r="AE389" s="344"/>
    </row>
    <row r="390" spans="1:66" s="266" customFormat="1" x14ac:dyDescent="0.25">
      <c r="A390" s="343"/>
      <c r="B390" s="342" t="str">
        <f t="shared" ref="B390:B401" si="188">IF(A390=1,"x","")</f>
        <v/>
      </c>
      <c r="C390" s="38"/>
      <c r="D390" s="37"/>
      <c r="E390" s="36" t="s">
        <v>2747</v>
      </c>
      <c r="F390" s="35"/>
      <c r="G390" s="341" t="s">
        <v>746</v>
      </c>
      <c r="H390" s="33">
        <v>0.1</v>
      </c>
      <c r="I390" s="32" t="s">
        <v>2748</v>
      </c>
      <c r="J390" s="31"/>
      <c r="K390" s="30"/>
      <c r="L390" s="30"/>
      <c r="M390" s="29"/>
      <c r="N390" s="340" t="str">
        <f t="shared" ref="N390:N401" si="189">IF(O390="?","?","")</f>
        <v/>
      </c>
      <c r="O390" s="340" t="str">
        <f t="shared" ref="O390:O421" si="190">IF(AND(P390="",Q390&gt;0),"?",IF(P390="","◄",IF(Q390&gt;=1,"►","")))</f>
        <v>◄</v>
      </c>
      <c r="P390" s="61"/>
      <c r="Q390" s="59"/>
      <c r="R390" s="340" t="str">
        <f t="shared" ref="R390:R421" si="191">IF(S390="?","?","")</f>
        <v/>
      </c>
      <c r="S390" s="340" t="str">
        <f t="shared" ref="S390:S421" si="192">IF(AND(T390="",U390&gt;0),"?",IF(T390="","◄",IF(U390&gt;=1,"►","")))</f>
        <v>◄</v>
      </c>
      <c r="T390" s="60"/>
      <c r="U390" s="59"/>
      <c r="V390" s="339"/>
      <c r="W390" s="57"/>
      <c r="X390" s="56">
        <f t="shared" ref="X390:X421" si="193">(P390*W390)</f>
        <v>0</v>
      </c>
      <c r="Y390" s="55">
        <f t="shared" ref="Y390:Y421" si="194">(Q390*X390)</f>
        <v>0</v>
      </c>
      <c r="Z390" s="54"/>
      <c r="AA390" s="53">
        <f t="shared" ref="AA390:AA421" si="195">(T390*Z390)</f>
        <v>0</v>
      </c>
      <c r="AB390" s="52">
        <f t="shared" ref="AB390:AB421" si="196">(U390*AA390)</f>
        <v>0</v>
      </c>
      <c r="AC390" s="42"/>
      <c r="AD390" s="16" t="s">
        <v>0</v>
      </c>
      <c r="AE390" s="1"/>
      <c r="AF390" s="1"/>
      <c r="AG390" s="1"/>
      <c r="AH390" s="1"/>
      <c r="AI390" s="15"/>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row>
    <row r="391" spans="1:66" s="266" customFormat="1" x14ac:dyDescent="0.25">
      <c r="A391" s="343"/>
      <c r="B391" s="342" t="str">
        <f t="shared" si="188"/>
        <v/>
      </c>
      <c r="C391" s="38"/>
      <c r="D391" s="37"/>
      <c r="E391" s="36" t="s">
        <v>2749</v>
      </c>
      <c r="F391" s="35"/>
      <c r="G391" s="341" t="s">
        <v>746</v>
      </c>
      <c r="H391" s="33">
        <v>0.2</v>
      </c>
      <c r="I391" s="32" t="s">
        <v>2750</v>
      </c>
      <c r="J391" s="31"/>
      <c r="K391" s="30"/>
      <c r="L391" s="30"/>
      <c r="M391" s="29"/>
      <c r="N391" s="340" t="str">
        <f t="shared" si="189"/>
        <v/>
      </c>
      <c r="O391" s="340" t="str">
        <f t="shared" si="190"/>
        <v>◄</v>
      </c>
      <c r="P391" s="61"/>
      <c r="Q391" s="59"/>
      <c r="R391" s="340" t="str">
        <f t="shared" si="191"/>
        <v/>
      </c>
      <c r="S391" s="340" t="str">
        <f t="shared" si="192"/>
        <v>◄</v>
      </c>
      <c r="T391" s="60"/>
      <c r="U391" s="59"/>
      <c r="V391" s="339"/>
      <c r="W391" s="57"/>
      <c r="X391" s="56">
        <f t="shared" si="193"/>
        <v>0</v>
      </c>
      <c r="Y391" s="55">
        <f t="shared" si="194"/>
        <v>0</v>
      </c>
      <c r="Z391" s="54"/>
      <c r="AA391" s="53">
        <f t="shared" si="195"/>
        <v>0</v>
      </c>
      <c r="AB391" s="52">
        <f t="shared" si="196"/>
        <v>0</v>
      </c>
      <c r="AC391" s="42"/>
      <c r="AD391" s="16" t="s">
        <v>0</v>
      </c>
      <c r="AE391" s="1"/>
      <c r="AF391" s="1"/>
      <c r="AG391" s="1"/>
      <c r="AH391" s="1"/>
      <c r="AI391" s="15"/>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row>
    <row r="392" spans="1:66" s="266" customFormat="1" x14ac:dyDescent="0.25">
      <c r="A392" s="343">
        <v>1</v>
      </c>
      <c r="B392" s="342" t="str">
        <f t="shared" si="188"/>
        <v>x</v>
      </c>
      <c r="C392" s="38"/>
      <c r="D392" s="37"/>
      <c r="E392" s="36" t="s">
        <v>2751</v>
      </c>
      <c r="F392" s="35"/>
      <c r="G392" s="341" t="s">
        <v>746</v>
      </c>
      <c r="H392" s="33">
        <v>0.2</v>
      </c>
      <c r="I392" s="32" t="s">
        <v>2752</v>
      </c>
      <c r="J392" s="31" t="s">
        <v>2753</v>
      </c>
      <c r="K392" s="30"/>
      <c r="L392" s="30"/>
      <c r="M392" s="29"/>
      <c r="N392" s="340" t="str">
        <f t="shared" si="189"/>
        <v/>
      </c>
      <c r="O392" s="340" t="str">
        <f t="shared" si="190"/>
        <v>◄</v>
      </c>
      <c r="P392" s="61"/>
      <c r="Q392" s="59"/>
      <c r="R392" s="340" t="str">
        <f t="shared" si="191"/>
        <v/>
      </c>
      <c r="S392" s="340" t="str">
        <f t="shared" si="192"/>
        <v>◄</v>
      </c>
      <c r="T392" s="60"/>
      <c r="U392" s="59"/>
      <c r="V392" s="339"/>
      <c r="W392" s="57"/>
      <c r="X392" s="56">
        <f t="shared" si="193"/>
        <v>0</v>
      </c>
      <c r="Y392" s="55">
        <f t="shared" si="194"/>
        <v>0</v>
      </c>
      <c r="Z392" s="54"/>
      <c r="AA392" s="53">
        <f t="shared" si="195"/>
        <v>0</v>
      </c>
      <c r="AB392" s="52">
        <f t="shared" si="196"/>
        <v>0</v>
      </c>
      <c r="AC392" s="42"/>
      <c r="AD392" s="16" t="s">
        <v>0</v>
      </c>
      <c r="AE392" s="1"/>
      <c r="AF392" s="1"/>
      <c r="AG392" s="1"/>
      <c r="AH392" s="1"/>
      <c r="AI392" s="15"/>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row>
    <row r="393" spans="1:66" s="266" customFormat="1" x14ac:dyDescent="0.25">
      <c r="A393" s="343"/>
      <c r="B393" s="342" t="str">
        <f t="shared" si="188"/>
        <v/>
      </c>
      <c r="C393" s="38"/>
      <c r="D393" s="37"/>
      <c r="E393" s="36" t="s">
        <v>2754</v>
      </c>
      <c r="F393" s="35"/>
      <c r="G393" s="341" t="s">
        <v>746</v>
      </c>
      <c r="H393" s="33">
        <v>0.2</v>
      </c>
      <c r="I393" s="32" t="s">
        <v>2755</v>
      </c>
      <c r="J393" s="31" t="s">
        <v>2756</v>
      </c>
      <c r="K393" s="30"/>
      <c r="L393" s="30"/>
      <c r="M393" s="29"/>
      <c r="N393" s="340" t="str">
        <f t="shared" si="189"/>
        <v/>
      </c>
      <c r="O393" s="340" t="str">
        <f t="shared" si="190"/>
        <v>◄</v>
      </c>
      <c r="P393" s="61"/>
      <c r="Q393" s="59"/>
      <c r="R393" s="340" t="str">
        <f t="shared" si="191"/>
        <v/>
      </c>
      <c r="S393" s="340" t="str">
        <f t="shared" si="192"/>
        <v>◄</v>
      </c>
      <c r="T393" s="60"/>
      <c r="U393" s="59"/>
      <c r="V393" s="339"/>
      <c r="W393" s="57"/>
      <c r="X393" s="56">
        <f t="shared" si="193"/>
        <v>0</v>
      </c>
      <c r="Y393" s="55">
        <f t="shared" si="194"/>
        <v>0</v>
      </c>
      <c r="Z393" s="54"/>
      <c r="AA393" s="53">
        <f t="shared" si="195"/>
        <v>0</v>
      </c>
      <c r="AB393" s="52">
        <f t="shared" si="196"/>
        <v>0</v>
      </c>
      <c r="AC393" s="42"/>
      <c r="AD393" s="16" t="s">
        <v>0</v>
      </c>
      <c r="AE393" s="1"/>
      <c r="AF393" s="1"/>
      <c r="AG393" s="1"/>
      <c r="AH393" s="1"/>
      <c r="AI393" s="15"/>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row>
    <row r="394" spans="1:66" s="266" customFormat="1" x14ac:dyDescent="0.25">
      <c r="A394" s="343"/>
      <c r="B394" s="342" t="str">
        <f t="shared" si="188"/>
        <v/>
      </c>
      <c r="C394" s="38"/>
      <c r="D394" s="37"/>
      <c r="E394" s="36" t="s">
        <v>2757</v>
      </c>
      <c r="F394" s="35"/>
      <c r="G394" s="341" t="s">
        <v>746</v>
      </c>
      <c r="H394" s="33">
        <v>0.3</v>
      </c>
      <c r="I394" s="32" t="s">
        <v>2758</v>
      </c>
      <c r="J394" s="31"/>
      <c r="K394" s="30"/>
      <c r="L394" s="30"/>
      <c r="M394" s="29"/>
      <c r="N394" s="340" t="str">
        <f t="shared" si="189"/>
        <v/>
      </c>
      <c r="O394" s="340" t="str">
        <f t="shared" si="190"/>
        <v>◄</v>
      </c>
      <c r="P394" s="61"/>
      <c r="Q394" s="59"/>
      <c r="R394" s="340" t="str">
        <f t="shared" si="191"/>
        <v/>
      </c>
      <c r="S394" s="340" t="str">
        <f t="shared" si="192"/>
        <v>◄</v>
      </c>
      <c r="T394" s="60"/>
      <c r="U394" s="59"/>
      <c r="V394" s="339"/>
      <c r="W394" s="57"/>
      <c r="X394" s="56">
        <f t="shared" si="193"/>
        <v>0</v>
      </c>
      <c r="Y394" s="55">
        <f t="shared" si="194"/>
        <v>0</v>
      </c>
      <c r="Z394" s="54"/>
      <c r="AA394" s="53">
        <f t="shared" si="195"/>
        <v>0</v>
      </c>
      <c r="AB394" s="52">
        <f t="shared" si="196"/>
        <v>0</v>
      </c>
      <c r="AC394" s="42"/>
      <c r="AD394" s="16" t="s">
        <v>0</v>
      </c>
      <c r="AE394" s="1"/>
      <c r="AF394" s="1"/>
      <c r="AG394" s="1"/>
      <c r="AH394" s="1"/>
      <c r="AI394" s="15"/>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row>
    <row r="395" spans="1:66" s="266" customFormat="1" x14ac:dyDescent="0.25">
      <c r="A395" s="343"/>
      <c r="B395" s="342" t="str">
        <f t="shared" si="188"/>
        <v/>
      </c>
      <c r="C395" s="38"/>
      <c r="D395" s="37"/>
      <c r="E395" s="36" t="s">
        <v>2759</v>
      </c>
      <c r="F395" s="35"/>
      <c r="G395" s="341" t="s">
        <v>746</v>
      </c>
      <c r="H395" s="33">
        <v>0.4</v>
      </c>
      <c r="I395" s="32" t="s">
        <v>2760</v>
      </c>
      <c r="J395" s="31"/>
      <c r="K395" s="30"/>
      <c r="L395" s="30"/>
      <c r="M395" s="29"/>
      <c r="N395" s="340" t="str">
        <f t="shared" si="189"/>
        <v/>
      </c>
      <c r="O395" s="340" t="str">
        <f t="shared" si="190"/>
        <v>◄</v>
      </c>
      <c r="P395" s="61"/>
      <c r="Q395" s="59"/>
      <c r="R395" s="340" t="str">
        <f t="shared" si="191"/>
        <v/>
      </c>
      <c r="S395" s="340" t="str">
        <f t="shared" si="192"/>
        <v>◄</v>
      </c>
      <c r="T395" s="60"/>
      <c r="U395" s="59"/>
      <c r="V395" s="339"/>
      <c r="W395" s="57"/>
      <c r="X395" s="56">
        <f t="shared" si="193"/>
        <v>0</v>
      </c>
      <c r="Y395" s="55">
        <f t="shared" si="194"/>
        <v>0</v>
      </c>
      <c r="Z395" s="54"/>
      <c r="AA395" s="53">
        <f t="shared" si="195"/>
        <v>0</v>
      </c>
      <c r="AB395" s="52">
        <f t="shared" si="196"/>
        <v>0</v>
      </c>
      <c r="AC395" s="42"/>
      <c r="AD395" s="16" t="s">
        <v>0</v>
      </c>
      <c r="AE395" s="1"/>
      <c r="AF395" s="1"/>
      <c r="AG395" s="1"/>
      <c r="AH395" s="1"/>
      <c r="AI395" s="15"/>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row>
    <row r="396" spans="1:66" s="266" customFormat="1" x14ac:dyDescent="0.25">
      <c r="A396" s="343"/>
      <c r="B396" s="342" t="str">
        <f t="shared" si="188"/>
        <v/>
      </c>
      <c r="C396" s="38"/>
      <c r="D396" s="37"/>
      <c r="E396" s="36" t="s">
        <v>2761</v>
      </c>
      <c r="F396" s="35"/>
      <c r="G396" s="341" t="s">
        <v>746</v>
      </c>
      <c r="H396" s="33">
        <v>0.5</v>
      </c>
      <c r="I396" s="32" t="s">
        <v>2762</v>
      </c>
      <c r="J396" s="31"/>
      <c r="K396" s="30"/>
      <c r="L396" s="30"/>
      <c r="M396" s="29"/>
      <c r="N396" s="340" t="str">
        <f t="shared" si="189"/>
        <v/>
      </c>
      <c r="O396" s="340" t="str">
        <f t="shared" si="190"/>
        <v>◄</v>
      </c>
      <c r="P396" s="61"/>
      <c r="Q396" s="59"/>
      <c r="R396" s="340" t="str">
        <f t="shared" si="191"/>
        <v/>
      </c>
      <c r="S396" s="340" t="str">
        <f t="shared" si="192"/>
        <v>◄</v>
      </c>
      <c r="T396" s="60"/>
      <c r="U396" s="59"/>
      <c r="V396" s="339"/>
      <c r="W396" s="57"/>
      <c r="X396" s="56">
        <f t="shared" si="193"/>
        <v>0</v>
      </c>
      <c r="Y396" s="55">
        <f t="shared" si="194"/>
        <v>0</v>
      </c>
      <c r="Z396" s="54"/>
      <c r="AA396" s="53">
        <f t="shared" si="195"/>
        <v>0</v>
      </c>
      <c r="AB396" s="52">
        <f t="shared" si="196"/>
        <v>0</v>
      </c>
      <c r="AC396" s="42"/>
      <c r="AD396" s="16" t="s">
        <v>0</v>
      </c>
      <c r="AE396" s="1"/>
      <c r="AF396" s="1"/>
      <c r="AG396" s="1"/>
      <c r="AH396" s="1"/>
      <c r="AI396" s="15"/>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row>
    <row r="397" spans="1:66" s="266" customFormat="1" x14ac:dyDescent="0.25">
      <c r="A397" s="343">
        <v>1</v>
      </c>
      <c r="B397" s="342" t="str">
        <f t="shared" si="188"/>
        <v>x</v>
      </c>
      <c r="C397" s="38"/>
      <c r="D397" s="37"/>
      <c r="E397" s="36" t="s">
        <v>2763</v>
      </c>
      <c r="F397" s="35"/>
      <c r="G397" s="341" t="s">
        <v>746</v>
      </c>
      <c r="H397" s="33">
        <v>0.5</v>
      </c>
      <c r="I397" s="32" t="s">
        <v>2764</v>
      </c>
      <c r="J397" s="31" t="s">
        <v>2765</v>
      </c>
      <c r="K397" s="30"/>
      <c r="L397" s="30"/>
      <c r="M397" s="29"/>
      <c r="N397" s="340" t="str">
        <f t="shared" si="189"/>
        <v/>
      </c>
      <c r="O397" s="340" t="str">
        <f t="shared" si="190"/>
        <v>◄</v>
      </c>
      <c r="P397" s="61"/>
      <c r="Q397" s="59"/>
      <c r="R397" s="340" t="str">
        <f t="shared" si="191"/>
        <v/>
      </c>
      <c r="S397" s="340" t="str">
        <f t="shared" si="192"/>
        <v>◄</v>
      </c>
      <c r="T397" s="60"/>
      <c r="U397" s="59"/>
      <c r="V397" s="339"/>
      <c r="W397" s="57"/>
      <c r="X397" s="56">
        <f t="shared" si="193"/>
        <v>0</v>
      </c>
      <c r="Y397" s="55">
        <f t="shared" si="194"/>
        <v>0</v>
      </c>
      <c r="Z397" s="54"/>
      <c r="AA397" s="53">
        <f t="shared" si="195"/>
        <v>0</v>
      </c>
      <c r="AB397" s="52">
        <f t="shared" si="196"/>
        <v>0</v>
      </c>
      <c r="AC397" s="42"/>
      <c r="AD397" s="16" t="s">
        <v>0</v>
      </c>
      <c r="AE397" s="1"/>
      <c r="AF397" s="1"/>
      <c r="AG397" s="1"/>
      <c r="AH397" s="1"/>
      <c r="AI397" s="15"/>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row>
    <row r="398" spans="1:66" s="266" customFormat="1" x14ac:dyDescent="0.25">
      <c r="A398" s="343">
        <v>1</v>
      </c>
      <c r="B398" s="342" t="str">
        <f t="shared" si="188"/>
        <v>x</v>
      </c>
      <c r="C398" s="38"/>
      <c r="D398" s="37"/>
      <c r="E398" s="36" t="s">
        <v>2766</v>
      </c>
      <c r="F398" s="35"/>
      <c r="G398" s="341" t="s">
        <v>746</v>
      </c>
      <c r="H398" s="33">
        <v>0.5</v>
      </c>
      <c r="I398" s="32" t="s">
        <v>2767</v>
      </c>
      <c r="J398" s="31" t="s">
        <v>2768</v>
      </c>
      <c r="K398" s="30"/>
      <c r="L398" s="30"/>
      <c r="M398" s="29"/>
      <c r="N398" s="340" t="str">
        <f t="shared" si="189"/>
        <v/>
      </c>
      <c r="O398" s="340" t="str">
        <f t="shared" si="190"/>
        <v>◄</v>
      </c>
      <c r="P398" s="61"/>
      <c r="Q398" s="59"/>
      <c r="R398" s="340" t="str">
        <f t="shared" si="191"/>
        <v/>
      </c>
      <c r="S398" s="340" t="str">
        <f t="shared" si="192"/>
        <v>◄</v>
      </c>
      <c r="T398" s="60"/>
      <c r="U398" s="59"/>
      <c r="V398" s="339"/>
      <c r="W398" s="57"/>
      <c r="X398" s="56">
        <f t="shared" si="193"/>
        <v>0</v>
      </c>
      <c r="Y398" s="55">
        <f t="shared" si="194"/>
        <v>0</v>
      </c>
      <c r="Z398" s="54"/>
      <c r="AA398" s="53">
        <f t="shared" si="195"/>
        <v>0</v>
      </c>
      <c r="AB398" s="52">
        <f t="shared" si="196"/>
        <v>0</v>
      </c>
      <c r="AC398" s="42"/>
      <c r="AD398" s="16" t="s">
        <v>0</v>
      </c>
      <c r="AE398" s="1"/>
      <c r="AF398" s="1"/>
      <c r="AG398" s="1"/>
      <c r="AH398" s="1"/>
      <c r="AI398" s="15"/>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row>
    <row r="399" spans="1:66" s="266" customFormat="1" x14ac:dyDescent="0.25">
      <c r="A399" s="343"/>
      <c r="B399" s="342" t="str">
        <f t="shared" si="188"/>
        <v/>
      </c>
      <c r="C399" s="38"/>
      <c r="D399" s="37"/>
      <c r="E399" s="36" t="s">
        <v>2769</v>
      </c>
      <c r="F399" s="35"/>
      <c r="G399" s="341" t="s">
        <v>746</v>
      </c>
      <c r="H399" s="33">
        <v>0.6</v>
      </c>
      <c r="I399" s="32" t="s">
        <v>2770</v>
      </c>
      <c r="J399" s="31"/>
      <c r="K399" s="30"/>
      <c r="L399" s="30"/>
      <c r="M399" s="29"/>
      <c r="N399" s="340" t="str">
        <f t="shared" si="189"/>
        <v/>
      </c>
      <c r="O399" s="340" t="str">
        <f t="shared" si="190"/>
        <v>◄</v>
      </c>
      <c r="P399" s="61"/>
      <c r="Q399" s="59"/>
      <c r="R399" s="340" t="str">
        <f t="shared" si="191"/>
        <v/>
      </c>
      <c r="S399" s="340" t="str">
        <f t="shared" si="192"/>
        <v>◄</v>
      </c>
      <c r="T399" s="60"/>
      <c r="U399" s="59"/>
      <c r="V399" s="339"/>
      <c r="W399" s="57"/>
      <c r="X399" s="56">
        <f t="shared" si="193"/>
        <v>0</v>
      </c>
      <c r="Y399" s="55">
        <f t="shared" si="194"/>
        <v>0</v>
      </c>
      <c r="Z399" s="54"/>
      <c r="AA399" s="53">
        <f t="shared" si="195"/>
        <v>0</v>
      </c>
      <c r="AB399" s="52">
        <f t="shared" si="196"/>
        <v>0</v>
      </c>
      <c r="AC399" s="42"/>
      <c r="AD399" s="16" t="s">
        <v>0</v>
      </c>
      <c r="AE399" s="1"/>
      <c r="AF399" s="1"/>
      <c r="AG399" s="1"/>
      <c r="AH399" s="1"/>
      <c r="AI399" s="15"/>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row>
    <row r="400" spans="1:66" s="266" customFormat="1" x14ac:dyDescent="0.25">
      <c r="A400" s="343"/>
      <c r="B400" s="342" t="str">
        <f t="shared" si="188"/>
        <v/>
      </c>
      <c r="C400" s="38"/>
      <c r="D400" s="37"/>
      <c r="E400" s="36" t="s">
        <v>2771</v>
      </c>
      <c r="F400" s="35"/>
      <c r="G400" s="341" t="s">
        <v>746</v>
      </c>
      <c r="H400" s="33">
        <v>0.7</v>
      </c>
      <c r="I400" s="32" t="s">
        <v>2772</v>
      </c>
      <c r="J400" s="31"/>
      <c r="K400" s="30"/>
      <c r="L400" s="30"/>
      <c r="M400" s="29"/>
      <c r="N400" s="340" t="str">
        <f t="shared" si="189"/>
        <v/>
      </c>
      <c r="O400" s="340" t="str">
        <f t="shared" si="190"/>
        <v>◄</v>
      </c>
      <c r="P400" s="61"/>
      <c r="Q400" s="59"/>
      <c r="R400" s="340" t="str">
        <f t="shared" si="191"/>
        <v/>
      </c>
      <c r="S400" s="340" t="str">
        <f t="shared" si="192"/>
        <v>◄</v>
      </c>
      <c r="T400" s="60"/>
      <c r="U400" s="59"/>
      <c r="V400" s="339"/>
      <c r="W400" s="57"/>
      <c r="X400" s="56">
        <f t="shared" si="193"/>
        <v>0</v>
      </c>
      <c r="Y400" s="55">
        <f t="shared" si="194"/>
        <v>0</v>
      </c>
      <c r="Z400" s="54"/>
      <c r="AA400" s="53">
        <f t="shared" si="195"/>
        <v>0</v>
      </c>
      <c r="AB400" s="52">
        <f t="shared" si="196"/>
        <v>0</v>
      </c>
      <c r="AC400" s="42"/>
      <c r="AD400" s="16" t="s">
        <v>0</v>
      </c>
      <c r="AE400" s="1"/>
      <c r="AF400" s="1"/>
      <c r="AG400" s="1"/>
      <c r="AH400" s="1"/>
      <c r="AI400" s="15"/>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row>
    <row r="401" spans="1:66" s="266" customFormat="1" x14ac:dyDescent="0.25">
      <c r="A401" s="343"/>
      <c r="B401" s="342" t="str">
        <f t="shared" si="188"/>
        <v/>
      </c>
      <c r="C401" s="38"/>
      <c r="D401" s="37"/>
      <c r="E401" s="36" t="s">
        <v>2773</v>
      </c>
      <c r="F401" s="35"/>
      <c r="G401" s="341" t="s">
        <v>746</v>
      </c>
      <c r="H401" s="33">
        <v>0.8</v>
      </c>
      <c r="I401" s="32" t="s">
        <v>2774</v>
      </c>
      <c r="J401" s="31"/>
      <c r="K401" s="30"/>
      <c r="L401" s="30"/>
      <c r="M401" s="29"/>
      <c r="N401" s="340" t="str">
        <f t="shared" si="189"/>
        <v/>
      </c>
      <c r="O401" s="340" t="str">
        <f t="shared" si="190"/>
        <v>◄</v>
      </c>
      <c r="P401" s="61"/>
      <c r="Q401" s="59"/>
      <c r="R401" s="340" t="str">
        <f t="shared" si="191"/>
        <v/>
      </c>
      <c r="S401" s="340" t="str">
        <f t="shared" si="192"/>
        <v>◄</v>
      </c>
      <c r="T401" s="60"/>
      <c r="U401" s="59"/>
      <c r="V401" s="339"/>
      <c r="W401" s="57"/>
      <c r="X401" s="56">
        <f t="shared" si="193"/>
        <v>0</v>
      </c>
      <c r="Y401" s="55">
        <f t="shared" si="194"/>
        <v>0</v>
      </c>
      <c r="Z401" s="54"/>
      <c r="AA401" s="53">
        <f t="shared" si="195"/>
        <v>0</v>
      </c>
      <c r="AB401" s="52">
        <f t="shared" si="196"/>
        <v>0</v>
      </c>
      <c r="AC401" s="42"/>
      <c r="AD401" s="16" t="s">
        <v>0</v>
      </c>
      <c r="AE401" s="1"/>
      <c r="AF401" s="1"/>
      <c r="AG401" s="1"/>
      <c r="AH401" s="1"/>
      <c r="AI401" s="15"/>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row>
    <row r="402" spans="1:66" s="266" customFormat="1" x14ac:dyDescent="0.25">
      <c r="A402" s="343">
        <v>1</v>
      </c>
      <c r="B402" s="342"/>
      <c r="C402" s="38"/>
      <c r="D402" s="37"/>
      <c r="E402" s="36" t="s">
        <v>2775</v>
      </c>
      <c r="F402" s="35"/>
      <c r="G402" s="341" t="s">
        <v>746</v>
      </c>
      <c r="H402" s="33">
        <v>0.8</v>
      </c>
      <c r="I402" s="32" t="s">
        <v>2776</v>
      </c>
      <c r="J402" s="31" t="s">
        <v>2777</v>
      </c>
      <c r="K402" s="30"/>
      <c r="L402" s="30"/>
      <c r="M402" s="29"/>
      <c r="N402" s="340"/>
      <c r="O402" s="340" t="str">
        <f t="shared" si="190"/>
        <v>◄</v>
      </c>
      <c r="P402" s="61"/>
      <c r="Q402" s="59"/>
      <c r="R402" s="340" t="str">
        <f t="shared" si="191"/>
        <v/>
      </c>
      <c r="S402" s="340" t="str">
        <f t="shared" si="192"/>
        <v>◄</v>
      </c>
      <c r="T402" s="60"/>
      <c r="U402" s="59"/>
      <c r="V402" s="339"/>
      <c r="W402" s="57"/>
      <c r="X402" s="56">
        <f t="shared" si="193"/>
        <v>0</v>
      </c>
      <c r="Y402" s="55">
        <f t="shared" si="194"/>
        <v>0</v>
      </c>
      <c r="Z402" s="54"/>
      <c r="AA402" s="53">
        <f t="shared" si="195"/>
        <v>0</v>
      </c>
      <c r="AB402" s="52">
        <f t="shared" si="196"/>
        <v>0</v>
      </c>
      <c r="AC402" s="42"/>
      <c r="AD402" s="16" t="s">
        <v>0</v>
      </c>
      <c r="AE402" s="1"/>
      <c r="AF402" s="1"/>
      <c r="AG402" s="1"/>
      <c r="AH402" s="1"/>
      <c r="AI402" s="15"/>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row>
    <row r="403" spans="1:66" s="266" customFormat="1" x14ac:dyDescent="0.25">
      <c r="A403" s="343"/>
      <c r="B403" s="342" t="str">
        <f t="shared" ref="B403:B421" si="197">IF(A403=1,"x","")</f>
        <v/>
      </c>
      <c r="C403" s="38"/>
      <c r="D403" s="37"/>
      <c r="E403" s="36" t="s">
        <v>2778</v>
      </c>
      <c r="F403" s="35"/>
      <c r="G403" s="341" t="s">
        <v>746</v>
      </c>
      <c r="H403" s="33">
        <v>0.9</v>
      </c>
      <c r="I403" s="32" t="s">
        <v>2779</v>
      </c>
      <c r="J403" s="31"/>
      <c r="K403" s="30"/>
      <c r="L403" s="30"/>
      <c r="M403" s="29"/>
      <c r="N403" s="340" t="str">
        <f t="shared" ref="N403:N421" si="198">IF(O403="?","?","")</f>
        <v/>
      </c>
      <c r="O403" s="340" t="str">
        <f t="shared" si="190"/>
        <v>◄</v>
      </c>
      <c r="P403" s="61"/>
      <c r="Q403" s="59"/>
      <c r="R403" s="340" t="str">
        <f t="shared" si="191"/>
        <v/>
      </c>
      <c r="S403" s="340" t="str">
        <f t="shared" si="192"/>
        <v>◄</v>
      </c>
      <c r="T403" s="60"/>
      <c r="U403" s="59"/>
      <c r="V403" s="339"/>
      <c r="W403" s="57"/>
      <c r="X403" s="56">
        <f t="shared" si="193"/>
        <v>0</v>
      </c>
      <c r="Y403" s="55">
        <f t="shared" si="194"/>
        <v>0</v>
      </c>
      <c r="Z403" s="54"/>
      <c r="AA403" s="53">
        <f t="shared" si="195"/>
        <v>0</v>
      </c>
      <c r="AB403" s="52">
        <f t="shared" si="196"/>
        <v>0</v>
      </c>
      <c r="AC403" s="42"/>
      <c r="AD403" s="16" t="s">
        <v>0</v>
      </c>
      <c r="AE403" s="1"/>
      <c r="AF403" s="1"/>
      <c r="AG403" s="1"/>
      <c r="AH403" s="1"/>
      <c r="AI403" s="15"/>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row>
    <row r="404" spans="1:66" s="266" customFormat="1" x14ac:dyDescent="0.25">
      <c r="A404" s="343"/>
      <c r="B404" s="342" t="str">
        <f t="shared" si="197"/>
        <v/>
      </c>
      <c r="C404" s="38"/>
      <c r="D404" s="37"/>
      <c r="E404" s="36" t="s">
        <v>2780</v>
      </c>
      <c r="F404" s="35"/>
      <c r="G404" s="341" t="s">
        <v>746</v>
      </c>
      <c r="H404" s="33">
        <v>1</v>
      </c>
      <c r="I404" s="32" t="s">
        <v>2781</v>
      </c>
      <c r="J404" s="31"/>
      <c r="K404" s="30"/>
      <c r="L404" s="30"/>
      <c r="M404" s="29"/>
      <c r="N404" s="340" t="str">
        <f t="shared" si="198"/>
        <v/>
      </c>
      <c r="O404" s="340" t="str">
        <f t="shared" si="190"/>
        <v>◄</v>
      </c>
      <c r="P404" s="61"/>
      <c r="Q404" s="59"/>
      <c r="R404" s="340" t="str">
        <f t="shared" si="191"/>
        <v/>
      </c>
      <c r="S404" s="340" t="str">
        <f t="shared" si="192"/>
        <v>◄</v>
      </c>
      <c r="T404" s="60"/>
      <c r="U404" s="59"/>
      <c r="V404" s="339"/>
      <c r="W404" s="57"/>
      <c r="X404" s="56">
        <f t="shared" si="193"/>
        <v>0</v>
      </c>
      <c r="Y404" s="55">
        <f t="shared" si="194"/>
        <v>0</v>
      </c>
      <c r="Z404" s="54"/>
      <c r="AA404" s="53">
        <f t="shared" si="195"/>
        <v>0</v>
      </c>
      <c r="AB404" s="52">
        <f t="shared" si="196"/>
        <v>0</v>
      </c>
      <c r="AC404" s="42"/>
      <c r="AD404" s="16" t="s">
        <v>0</v>
      </c>
      <c r="AE404" s="1"/>
      <c r="AF404" s="1"/>
      <c r="AG404" s="1"/>
      <c r="AH404" s="1"/>
      <c r="AI404" s="15"/>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row>
    <row r="405" spans="1:66" s="266" customFormat="1" x14ac:dyDescent="0.25">
      <c r="A405" s="343"/>
      <c r="B405" s="342" t="str">
        <f t="shared" si="197"/>
        <v/>
      </c>
      <c r="C405" s="38"/>
      <c r="D405" s="37"/>
      <c r="E405" s="36" t="s">
        <v>2782</v>
      </c>
      <c r="F405" s="35"/>
      <c r="G405" s="341" t="s">
        <v>746</v>
      </c>
      <c r="H405" s="33">
        <v>2</v>
      </c>
      <c r="I405" s="32" t="s">
        <v>2783</v>
      </c>
      <c r="J405" s="31"/>
      <c r="K405" s="30"/>
      <c r="L405" s="30"/>
      <c r="M405" s="29"/>
      <c r="N405" s="340" t="str">
        <f t="shared" si="198"/>
        <v/>
      </c>
      <c r="O405" s="340" t="str">
        <f t="shared" si="190"/>
        <v>◄</v>
      </c>
      <c r="P405" s="61"/>
      <c r="Q405" s="59"/>
      <c r="R405" s="340" t="str">
        <f t="shared" si="191"/>
        <v/>
      </c>
      <c r="S405" s="340" t="str">
        <f t="shared" si="192"/>
        <v>◄</v>
      </c>
      <c r="T405" s="60"/>
      <c r="U405" s="59"/>
      <c r="V405" s="339"/>
      <c r="W405" s="57"/>
      <c r="X405" s="56">
        <f t="shared" si="193"/>
        <v>0</v>
      </c>
      <c r="Y405" s="55">
        <f t="shared" si="194"/>
        <v>0</v>
      </c>
      <c r="Z405" s="54"/>
      <c r="AA405" s="53">
        <f t="shared" si="195"/>
        <v>0</v>
      </c>
      <c r="AB405" s="52">
        <f t="shared" si="196"/>
        <v>0</v>
      </c>
      <c r="AC405" s="42"/>
      <c r="AD405" s="16" t="s">
        <v>0</v>
      </c>
      <c r="AE405" s="1"/>
      <c r="AF405" s="1"/>
      <c r="AG405" s="1"/>
      <c r="AH405" s="1"/>
      <c r="AI405" s="15"/>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row>
    <row r="406" spans="1:66" s="266" customFormat="1" x14ac:dyDescent="0.25">
      <c r="A406" s="343"/>
      <c r="B406" s="342" t="str">
        <f t="shared" si="197"/>
        <v/>
      </c>
      <c r="C406" s="38"/>
      <c r="D406" s="37"/>
      <c r="E406" s="36" t="s">
        <v>2784</v>
      </c>
      <c r="F406" s="35"/>
      <c r="G406" s="341" t="s">
        <v>746</v>
      </c>
      <c r="H406" s="33">
        <v>3</v>
      </c>
      <c r="I406" s="32" t="s">
        <v>2785</v>
      </c>
      <c r="J406" s="31"/>
      <c r="K406" s="30"/>
      <c r="L406" s="30"/>
      <c r="M406" s="29"/>
      <c r="N406" s="340" t="str">
        <f t="shared" si="198"/>
        <v/>
      </c>
      <c r="O406" s="340" t="str">
        <f t="shared" si="190"/>
        <v>◄</v>
      </c>
      <c r="P406" s="61"/>
      <c r="Q406" s="59"/>
      <c r="R406" s="340" t="str">
        <f t="shared" si="191"/>
        <v/>
      </c>
      <c r="S406" s="340" t="str">
        <f t="shared" si="192"/>
        <v>◄</v>
      </c>
      <c r="T406" s="60"/>
      <c r="U406" s="59"/>
      <c r="V406" s="339"/>
      <c r="W406" s="57"/>
      <c r="X406" s="56">
        <f t="shared" si="193"/>
        <v>0</v>
      </c>
      <c r="Y406" s="55">
        <f t="shared" si="194"/>
        <v>0</v>
      </c>
      <c r="Z406" s="54"/>
      <c r="AA406" s="53">
        <f t="shared" si="195"/>
        <v>0</v>
      </c>
      <c r="AB406" s="52">
        <f t="shared" si="196"/>
        <v>0</v>
      </c>
      <c r="AC406" s="42"/>
      <c r="AD406" s="16" t="s">
        <v>0</v>
      </c>
      <c r="AE406" s="1"/>
      <c r="AF406" s="1"/>
      <c r="AG406" s="1"/>
      <c r="AH406" s="1"/>
      <c r="AI406" s="15"/>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row>
    <row r="407" spans="1:66" s="266" customFormat="1" x14ac:dyDescent="0.25">
      <c r="A407" s="343"/>
      <c r="B407" s="342" t="str">
        <f t="shared" si="197"/>
        <v/>
      </c>
      <c r="C407" s="38"/>
      <c r="D407" s="37"/>
      <c r="E407" s="36" t="s">
        <v>2786</v>
      </c>
      <c r="F407" s="35"/>
      <c r="G407" s="341" t="s">
        <v>746</v>
      </c>
      <c r="H407" s="33">
        <v>4</v>
      </c>
      <c r="I407" s="32" t="s">
        <v>2787</v>
      </c>
      <c r="J407" s="31"/>
      <c r="K407" s="30"/>
      <c r="L407" s="30"/>
      <c r="M407" s="29"/>
      <c r="N407" s="340" t="str">
        <f t="shared" si="198"/>
        <v/>
      </c>
      <c r="O407" s="340" t="str">
        <f t="shared" si="190"/>
        <v>◄</v>
      </c>
      <c r="P407" s="61"/>
      <c r="Q407" s="59"/>
      <c r="R407" s="340" t="str">
        <f t="shared" si="191"/>
        <v/>
      </c>
      <c r="S407" s="340" t="str">
        <f t="shared" si="192"/>
        <v>◄</v>
      </c>
      <c r="T407" s="60"/>
      <c r="U407" s="59"/>
      <c r="V407" s="339"/>
      <c r="W407" s="57"/>
      <c r="X407" s="56">
        <f t="shared" si="193"/>
        <v>0</v>
      </c>
      <c r="Y407" s="55">
        <f t="shared" si="194"/>
        <v>0</v>
      </c>
      <c r="Z407" s="54"/>
      <c r="AA407" s="53">
        <f t="shared" si="195"/>
        <v>0</v>
      </c>
      <c r="AB407" s="52">
        <f t="shared" si="196"/>
        <v>0</v>
      </c>
      <c r="AC407" s="42"/>
      <c r="AD407" s="16" t="s">
        <v>0</v>
      </c>
      <c r="AE407" s="1"/>
      <c r="AF407" s="1"/>
      <c r="AG407" s="1"/>
      <c r="AH407" s="1"/>
      <c r="AI407" s="15"/>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row>
    <row r="408" spans="1:66" s="266" customFormat="1" x14ac:dyDescent="0.25">
      <c r="A408" s="343"/>
      <c r="B408" s="342" t="str">
        <f t="shared" si="197"/>
        <v/>
      </c>
      <c r="C408" s="38"/>
      <c r="D408" s="37"/>
      <c r="E408" s="36" t="s">
        <v>2788</v>
      </c>
      <c r="F408" s="35"/>
      <c r="G408" s="341" t="s">
        <v>746</v>
      </c>
      <c r="H408" s="33">
        <v>5</v>
      </c>
      <c r="I408" s="32" t="s">
        <v>2789</v>
      </c>
      <c r="J408" s="31"/>
      <c r="K408" s="30"/>
      <c r="L408" s="30"/>
      <c r="M408" s="29"/>
      <c r="N408" s="340" t="str">
        <f t="shared" si="198"/>
        <v/>
      </c>
      <c r="O408" s="340" t="str">
        <f t="shared" si="190"/>
        <v>◄</v>
      </c>
      <c r="P408" s="61"/>
      <c r="Q408" s="59"/>
      <c r="R408" s="340" t="str">
        <f t="shared" si="191"/>
        <v/>
      </c>
      <c r="S408" s="340" t="str">
        <f t="shared" si="192"/>
        <v>◄</v>
      </c>
      <c r="T408" s="60"/>
      <c r="U408" s="59"/>
      <c r="V408" s="339"/>
      <c r="W408" s="57"/>
      <c r="X408" s="56">
        <f t="shared" si="193"/>
        <v>0</v>
      </c>
      <c r="Y408" s="55">
        <f t="shared" si="194"/>
        <v>0</v>
      </c>
      <c r="Z408" s="54"/>
      <c r="AA408" s="53">
        <f t="shared" si="195"/>
        <v>0</v>
      </c>
      <c r="AB408" s="52">
        <f t="shared" si="196"/>
        <v>0</v>
      </c>
      <c r="AC408" s="42"/>
      <c r="AD408" s="16" t="s">
        <v>0</v>
      </c>
      <c r="AE408" s="1"/>
      <c r="AF408" s="1"/>
      <c r="AG408" s="1"/>
      <c r="AH408" s="1"/>
      <c r="AI408" s="15"/>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row>
    <row r="409" spans="1:66" s="266" customFormat="1" x14ac:dyDescent="0.25">
      <c r="A409" s="343"/>
      <c r="B409" s="342" t="str">
        <f t="shared" si="197"/>
        <v/>
      </c>
      <c r="C409" s="38"/>
      <c r="D409" s="37"/>
      <c r="E409" s="36" t="s">
        <v>2790</v>
      </c>
      <c r="F409" s="35"/>
      <c r="G409" s="341" t="s">
        <v>746</v>
      </c>
      <c r="H409" s="33">
        <v>6</v>
      </c>
      <c r="I409" s="32" t="s">
        <v>2791</v>
      </c>
      <c r="J409" s="31"/>
      <c r="K409" s="30"/>
      <c r="L409" s="30"/>
      <c r="M409" s="29"/>
      <c r="N409" s="340" t="str">
        <f t="shared" si="198"/>
        <v/>
      </c>
      <c r="O409" s="340" t="str">
        <f t="shared" si="190"/>
        <v>◄</v>
      </c>
      <c r="P409" s="61"/>
      <c r="Q409" s="59"/>
      <c r="R409" s="340" t="str">
        <f t="shared" si="191"/>
        <v/>
      </c>
      <c r="S409" s="340" t="str">
        <f t="shared" si="192"/>
        <v>◄</v>
      </c>
      <c r="T409" s="60"/>
      <c r="U409" s="59"/>
      <c r="V409" s="339"/>
      <c r="W409" s="57"/>
      <c r="X409" s="56">
        <f t="shared" si="193"/>
        <v>0</v>
      </c>
      <c r="Y409" s="55">
        <f t="shared" si="194"/>
        <v>0</v>
      </c>
      <c r="Z409" s="54"/>
      <c r="AA409" s="53">
        <f t="shared" si="195"/>
        <v>0</v>
      </c>
      <c r="AB409" s="52">
        <f t="shared" si="196"/>
        <v>0</v>
      </c>
      <c r="AC409" s="42"/>
      <c r="AD409" s="16" t="s">
        <v>0</v>
      </c>
      <c r="AE409" s="1"/>
      <c r="AF409" s="1"/>
      <c r="AG409" s="1"/>
      <c r="AH409" s="1"/>
      <c r="AI409" s="15"/>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row>
    <row r="410" spans="1:66" s="266" customFormat="1" x14ac:dyDescent="0.25">
      <c r="A410" s="343"/>
      <c r="B410" s="342" t="str">
        <f t="shared" si="197"/>
        <v/>
      </c>
      <c r="C410" s="38"/>
      <c r="D410" s="37"/>
      <c r="E410" s="36" t="s">
        <v>2792</v>
      </c>
      <c r="F410" s="35"/>
      <c r="G410" s="341" t="s">
        <v>746</v>
      </c>
      <c r="H410" s="33">
        <v>7</v>
      </c>
      <c r="I410" s="32" t="s">
        <v>2793</v>
      </c>
      <c r="J410" s="31"/>
      <c r="K410" s="30"/>
      <c r="L410" s="30"/>
      <c r="M410" s="29"/>
      <c r="N410" s="340" t="str">
        <f t="shared" si="198"/>
        <v/>
      </c>
      <c r="O410" s="340" t="str">
        <f t="shared" si="190"/>
        <v>◄</v>
      </c>
      <c r="P410" s="61"/>
      <c r="Q410" s="59"/>
      <c r="R410" s="340" t="str">
        <f t="shared" si="191"/>
        <v/>
      </c>
      <c r="S410" s="340" t="str">
        <f t="shared" si="192"/>
        <v>◄</v>
      </c>
      <c r="T410" s="60"/>
      <c r="U410" s="59"/>
      <c r="V410" s="339"/>
      <c r="W410" s="57"/>
      <c r="X410" s="56">
        <f t="shared" si="193"/>
        <v>0</v>
      </c>
      <c r="Y410" s="55">
        <f t="shared" si="194"/>
        <v>0</v>
      </c>
      <c r="Z410" s="54"/>
      <c r="AA410" s="53">
        <f t="shared" si="195"/>
        <v>0</v>
      </c>
      <c r="AB410" s="52">
        <f t="shared" si="196"/>
        <v>0</v>
      </c>
      <c r="AC410" s="42"/>
      <c r="AD410" s="16" t="s">
        <v>0</v>
      </c>
      <c r="AE410" s="1"/>
      <c r="AF410" s="1"/>
      <c r="AG410" s="1"/>
      <c r="AH410" s="1"/>
      <c r="AI410" s="15"/>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row>
    <row r="411" spans="1:66" s="266" customFormat="1" x14ac:dyDescent="0.25">
      <c r="A411" s="343"/>
      <c r="B411" s="342" t="str">
        <f t="shared" si="197"/>
        <v/>
      </c>
      <c r="C411" s="38"/>
      <c r="D411" s="37"/>
      <c r="E411" s="36" t="s">
        <v>2794</v>
      </c>
      <c r="F411" s="35"/>
      <c r="G411" s="341" t="s">
        <v>746</v>
      </c>
      <c r="H411" s="33">
        <v>8</v>
      </c>
      <c r="I411" s="32" t="s">
        <v>2795</v>
      </c>
      <c r="J411" s="31"/>
      <c r="K411" s="30"/>
      <c r="L411" s="30"/>
      <c r="M411" s="29"/>
      <c r="N411" s="340" t="str">
        <f t="shared" si="198"/>
        <v/>
      </c>
      <c r="O411" s="340" t="str">
        <f t="shared" si="190"/>
        <v>◄</v>
      </c>
      <c r="P411" s="61"/>
      <c r="Q411" s="59"/>
      <c r="R411" s="340" t="str">
        <f t="shared" si="191"/>
        <v/>
      </c>
      <c r="S411" s="340" t="str">
        <f t="shared" si="192"/>
        <v>◄</v>
      </c>
      <c r="T411" s="60"/>
      <c r="U411" s="59"/>
      <c r="V411" s="339"/>
      <c r="W411" s="57"/>
      <c r="X411" s="56">
        <f t="shared" si="193"/>
        <v>0</v>
      </c>
      <c r="Y411" s="55">
        <f t="shared" si="194"/>
        <v>0</v>
      </c>
      <c r="Z411" s="54"/>
      <c r="AA411" s="53">
        <f t="shared" si="195"/>
        <v>0</v>
      </c>
      <c r="AB411" s="52">
        <f t="shared" si="196"/>
        <v>0</v>
      </c>
      <c r="AC411" s="42"/>
      <c r="AD411" s="16" t="s">
        <v>0</v>
      </c>
      <c r="AE411" s="1"/>
      <c r="AF411" s="1"/>
      <c r="AG411" s="1"/>
      <c r="AH411" s="1"/>
      <c r="AI411" s="15"/>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row>
    <row r="412" spans="1:66" s="266" customFormat="1" x14ac:dyDescent="0.25">
      <c r="A412" s="343"/>
      <c r="B412" s="342" t="str">
        <f t="shared" si="197"/>
        <v/>
      </c>
      <c r="C412" s="38"/>
      <c r="D412" s="37"/>
      <c r="E412" s="36" t="s">
        <v>2796</v>
      </c>
      <c r="F412" s="35"/>
      <c r="G412" s="341" t="s">
        <v>746</v>
      </c>
      <c r="H412" s="33">
        <v>9</v>
      </c>
      <c r="I412" s="32" t="s">
        <v>2797</v>
      </c>
      <c r="J412" s="31"/>
      <c r="K412" s="30"/>
      <c r="L412" s="30"/>
      <c r="M412" s="29"/>
      <c r="N412" s="340" t="str">
        <f t="shared" si="198"/>
        <v/>
      </c>
      <c r="O412" s="340" t="str">
        <f t="shared" si="190"/>
        <v>◄</v>
      </c>
      <c r="P412" s="61"/>
      <c r="Q412" s="59"/>
      <c r="R412" s="340" t="str">
        <f t="shared" si="191"/>
        <v/>
      </c>
      <c r="S412" s="340" t="str">
        <f t="shared" si="192"/>
        <v>◄</v>
      </c>
      <c r="T412" s="60"/>
      <c r="U412" s="59"/>
      <c r="V412" s="339"/>
      <c r="W412" s="57"/>
      <c r="X412" s="56">
        <f t="shared" si="193"/>
        <v>0</v>
      </c>
      <c r="Y412" s="55">
        <f t="shared" si="194"/>
        <v>0</v>
      </c>
      <c r="Z412" s="54"/>
      <c r="AA412" s="53">
        <f t="shared" si="195"/>
        <v>0</v>
      </c>
      <c r="AB412" s="52">
        <f t="shared" si="196"/>
        <v>0</v>
      </c>
      <c r="AC412" s="42"/>
      <c r="AD412" s="16" t="s">
        <v>0</v>
      </c>
      <c r="AE412" s="1"/>
      <c r="AF412" s="1"/>
      <c r="AG412" s="1"/>
      <c r="AH412" s="1"/>
      <c r="AI412" s="15"/>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row>
    <row r="413" spans="1:66" s="266" customFormat="1" x14ac:dyDescent="0.25">
      <c r="A413" s="343"/>
      <c r="B413" s="342" t="str">
        <f t="shared" si="197"/>
        <v/>
      </c>
      <c r="C413" s="38"/>
      <c r="D413" s="37"/>
      <c r="E413" s="36" t="s">
        <v>2798</v>
      </c>
      <c r="F413" s="35"/>
      <c r="G413" s="341" t="s">
        <v>746</v>
      </c>
      <c r="H413" s="33">
        <v>10</v>
      </c>
      <c r="I413" s="32" t="s">
        <v>2799</v>
      </c>
      <c r="J413" s="31"/>
      <c r="K413" s="30"/>
      <c r="L413" s="30"/>
      <c r="M413" s="29"/>
      <c r="N413" s="340" t="str">
        <f t="shared" si="198"/>
        <v/>
      </c>
      <c r="O413" s="340" t="str">
        <f t="shared" si="190"/>
        <v>◄</v>
      </c>
      <c r="P413" s="61"/>
      <c r="Q413" s="59"/>
      <c r="R413" s="340" t="str">
        <f t="shared" si="191"/>
        <v/>
      </c>
      <c r="S413" s="340" t="str">
        <f t="shared" si="192"/>
        <v>◄</v>
      </c>
      <c r="T413" s="60"/>
      <c r="U413" s="59"/>
      <c r="V413" s="339"/>
      <c r="W413" s="57"/>
      <c r="X413" s="56">
        <f t="shared" si="193"/>
        <v>0</v>
      </c>
      <c r="Y413" s="55">
        <f t="shared" si="194"/>
        <v>0</v>
      </c>
      <c r="Z413" s="54"/>
      <c r="AA413" s="53">
        <f t="shared" si="195"/>
        <v>0</v>
      </c>
      <c r="AB413" s="52">
        <f t="shared" si="196"/>
        <v>0</v>
      </c>
      <c r="AC413" s="42"/>
      <c r="AD413" s="16" t="s">
        <v>0</v>
      </c>
      <c r="AE413" s="1"/>
      <c r="AF413" s="1"/>
      <c r="AG413" s="1"/>
      <c r="AH413" s="1"/>
      <c r="AI413" s="15"/>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row>
    <row r="414" spans="1:66" s="266" customFormat="1" x14ac:dyDescent="0.25">
      <c r="A414" s="343">
        <v>1</v>
      </c>
      <c r="B414" s="342" t="str">
        <f t="shared" si="197"/>
        <v>x</v>
      </c>
      <c r="C414" s="38"/>
      <c r="D414" s="37"/>
      <c r="E414" s="36" t="s">
        <v>2800</v>
      </c>
      <c r="F414" s="35"/>
      <c r="G414" s="341" t="s">
        <v>746</v>
      </c>
      <c r="H414" s="33">
        <v>10</v>
      </c>
      <c r="I414" s="32" t="s">
        <v>2801</v>
      </c>
      <c r="J414" s="31" t="s">
        <v>2802</v>
      </c>
      <c r="K414" s="30"/>
      <c r="L414" s="30"/>
      <c r="M414" s="29"/>
      <c r="N414" s="340" t="str">
        <f t="shared" si="198"/>
        <v/>
      </c>
      <c r="O414" s="340" t="str">
        <f t="shared" si="190"/>
        <v>◄</v>
      </c>
      <c r="P414" s="61"/>
      <c r="Q414" s="59"/>
      <c r="R414" s="340" t="str">
        <f t="shared" si="191"/>
        <v/>
      </c>
      <c r="S414" s="340" t="str">
        <f t="shared" si="192"/>
        <v>◄</v>
      </c>
      <c r="T414" s="60"/>
      <c r="U414" s="59"/>
      <c r="V414" s="339"/>
      <c r="W414" s="57"/>
      <c r="X414" s="56">
        <f t="shared" si="193"/>
        <v>0</v>
      </c>
      <c r="Y414" s="55">
        <f t="shared" si="194"/>
        <v>0</v>
      </c>
      <c r="Z414" s="54"/>
      <c r="AA414" s="53">
        <f t="shared" si="195"/>
        <v>0</v>
      </c>
      <c r="AB414" s="52">
        <f t="shared" si="196"/>
        <v>0</v>
      </c>
      <c r="AC414" s="42"/>
      <c r="AD414" s="16" t="s">
        <v>0</v>
      </c>
      <c r="AE414" s="1"/>
      <c r="AF414" s="1"/>
      <c r="AG414" s="1"/>
      <c r="AH414" s="1"/>
      <c r="AI414" s="15"/>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row>
    <row r="415" spans="1:66" s="266" customFormat="1" x14ac:dyDescent="0.25">
      <c r="A415" s="343"/>
      <c r="B415" s="342" t="str">
        <f t="shared" si="197"/>
        <v/>
      </c>
      <c r="C415" s="38"/>
      <c r="D415" s="37"/>
      <c r="E415" s="36" t="s">
        <v>2803</v>
      </c>
      <c r="F415" s="35"/>
      <c r="G415" s="341" t="s">
        <v>746</v>
      </c>
      <c r="H415" s="33">
        <v>10</v>
      </c>
      <c r="I415" s="32" t="s">
        <v>2804</v>
      </c>
      <c r="J415" s="31"/>
      <c r="K415" s="30"/>
      <c r="L415" s="30"/>
      <c r="M415" s="29"/>
      <c r="N415" s="340" t="str">
        <f t="shared" si="198"/>
        <v/>
      </c>
      <c r="O415" s="340" t="str">
        <f t="shared" si="190"/>
        <v>◄</v>
      </c>
      <c r="P415" s="61"/>
      <c r="Q415" s="59"/>
      <c r="R415" s="340" t="str">
        <f t="shared" si="191"/>
        <v/>
      </c>
      <c r="S415" s="340" t="str">
        <f t="shared" si="192"/>
        <v>◄</v>
      </c>
      <c r="T415" s="60"/>
      <c r="U415" s="59"/>
      <c r="V415" s="339"/>
      <c r="W415" s="57"/>
      <c r="X415" s="56">
        <f t="shared" si="193"/>
        <v>0</v>
      </c>
      <c r="Y415" s="55">
        <f t="shared" si="194"/>
        <v>0</v>
      </c>
      <c r="Z415" s="54"/>
      <c r="AA415" s="53">
        <f t="shared" si="195"/>
        <v>0</v>
      </c>
      <c r="AB415" s="52">
        <f t="shared" si="196"/>
        <v>0</v>
      </c>
      <c r="AC415" s="42"/>
      <c r="AD415" s="16" t="s">
        <v>0</v>
      </c>
      <c r="AE415" s="1"/>
      <c r="AF415" s="1"/>
      <c r="AG415" s="1"/>
      <c r="AH415" s="1"/>
      <c r="AI415" s="15"/>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row>
    <row r="416" spans="1:66" s="266" customFormat="1" x14ac:dyDescent="0.25">
      <c r="A416" s="343">
        <v>1</v>
      </c>
      <c r="B416" s="342" t="str">
        <f t="shared" si="197"/>
        <v>x</v>
      </c>
      <c r="C416" s="38"/>
      <c r="D416" s="37"/>
      <c r="E416" s="36" t="s">
        <v>2805</v>
      </c>
      <c r="F416" s="35"/>
      <c r="G416" s="341" t="s">
        <v>746</v>
      </c>
      <c r="H416" s="33">
        <v>10</v>
      </c>
      <c r="I416" s="32" t="s">
        <v>2806</v>
      </c>
      <c r="J416" s="31" t="s">
        <v>2802</v>
      </c>
      <c r="K416" s="30"/>
      <c r="L416" s="30"/>
      <c r="M416" s="29"/>
      <c r="N416" s="340" t="str">
        <f t="shared" si="198"/>
        <v/>
      </c>
      <c r="O416" s="340" t="str">
        <f t="shared" si="190"/>
        <v>◄</v>
      </c>
      <c r="P416" s="61"/>
      <c r="Q416" s="59"/>
      <c r="R416" s="340" t="str">
        <f t="shared" si="191"/>
        <v/>
      </c>
      <c r="S416" s="340" t="str">
        <f t="shared" si="192"/>
        <v>◄</v>
      </c>
      <c r="T416" s="60"/>
      <c r="U416" s="59"/>
      <c r="V416" s="339"/>
      <c r="W416" s="57"/>
      <c r="X416" s="56">
        <f t="shared" si="193"/>
        <v>0</v>
      </c>
      <c r="Y416" s="55">
        <f t="shared" si="194"/>
        <v>0</v>
      </c>
      <c r="Z416" s="54"/>
      <c r="AA416" s="53">
        <f t="shared" si="195"/>
        <v>0</v>
      </c>
      <c r="AB416" s="52">
        <f t="shared" si="196"/>
        <v>0</v>
      </c>
      <c r="AC416" s="42"/>
      <c r="AD416" s="16" t="s">
        <v>0</v>
      </c>
      <c r="AE416" s="1"/>
      <c r="AF416" s="1"/>
      <c r="AG416" s="1"/>
      <c r="AH416" s="1"/>
      <c r="AI416" s="15"/>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row>
    <row r="417" spans="1:66" s="266" customFormat="1" x14ac:dyDescent="0.25">
      <c r="A417" s="343"/>
      <c r="B417" s="342" t="str">
        <f t="shared" si="197"/>
        <v/>
      </c>
      <c r="C417" s="38"/>
      <c r="D417" s="37"/>
      <c r="E417" s="36" t="s">
        <v>2807</v>
      </c>
      <c r="F417" s="35"/>
      <c r="G417" s="341" t="s">
        <v>746</v>
      </c>
      <c r="H417" s="33">
        <v>20</v>
      </c>
      <c r="I417" s="32" t="s">
        <v>2808</v>
      </c>
      <c r="J417" s="31"/>
      <c r="K417" s="30"/>
      <c r="L417" s="30"/>
      <c r="M417" s="29"/>
      <c r="N417" s="340" t="str">
        <f t="shared" si="198"/>
        <v/>
      </c>
      <c r="O417" s="340" t="str">
        <f t="shared" si="190"/>
        <v>◄</v>
      </c>
      <c r="P417" s="61"/>
      <c r="Q417" s="59"/>
      <c r="R417" s="340" t="str">
        <f t="shared" si="191"/>
        <v/>
      </c>
      <c r="S417" s="340" t="str">
        <f t="shared" si="192"/>
        <v>◄</v>
      </c>
      <c r="T417" s="60"/>
      <c r="U417" s="59"/>
      <c r="V417" s="339"/>
      <c r="W417" s="57"/>
      <c r="X417" s="56">
        <f t="shared" si="193"/>
        <v>0</v>
      </c>
      <c r="Y417" s="55">
        <f t="shared" si="194"/>
        <v>0</v>
      </c>
      <c r="Z417" s="54"/>
      <c r="AA417" s="53">
        <f t="shared" si="195"/>
        <v>0</v>
      </c>
      <c r="AB417" s="52">
        <f t="shared" si="196"/>
        <v>0</v>
      </c>
      <c r="AC417" s="42"/>
      <c r="AD417" s="16" t="s">
        <v>0</v>
      </c>
      <c r="AE417" s="1"/>
      <c r="AF417" s="1"/>
      <c r="AG417" s="1"/>
      <c r="AH417" s="1"/>
      <c r="AI417" s="15"/>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row>
    <row r="418" spans="1:66" s="266" customFormat="1" x14ac:dyDescent="0.25">
      <c r="A418" s="343">
        <v>1</v>
      </c>
      <c r="B418" s="342" t="str">
        <f t="shared" si="197"/>
        <v>x</v>
      </c>
      <c r="C418" s="38"/>
      <c r="D418" s="37"/>
      <c r="E418" s="36" t="s">
        <v>2809</v>
      </c>
      <c r="F418" s="35"/>
      <c r="G418" s="341" t="s">
        <v>746</v>
      </c>
      <c r="H418" s="33">
        <v>20</v>
      </c>
      <c r="I418" s="32" t="s">
        <v>2810</v>
      </c>
      <c r="J418" s="31" t="s">
        <v>2811</v>
      </c>
      <c r="K418" s="30"/>
      <c r="L418" s="30"/>
      <c r="M418" s="29"/>
      <c r="N418" s="340" t="str">
        <f t="shared" si="198"/>
        <v/>
      </c>
      <c r="O418" s="340" t="str">
        <f t="shared" si="190"/>
        <v>◄</v>
      </c>
      <c r="P418" s="61"/>
      <c r="Q418" s="59"/>
      <c r="R418" s="340" t="str">
        <f t="shared" si="191"/>
        <v/>
      </c>
      <c r="S418" s="340" t="str">
        <f t="shared" si="192"/>
        <v>◄</v>
      </c>
      <c r="T418" s="60"/>
      <c r="U418" s="59"/>
      <c r="V418" s="339"/>
      <c r="W418" s="57"/>
      <c r="X418" s="56">
        <f t="shared" si="193"/>
        <v>0</v>
      </c>
      <c r="Y418" s="55">
        <f t="shared" si="194"/>
        <v>0</v>
      </c>
      <c r="Z418" s="54"/>
      <c r="AA418" s="53">
        <f t="shared" si="195"/>
        <v>0</v>
      </c>
      <c r="AB418" s="52">
        <f t="shared" si="196"/>
        <v>0</v>
      </c>
      <c r="AC418" s="42"/>
      <c r="AD418" s="16" t="s">
        <v>0</v>
      </c>
      <c r="AE418" s="1"/>
      <c r="AF418" s="1"/>
      <c r="AG418" s="1"/>
      <c r="AH418" s="1"/>
      <c r="AI418" s="15"/>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row>
    <row r="419" spans="1:66" s="266" customFormat="1" x14ac:dyDescent="0.25">
      <c r="A419" s="343"/>
      <c r="B419" s="342" t="str">
        <f t="shared" si="197"/>
        <v/>
      </c>
      <c r="C419" s="38"/>
      <c r="D419" s="37"/>
      <c r="E419" s="36" t="s">
        <v>2812</v>
      </c>
      <c r="F419" s="35"/>
      <c r="G419" s="341" t="s">
        <v>746</v>
      </c>
      <c r="H419" s="33">
        <v>30</v>
      </c>
      <c r="I419" s="32" t="s">
        <v>2813</v>
      </c>
      <c r="J419" s="31"/>
      <c r="K419" s="30"/>
      <c r="L419" s="30"/>
      <c r="M419" s="29"/>
      <c r="N419" s="340" t="str">
        <f t="shared" si="198"/>
        <v/>
      </c>
      <c r="O419" s="340" t="str">
        <f t="shared" si="190"/>
        <v>◄</v>
      </c>
      <c r="P419" s="61"/>
      <c r="Q419" s="59"/>
      <c r="R419" s="340" t="str">
        <f t="shared" si="191"/>
        <v/>
      </c>
      <c r="S419" s="340" t="str">
        <f t="shared" si="192"/>
        <v>◄</v>
      </c>
      <c r="T419" s="60"/>
      <c r="U419" s="59"/>
      <c r="V419" s="339"/>
      <c r="W419" s="57"/>
      <c r="X419" s="56">
        <f t="shared" si="193"/>
        <v>0</v>
      </c>
      <c r="Y419" s="55">
        <f t="shared" si="194"/>
        <v>0</v>
      </c>
      <c r="Z419" s="54"/>
      <c r="AA419" s="53">
        <f t="shared" si="195"/>
        <v>0</v>
      </c>
      <c r="AB419" s="52">
        <f t="shared" si="196"/>
        <v>0</v>
      </c>
      <c r="AC419" s="42"/>
      <c r="AD419" s="16" t="s">
        <v>0</v>
      </c>
      <c r="AE419" s="1"/>
      <c r="AF419" s="1"/>
      <c r="AG419" s="1"/>
      <c r="AH419" s="1"/>
      <c r="AI419" s="15"/>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row>
    <row r="420" spans="1:66" s="266" customFormat="1" x14ac:dyDescent="0.25">
      <c r="A420" s="343"/>
      <c r="B420" s="342" t="str">
        <f t="shared" si="197"/>
        <v/>
      </c>
      <c r="C420" s="38"/>
      <c r="D420" s="37"/>
      <c r="E420" s="36" t="s">
        <v>2814</v>
      </c>
      <c r="F420" s="35"/>
      <c r="G420" s="341" t="s">
        <v>746</v>
      </c>
      <c r="H420" s="33">
        <v>40</v>
      </c>
      <c r="I420" s="32" t="s">
        <v>2815</v>
      </c>
      <c r="J420" s="31"/>
      <c r="K420" s="30"/>
      <c r="L420" s="30"/>
      <c r="M420" s="29"/>
      <c r="N420" s="340" t="str">
        <f t="shared" si="198"/>
        <v/>
      </c>
      <c r="O420" s="340" t="str">
        <f t="shared" si="190"/>
        <v>◄</v>
      </c>
      <c r="P420" s="61"/>
      <c r="Q420" s="59"/>
      <c r="R420" s="340" t="str">
        <f t="shared" si="191"/>
        <v/>
      </c>
      <c r="S420" s="340" t="str">
        <f t="shared" si="192"/>
        <v>◄</v>
      </c>
      <c r="T420" s="60"/>
      <c r="U420" s="59"/>
      <c r="V420" s="339"/>
      <c r="W420" s="57"/>
      <c r="X420" s="56">
        <f t="shared" si="193"/>
        <v>0</v>
      </c>
      <c r="Y420" s="55">
        <f t="shared" si="194"/>
        <v>0</v>
      </c>
      <c r="Z420" s="54"/>
      <c r="AA420" s="53">
        <f t="shared" si="195"/>
        <v>0</v>
      </c>
      <c r="AB420" s="52">
        <f t="shared" si="196"/>
        <v>0</v>
      </c>
      <c r="AC420" s="42"/>
      <c r="AD420" s="16" t="s">
        <v>0</v>
      </c>
      <c r="AE420" s="1"/>
      <c r="AF420" s="1"/>
      <c r="AG420" s="1"/>
      <c r="AH420" s="1"/>
      <c r="AI420" s="15"/>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row>
    <row r="421" spans="1:66" s="266" customFormat="1" ht="15" thickBot="1" x14ac:dyDescent="0.3">
      <c r="A421" s="343"/>
      <c r="B421" s="342" t="str">
        <f t="shared" si="197"/>
        <v/>
      </c>
      <c r="C421" s="38"/>
      <c r="D421" s="37"/>
      <c r="E421" s="36" t="s">
        <v>2816</v>
      </c>
      <c r="F421" s="35"/>
      <c r="G421" s="341" t="s">
        <v>746</v>
      </c>
      <c r="H421" s="33">
        <v>50</v>
      </c>
      <c r="I421" s="32" t="s">
        <v>2817</v>
      </c>
      <c r="J421" s="31"/>
      <c r="K421" s="30"/>
      <c r="L421" s="30"/>
      <c r="M421" s="29"/>
      <c r="N421" s="340" t="str">
        <f t="shared" si="198"/>
        <v/>
      </c>
      <c r="O421" s="340" t="str">
        <f t="shared" si="190"/>
        <v>◄</v>
      </c>
      <c r="P421" s="61"/>
      <c r="Q421" s="59"/>
      <c r="R421" s="340" t="str">
        <f t="shared" si="191"/>
        <v/>
      </c>
      <c r="S421" s="340" t="str">
        <f t="shared" si="192"/>
        <v>◄</v>
      </c>
      <c r="T421" s="60"/>
      <c r="U421" s="59"/>
      <c r="V421" s="339"/>
      <c r="W421" s="57"/>
      <c r="X421" s="56">
        <f t="shared" si="193"/>
        <v>0</v>
      </c>
      <c r="Y421" s="55">
        <f t="shared" si="194"/>
        <v>0</v>
      </c>
      <c r="Z421" s="54"/>
      <c r="AA421" s="53">
        <f t="shared" si="195"/>
        <v>0</v>
      </c>
      <c r="AB421" s="52">
        <f t="shared" si="196"/>
        <v>0</v>
      </c>
      <c r="AC421" s="42"/>
      <c r="AD421" s="16" t="s">
        <v>0</v>
      </c>
      <c r="AE421" s="1"/>
      <c r="AF421" s="1"/>
      <c r="AG421" s="1"/>
      <c r="AH421" s="1"/>
      <c r="AI421" s="15"/>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row>
    <row r="422" spans="1:66" ht="16.8" thickTop="1" thickBot="1" x14ac:dyDescent="0.3">
      <c r="A422" s="338"/>
      <c r="B422" s="50"/>
      <c r="C422" s="14">
        <f>ROWS(C423:C431)-1</f>
        <v>8</v>
      </c>
      <c r="D422" s="13" t="s">
        <v>2818</v>
      </c>
      <c r="E422" s="12"/>
      <c r="F422" s="12"/>
      <c r="G422" s="337"/>
      <c r="H422" s="10"/>
      <c r="I422" s="9"/>
      <c r="J422" s="8">
        <v>16625</v>
      </c>
      <c r="K422" s="8" t="s">
        <v>69</v>
      </c>
      <c r="L422" s="7"/>
      <c r="M422" s="6">
        <v>0</v>
      </c>
      <c r="N422" s="49"/>
      <c r="O422" s="346" t="str">
        <f>IF(COUNTIF(N423:N430,"?")&gt;0,"?",IF(AND(P422="◄",Q422="►"),"◄►",IF(P422="◄","◄",IF(Q422="►","►",""))))</f>
        <v>◄</v>
      </c>
      <c r="P422" s="46" t="str">
        <f>IF(SUM(P423:P430)+1=ROWS(P423:P430)-COUNTIF(P423:P430,"-"),"","◄")</f>
        <v>◄</v>
      </c>
      <c r="Q422" s="45" t="str">
        <f>IF(SUM(Q423:Q430)&gt;0,"►","")</f>
        <v/>
      </c>
      <c r="R422" s="48"/>
      <c r="S422" s="346" t="str">
        <f>IF(COUNTIF(R423:R430,"?")&gt;0,"?",IF(AND(T422="◄",U422="►"),"◄►",IF(T422="◄","◄",IF(U422="►","►",""))))</f>
        <v>◄</v>
      </c>
      <c r="T422" s="46" t="str">
        <f>IF(SUM(T423:T430)+1=ROWS(T423:T430)-COUNTIF(T423:T430,"-"),"","◄")</f>
        <v>◄</v>
      </c>
      <c r="U422" s="45" t="str">
        <f>IF(SUM(U423:U430)&gt;0,"►","")</f>
        <v/>
      </c>
      <c r="V422" s="67">
        <f>ROWS(V423:V431)-1</f>
        <v>8</v>
      </c>
      <c r="W422" s="44">
        <f>SUM(W423:W430)-W431</f>
        <v>0</v>
      </c>
      <c r="X422" s="43" t="s">
        <v>2</v>
      </c>
      <c r="Y422" s="42"/>
      <c r="Z422" s="44">
        <f>SUM(Z423:Z430)-Z431</f>
        <v>0</v>
      </c>
      <c r="AA422" s="43" t="s">
        <v>2</v>
      </c>
      <c r="AB422" s="42"/>
      <c r="AC422" s="345" t="e">
        <f>IF(#REF!="◄","◄",IF(#REF!="ok","►",""))</f>
        <v>#REF!</v>
      </c>
      <c r="AD422" s="5" t="s">
        <v>0</v>
      </c>
      <c r="AE422" s="344"/>
    </row>
    <row r="423" spans="1:66" s="266" customFormat="1" ht="13.2" x14ac:dyDescent="0.25">
      <c r="A423" s="64"/>
      <c r="B423" s="64"/>
      <c r="C423" s="38"/>
      <c r="D423" s="64"/>
      <c r="E423" s="64"/>
      <c r="F423" s="64"/>
      <c r="G423" s="267"/>
      <c r="H423" s="64"/>
      <c r="I423" s="64" t="s">
        <v>2819</v>
      </c>
      <c r="J423" s="64"/>
      <c r="K423" s="64"/>
      <c r="L423" s="64"/>
      <c r="M423" s="64"/>
      <c r="N423" s="64"/>
      <c r="O423" s="64"/>
      <c r="P423" s="64"/>
      <c r="Q423" s="64"/>
      <c r="R423" s="64"/>
      <c r="S423" s="64"/>
      <c r="T423" s="64"/>
      <c r="U423" s="64"/>
      <c r="V423" s="64"/>
      <c r="W423" s="64"/>
      <c r="X423" s="64"/>
      <c r="Y423" s="64"/>
      <c r="Z423" s="64"/>
      <c r="AA423" s="64"/>
      <c r="AB423" s="64"/>
      <c r="AC423" s="64"/>
      <c r="AD423" s="16" t="s">
        <v>0</v>
      </c>
      <c r="AE423" s="1"/>
      <c r="AF423" s="1"/>
      <c r="AG423" s="1"/>
      <c r="AH423" s="1"/>
      <c r="AI423" s="15"/>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row>
    <row r="424" spans="1:66" s="266" customFormat="1" x14ac:dyDescent="0.25">
      <c r="A424" s="343"/>
      <c r="B424" s="342" t="str">
        <f>IF(A424=1,"x","")</f>
        <v/>
      </c>
      <c r="C424" s="38"/>
      <c r="D424" s="37"/>
      <c r="E424" s="36" t="s">
        <v>2820</v>
      </c>
      <c r="F424" s="35"/>
      <c r="G424" s="341">
        <v>16625</v>
      </c>
      <c r="H424" s="33">
        <v>3</v>
      </c>
      <c r="I424" s="32" t="s">
        <v>2821</v>
      </c>
      <c r="J424" s="31"/>
      <c r="K424" s="30"/>
      <c r="L424" s="30"/>
      <c r="M424" s="29"/>
      <c r="N424" s="340" t="str">
        <f>IF(O424="?","?","")</f>
        <v/>
      </c>
      <c r="O424" s="340" t="str">
        <f>IF(AND(P424="",Q424&gt;0),"?",IF(P424="","◄",IF(Q424&gt;=1,"►","")))</f>
        <v>◄</v>
      </c>
      <c r="P424" s="61"/>
      <c r="Q424" s="59"/>
      <c r="R424" s="340" t="str">
        <f>IF(S424="?","?","")</f>
        <v/>
      </c>
      <c r="S424" s="340" t="str">
        <f>IF(AND(T424="",U424&gt;0),"?",IF(T424="","◄",IF(U424&gt;=1,"►","")))</f>
        <v>◄</v>
      </c>
      <c r="T424" s="60"/>
      <c r="U424" s="59"/>
      <c r="V424" s="339"/>
      <c r="W424" s="57"/>
      <c r="X424" s="56">
        <f t="shared" ref="X424:Y426" si="199">(P424*W424)</f>
        <v>0</v>
      </c>
      <c r="Y424" s="55">
        <f t="shared" si="199"/>
        <v>0</v>
      </c>
      <c r="Z424" s="54"/>
      <c r="AA424" s="53">
        <f t="shared" ref="AA424:AB426" si="200">(T424*Z424)</f>
        <v>0</v>
      </c>
      <c r="AB424" s="52">
        <f t="shared" si="200"/>
        <v>0</v>
      </c>
      <c r="AC424" s="42"/>
      <c r="AD424" s="16" t="s">
        <v>0</v>
      </c>
      <c r="AE424" s="1"/>
      <c r="AF424" s="1"/>
      <c r="AG424" s="1"/>
      <c r="AH424" s="1"/>
      <c r="AI424" s="15"/>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row>
    <row r="425" spans="1:66" s="266" customFormat="1" x14ac:dyDescent="0.25">
      <c r="A425" s="343"/>
      <c r="B425" s="342" t="str">
        <f>IF(A425=1,"x","")</f>
        <v/>
      </c>
      <c r="C425" s="38"/>
      <c r="D425" s="37"/>
      <c r="E425" s="36" t="s">
        <v>2822</v>
      </c>
      <c r="F425" s="35"/>
      <c r="G425" s="341">
        <v>16625</v>
      </c>
      <c r="H425" s="33">
        <v>5</v>
      </c>
      <c r="I425" s="32" t="s">
        <v>2823</v>
      </c>
      <c r="J425" s="31"/>
      <c r="K425" s="30"/>
      <c r="L425" s="30"/>
      <c r="M425" s="29"/>
      <c r="N425" s="340" t="str">
        <f>IF(O425="?","?","")</f>
        <v/>
      </c>
      <c r="O425" s="340" t="str">
        <f>IF(AND(P425="",Q425&gt;0),"?",IF(P425="","◄",IF(Q425&gt;=1,"►","")))</f>
        <v>◄</v>
      </c>
      <c r="P425" s="61"/>
      <c r="Q425" s="59"/>
      <c r="R425" s="340" t="str">
        <f>IF(S425="?","?","")</f>
        <v/>
      </c>
      <c r="S425" s="340" t="str">
        <f>IF(AND(T425="",U425&gt;0),"?",IF(T425="","◄",IF(U425&gt;=1,"►","")))</f>
        <v>◄</v>
      </c>
      <c r="T425" s="60"/>
      <c r="U425" s="59"/>
      <c r="V425" s="339"/>
      <c r="W425" s="57"/>
      <c r="X425" s="56">
        <f t="shared" si="199"/>
        <v>0</v>
      </c>
      <c r="Y425" s="55">
        <f t="shared" si="199"/>
        <v>0</v>
      </c>
      <c r="Z425" s="54"/>
      <c r="AA425" s="53">
        <f t="shared" si="200"/>
        <v>0</v>
      </c>
      <c r="AB425" s="52">
        <f t="shared" si="200"/>
        <v>0</v>
      </c>
      <c r="AC425" s="42"/>
      <c r="AD425" s="16" t="s">
        <v>0</v>
      </c>
      <c r="AE425" s="1"/>
      <c r="AF425" s="1"/>
      <c r="AG425" s="1"/>
      <c r="AH425" s="1"/>
      <c r="AI425" s="15"/>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row>
    <row r="426" spans="1:66" s="266" customFormat="1" x14ac:dyDescent="0.25">
      <c r="A426" s="343"/>
      <c r="B426" s="342" t="str">
        <f>IF(A426=1,"x","")</f>
        <v/>
      </c>
      <c r="C426" s="38"/>
      <c r="D426" s="37"/>
      <c r="E426" s="36" t="s">
        <v>2824</v>
      </c>
      <c r="F426" s="35"/>
      <c r="G426" s="341">
        <v>16625</v>
      </c>
      <c r="H426" s="33">
        <v>6</v>
      </c>
      <c r="I426" s="32" t="s">
        <v>2825</v>
      </c>
      <c r="J426" s="31"/>
      <c r="K426" s="30"/>
      <c r="L426" s="30"/>
      <c r="M426" s="29"/>
      <c r="N426" s="340" t="str">
        <f>IF(O426="?","?","")</f>
        <v/>
      </c>
      <c r="O426" s="340" t="str">
        <f>IF(AND(P426="",Q426&gt;0),"?",IF(P426="","◄",IF(Q426&gt;=1,"►","")))</f>
        <v>◄</v>
      </c>
      <c r="P426" s="61"/>
      <c r="Q426" s="59"/>
      <c r="R426" s="340" t="str">
        <f>IF(S426="?","?","")</f>
        <v/>
      </c>
      <c r="S426" s="340" t="str">
        <f>IF(AND(T426="",U426&gt;0),"?",IF(T426="","◄",IF(U426&gt;=1,"►","")))</f>
        <v>◄</v>
      </c>
      <c r="T426" s="60"/>
      <c r="U426" s="59"/>
      <c r="V426" s="339"/>
      <c r="W426" s="57"/>
      <c r="X426" s="56">
        <f t="shared" si="199"/>
        <v>0</v>
      </c>
      <c r="Y426" s="55">
        <f t="shared" si="199"/>
        <v>0</v>
      </c>
      <c r="Z426" s="54"/>
      <c r="AA426" s="53">
        <f t="shared" si="200"/>
        <v>0</v>
      </c>
      <c r="AB426" s="52">
        <f t="shared" si="200"/>
        <v>0</v>
      </c>
      <c r="AC426" s="42"/>
      <c r="AD426" s="16" t="s">
        <v>0</v>
      </c>
      <c r="AE426" s="1"/>
      <c r="AF426" s="1"/>
      <c r="AG426" s="1"/>
      <c r="AH426" s="1"/>
      <c r="AI426" s="15"/>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row>
    <row r="427" spans="1:66" s="266" customFormat="1" ht="13.2" x14ac:dyDescent="0.25">
      <c r="A427" s="64"/>
      <c r="B427" s="64"/>
      <c r="C427" s="38"/>
      <c r="D427" s="64"/>
      <c r="E427" s="64"/>
      <c r="F427" s="64"/>
      <c r="G427" s="267"/>
      <c r="H427" s="64"/>
      <c r="I427" s="64" t="s">
        <v>2826</v>
      </c>
      <c r="J427" s="64"/>
      <c r="K427" s="64"/>
      <c r="L427" s="64"/>
      <c r="M427" s="64"/>
      <c r="N427" s="64"/>
      <c r="O427" s="64"/>
      <c r="P427" s="64"/>
      <c r="Q427" s="64"/>
      <c r="R427" s="64"/>
      <c r="S427" s="64"/>
      <c r="T427" s="64"/>
      <c r="U427" s="64"/>
      <c r="V427" s="64"/>
      <c r="W427" s="64"/>
      <c r="X427" s="64"/>
      <c r="Y427" s="64"/>
      <c r="Z427" s="64"/>
      <c r="AA427" s="64"/>
      <c r="AB427" s="64"/>
      <c r="AC427" s="64"/>
      <c r="AD427" s="16" t="s">
        <v>0</v>
      </c>
      <c r="AE427" s="1"/>
      <c r="AF427" s="1"/>
      <c r="AG427" s="1"/>
      <c r="AH427" s="1"/>
      <c r="AI427" s="15"/>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row>
    <row r="428" spans="1:66" s="266" customFormat="1" x14ac:dyDescent="0.25">
      <c r="A428" s="343"/>
      <c r="B428" s="342" t="str">
        <f>IF(A428=1,"x","")</f>
        <v/>
      </c>
      <c r="C428" s="38"/>
      <c r="D428" s="37"/>
      <c r="E428" s="36" t="s">
        <v>2827</v>
      </c>
      <c r="F428" s="35"/>
      <c r="G428" s="341">
        <v>16625</v>
      </c>
      <c r="H428" s="33">
        <v>3</v>
      </c>
      <c r="I428" s="32" t="s">
        <v>2828</v>
      </c>
      <c r="J428" s="31"/>
      <c r="K428" s="30"/>
      <c r="L428" s="30"/>
      <c r="M428" s="29"/>
      <c r="N428" s="340" t="str">
        <f>IF(O428="?","?","")</f>
        <v/>
      </c>
      <c r="O428" s="340" t="str">
        <f>IF(AND(P428="",Q428&gt;0),"?",IF(P428="","◄",IF(Q428&gt;=1,"►","")))</f>
        <v>◄</v>
      </c>
      <c r="P428" s="61"/>
      <c r="Q428" s="59"/>
      <c r="R428" s="340" t="str">
        <f>IF(S428="?","?","")</f>
        <v/>
      </c>
      <c r="S428" s="340" t="str">
        <f>IF(AND(T428="",U428&gt;0),"?",IF(T428="","◄",IF(U428&gt;=1,"►","")))</f>
        <v>◄</v>
      </c>
      <c r="T428" s="60"/>
      <c r="U428" s="59"/>
      <c r="V428" s="339"/>
      <c r="W428" s="57"/>
      <c r="X428" s="56">
        <f t="shared" ref="X428:Y430" si="201">(P428*W428)</f>
        <v>0</v>
      </c>
      <c r="Y428" s="55">
        <f t="shared" si="201"/>
        <v>0</v>
      </c>
      <c r="Z428" s="54"/>
      <c r="AA428" s="53">
        <f t="shared" ref="AA428:AB430" si="202">(T428*Z428)</f>
        <v>0</v>
      </c>
      <c r="AB428" s="52">
        <f t="shared" si="202"/>
        <v>0</v>
      </c>
      <c r="AC428" s="42"/>
      <c r="AD428" s="16" t="s">
        <v>0</v>
      </c>
      <c r="AE428" s="1"/>
      <c r="AF428" s="1"/>
      <c r="AG428" s="1"/>
      <c r="AH428" s="1"/>
      <c r="AI428" s="15"/>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row>
    <row r="429" spans="1:66" s="266" customFormat="1" x14ac:dyDescent="0.25">
      <c r="A429" s="343"/>
      <c r="B429" s="342" t="str">
        <f>IF(A429=1,"x","")</f>
        <v/>
      </c>
      <c r="C429" s="38"/>
      <c r="D429" s="37"/>
      <c r="E429" s="36" t="s">
        <v>2829</v>
      </c>
      <c r="F429" s="35"/>
      <c r="G429" s="341">
        <v>16625</v>
      </c>
      <c r="H429" s="33">
        <v>5</v>
      </c>
      <c r="I429" s="32" t="s">
        <v>2830</v>
      </c>
      <c r="J429" s="31"/>
      <c r="K429" s="30"/>
      <c r="L429" s="30"/>
      <c r="M429" s="29"/>
      <c r="N429" s="340" t="str">
        <f>IF(O429="?","?","")</f>
        <v/>
      </c>
      <c r="O429" s="340" t="str">
        <f>IF(AND(P429="",Q429&gt;0),"?",IF(P429="","◄",IF(Q429&gt;=1,"►","")))</f>
        <v>◄</v>
      </c>
      <c r="P429" s="61"/>
      <c r="Q429" s="59"/>
      <c r="R429" s="340" t="str">
        <f>IF(S429="?","?","")</f>
        <v/>
      </c>
      <c r="S429" s="340" t="str">
        <f>IF(AND(T429="",U429&gt;0),"?",IF(T429="","◄",IF(U429&gt;=1,"►","")))</f>
        <v>◄</v>
      </c>
      <c r="T429" s="60"/>
      <c r="U429" s="59"/>
      <c r="V429" s="339"/>
      <c r="W429" s="57"/>
      <c r="X429" s="56">
        <f t="shared" si="201"/>
        <v>0</v>
      </c>
      <c r="Y429" s="55">
        <f t="shared" si="201"/>
        <v>0</v>
      </c>
      <c r="Z429" s="54"/>
      <c r="AA429" s="53">
        <f t="shared" si="202"/>
        <v>0</v>
      </c>
      <c r="AB429" s="52">
        <f t="shared" si="202"/>
        <v>0</v>
      </c>
      <c r="AC429" s="42"/>
      <c r="AD429" s="16" t="s">
        <v>0</v>
      </c>
      <c r="AE429" s="1"/>
      <c r="AF429" s="1"/>
      <c r="AG429" s="1"/>
      <c r="AH429" s="1"/>
      <c r="AI429" s="15"/>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row>
    <row r="430" spans="1:66" s="266" customFormat="1" ht="15" thickBot="1" x14ac:dyDescent="0.3">
      <c r="A430" s="343"/>
      <c r="B430" s="342" t="str">
        <f>IF(A430=1,"x","")</f>
        <v/>
      </c>
      <c r="C430" s="38"/>
      <c r="D430" s="37"/>
      <c r="E430" s="36" t="s">
        <v>2831</v>
      </c>
      <c r="F430" s="35"/>
      <c r="G430" s="341">
        <v>16625</v>
      </c>
      <c r="H430" s="33">
        <v>6</v>
      </c>
      <c r="I430" s="32" t="s">
        <v>2832</v>
      </c>
      <c r="J430" s="31"/>
      <c r="K430" s="30"/>
      <c r="L430" s="30"/>
      <c r="M430" s="29"/>
      <c r="N430" s="340" t="str">
        <f>IF(O430="?","?","")</f>
        <v/>
      </c>
      <c r="O430" s="340" t="str">
        <f>IF(AND(P430="",Q430&gt;0),"?",IF(P430="","◄",IF(Q430&gt;=1,"►","")))</f>
        <v>◄</v>
      </c>
      <c r="P430" s="61"/>
      <c r="Q430" s="59"/>
      <c r="R430" s="340" t="str">
        <f>IF(S430="?","?","")</f>
        <v/>
      </c>
      <c r="S430" s="340" t="str">
        <f>IF(AND(T430="",U430&gt;0),"?",IF(T430="","◄",IF(U430&gt;=1,"►","")))</f>
        <v>◄</v>
      </c>
      <c r="T430" s="60"/>
      <c r="U430" s="59"/>
      <c r="V430" s="339"/>
      <c r="W430" s="57"/>
      <c r="X430" s="56">
        <f t="shared" si="201"/>
        <v>0</v>
      </c>
      <c r="Y430" s="55">
        <f t="shared" si="201"/>
        <v>0</v>
      </c>
      <c r="Z430" s="54"/>
      <c r="AA430" s="53">
        <f t="shared" si="202"/>
        <v>0</v>
      </c>
      <c r="AB430" s="52">
        <f t="shared" si="202"/>
        <v>0</v>
      </c>
      <c r="AC430" s="42"/>
      <c r="AD430" s="16" t="s">
        <v>0</v>
      </c>
      <c r="AE430" s="1"/>
      <c r="AF430" s="1"/>
      <c r="AG430" s="1"/>
      <c r="AH430" s="1"/>
      <c r="AI430" s="15"/>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row>
    <row r="431" spans="1:66" ht="16.8" thickTop="1" thickBot="1" x14ac:dyDescent="0.3">
      <c r="A431" s="338"/>
      <c r="B431" s="50"/>
      <c r="C431" s="14">
        <f>ROWS(C432:C435)-1</f>
        <v>3</v>
      </c>
      <c r="D431" s="13" t="s">
        <v>2833</v>
      </c>
      <c r="E431" s="12"/>
      <c r="F431" s="12"/>
      <c r="G431" s="337"/>
      <c r="H431" s="10"/>
      <c r="I431" s="9"/>
      <c r="J431" s="8">
        <v>16973</v>
      </c>
      <c r="K431" s="8" t="s">
        <v>69</v>
      </c>
      <c r="L431" s="7"/>
      <c r="M431" s="6">
        <v>0</v>
      </c>
      <c r="N431" s="49"/>
      <c r="O431" s="346" t="str">
        <f>IF(COUNTIF(N432:N434,"?")&gt;0,"?",IF(AND(P431="◄",Q431="►"),"◄►",IF(P431="◄","◄",IF(Q431="►","►",""))))</f>
        <v>◄</v>
      </c>
      <c r="P431" s="46" t="str">
        <f>IF(SUM(P432:P434)+1=ROWS(P432:P434)-COUNTIF(P432:P434,"-"),"","◄")</f>
        <v>◄</v>
      </c>
      <c r="Q431" s="45" t="str">
        <f>IF(SUM(Q432:Q434)&gt;0,"►","")</f>
        <v/>
      </c>
      <c r="R431" s="48"/>
      <c r="S431" s="346" t="str">
        <f>IF(COUNTIF(R432:R434,"?")&gt;0,"?",IF(AND(T431="◄",U431="►"),"◄►",IF(T431="◄","◄",IF(U431="►","►",""))))</f>
        <v>◄</v>
      </c>
      <c r="T431" s="46" t="str">
        <f>IF(SUM(T432:T434)+1=ROWS(T432:T434)-COUNTIF(T432:T434,"-"),"","◄")</f>
        <v>◄</v>
      </c>
      <c r="U431" s="45" t="str">
        <f>IF(SUM(U432:U434)&gt;0,"►","")</f>
        <v/>
      </c>
      <c r="V431" s="67">
        <f>ROWS(V432:V435)-1</f>
        <v>3</v>
      </c>
      <c r="W431" s="44">
        <f>SUM(W432:W434)-W435</f>
        <v>0</v>
      </c>
      <c r="X431" s="43" t="s">
        <v>2</v>
      </c>
      <c r="Y431" s="42"/>
      <c r="Z431" s="44">
        <f>SUM(Z432:Z434)-Z435</f>
        <v>0</v>
      </c>
      <c r="AA431" s="43" t="s">
        <v>2</v>
      </c>
      <c r="AB431" s="42"/>
      <c r="AC431" s="345" t="e">
        <f>IF(#REF!="◄","◄",IF(#REF!="ok","►",""))</f>
        <v>#REF!</v>
      </c>
      <c r="AD431" s="5" t="s">
        <v>0</v>
      </c>
      <c r="AE431" s="344"/>
    </row>
    <row r="432" spans="1:66" s="266" customFormat="1" x14ac:dyDescent="0.25">
      <c r="A432" s="343"/>
      <c r="B432" s="342" t="str">
        <f>IF(A432=1,"x","")</f>
        <v/>
      </c>
      <c r="C432" s="38"/>
      <c r="D432" s="37"/>
      <c r="E432" s="36" t="s">
        <v>2834</v>
      </c>
      <c r="F432" s="35"/>
      <c r="G432" s="341">
        <v>16973</v>
      </c>
      <c r="H432" s="371" t="s">
        <v>745</v>
      </c>
      <c r="I432" s="32" t="s">
        <v>2835</v>
      </c>
      <c r="J432" s="31"/>
      <c r="K432" s="30"/>
      <c r="L432" s="30"/>
      <c r="M432" s="29"/>
      <c r="N432" s="340" t="str">
        <f>IF(O432="?","?","")</f>
        <v/>
      </c>
      <c r="O432" s="340" t="str">
        <f>IF(AND(P432="",Q432&gt;0),"?",IF(P432="","◄",IF(Q432&gt;=1,"►","")))</f>
        <v>◄</v>
      </c>
      <c r="P432" s="61"/>
      <c r="Q432" s="59"/>
      <c r="R432" s="340" t="str">
        <f>IF(S432="?","?","")</f>
        <v/>
      </c>
      <c r="S432" s="340" t="str">
        <f>IF(AND(T432="",U432&gt;0),"?",IF(T432="","◄",IF(U432&gt;=1,"►","")))</f>
        <v>◄</v>
      </c>
      <c r="T432" s="60"/>
      <c r="U432" s="59"/>
      <c r="V432" s="339"/>
      <c r="W432" s="57"/>
      <c r="X432" s="56">
        <f t="shared" ref="X432:Y434" si="203">(P432*W432)</f>
        <v>0</v>
      </c>
      <c r="Y432" s="55">
        <f t="shared" si="203"/>
        <v>0</v>
      </c>
      <c r="Z432" s="54"/>
      <c r="AA432" s="53">
        <f t="shared" ref="AA432:AB434" si="204">(T432*Z432)</f>
        <v>0</v>
      </c>
      <c r="AB432" s="52">
        <f t="shared" si="204"/>
        <v>0</v>
      </c>
      <c r="AC432" s="42"/>
      <c r="AD432" s="16" t="s">
        <v>0</v>
      </c>
      <c r="AE432" s="1"/>
      <c r="AF432" s="1"/>
      <c r="AG432" s="1"/>
      <c r="AH432" s="1"/>
      <c r="AI432" s="15"/>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row>
    <row r="433" spans="1:66" s="266" customFormat="1" x14ac:dyDescent="0.25">
      <c r="A433" s="343"/>
      <c r="B433" s="342" t="str">
        <f>IF(A433=1,"x","")</f>
        <v/>
      </c>
      <c r="C433" s="38"/>
      <c r="D433" s="37"/>
      <c r="E433" s="36" t="s">
        <v>2836</v>
      </c>
      <c r="F433" s="35"/>
      <c r="G433" s="341">
        <v>16973</v>
      </c>
      <c r="H433" s="371" t="s">
        <v>744</v>
      </c>
      <c r="I433" s="32" t="s">
        <v>2837</v>
      </c>
      <c r="J433" s="31"/>
      <c r="K433" s="30"/>
      <c r="L433" s="30"/>
      <c r="M433" s="29"/>
      <c r="N433" s="340" t="str">
        <f>IF(O433="?","?","")</f>
        <v/>
      </c>
      <c r="O433" s="340" t="str">
        <f>IF(AND(P433="",Q433&gt;0),"?",IF(P433="","◄",IF(Q433&gt;=1,"►","")))</f>
        <v>◄</v>
      </c>
      <c r="P433" s="61"/>
      <c r="Q433" s="59"/>
      <c r="R433" s="340" t="str">
        <f>IF(S433="?","?","")</f>
        <v/>
      </c>
      <c r="S433" s="340" t="str">
        <f>IF(AND(T433="",U433&gt;0),"?",IF(T433="","◄",IF(U433&gt;=1,"►","")))</f>
        <v>◄</v>
      </c>
      <c r="T433" s="60"/>
      <c r="U433" s="59"/>
      <c r="V433" s="339"/>
      <c r="W433" s="57"/>
      <c r="X433" s="56">
        <f t="shared" si="203"/>
        <v>0</v>
      </c>
      <c r="Y433" s="55">
        <f t="shared" si="203"/>
        <v>0</v>
      </c>
      <c r="Z433" s="54"/>
      <c r="AA433" s="53">
        <f t="shared" si="204"/>
        <v>0</v>
      </c>
      <c r="AB433" s="52">
        <f t="shared" si="204"/>
        <v>0</v>
      </c>
      <c r="AC433" s="42"/>
      <c r="AD433" s="16" t="s">
        <v>0</v>
      </c>
      <c r="AE433" s="1"/>
      <c r="AF433" s="1"/>
      <c r="AG433" s="1"/>
      <c r="AH433" s="1"/>
      <c r="AI433" s="15"/>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row>
    <row r="434" spans="1:66" s="266" customFormat="1" ht="15" thickBot="1" x14ac:dyDescent="0.3">
      <c r="A434" s="343"/>
      <c r="B434" s="342" t="str">
        <f>IF(A434=1,"x","")</f>
        <v/>
      </c>
      <c r="C434" s="38"/>
      <c r="D434" s="37"/>
      <c r="E434" s="36" t="s">
        <v>2838</v>
      </c>
      <c r="F434" s="35"/>
      <c r="G434" s="341">
        <v>16973</v>
      </c>
      <c r="H434" s="371" t="s">
        <v>743</v>
      </c>
      <c r="I434" s="32" t="s">
        <v>2839</v>
      </c>
      <c r="J434" s="31"/>
      <c r="K434" s="30"/>
      <c r="L434" s="30"/>
      <c r="M434" s="29"/>
      <c r="N434" s="340" t="str">
        <f>IF(O434="?","?","")</f>
        <v/>
      </c>
      <c r="O434" s="340" t="str">
        <f>IF(AND(P434="",Q434&gt;0),"?",IF(P434="","◄",IF(Q434&gt;=1,"►","")))</f>
        <v>◄</v>
      </c>
      <c r="P434" s="61"/>
      <c r="Q434" s="59"/>
      <c r="R434" s="340" t="str">
        <f>IF(S434="?","?","")</f>
        <v/>
      </c>
      <c r="S434" s="340" t="str">
        <f>IF(AND(T434="",U434&gt;0),"?",IF(T434="","◄",IF(U434&gt;=1,"►","")))</f>
        <v>◄</v>
      </c>
      <c r="T434" s="60"/>
      <c r="U434" s="59"/>
      <c r="V434" s="339"/>
      <c r="W434" s="57"/>
      <c r="X434" s="56">
        <f t="shared" si="203"/>
        <v>0</v>
      </c>
      <c r="Y434" s="55">
        <f t="shared" si="203"/>
        <v>0</v>
      </c>
      <c r="Z434" s="54"/>
      <c r="AA434" s="53">
        <f t="shared" si="204"/>
        <v>0</v>
      </c>
      <c r="AB434" s="52">
        <f t="shared" si="204"/>
        <v>0</v>
      </c>
      <c r="AC434" s="42"/>
      <c r="AD434" s="16" t="s">
        <v>0</v>
      </c>
      <c r="AE434" s="1"/>
      <c r="AF434" s="1"/>
      <c r="AG434" s="1"/>
      <c r="AH434" s="1"/>
      <c r="AI434" s="15"/>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row>
    <row r="435" spans="1:66" ht="16.8" thickTop="1" thickBot="1" x14ac:dyDescent="0.3">
      <c r="A435" s="338"/>
      <c r="B435" s="50"/>
      <c r="C435" s="14">
        <f>ROWS(C436:C437)-1</f>
        <v>1</v>
      </c>
      <c r="D435" s="13" t="s">
        <v>2840</v>
      </c>
      <c r="E435" s="12"/>
      <c r="F435" s="12"/>
      <c r="G435" s="337"/>
      <c r="H435" s="10"/>
      <c r="I435" s="9"/>
      <c r="J435" s="8">
        <v>16955</v>
      </c>
      <c r="K435" s="8" t="s">
        <v>69</v>
      </c>
      <c r="L435" s="7"/>
      <c r="M435" s="6">
        <v>0</v>
      </c>
      <c r="N435" s="49"/>
      <c r="O435" s="346" t="str">
        <f>IF(COUNTIF(N436:N436,"?")&gt;0,"?",IF(AND(P435="◄",Q435="►"),"◄►",IF(P435="◄","◄",IF(Q435="►","►",""))))</f>
        <v/>
      </c>
      <c r="P435" s="46" t="str">
        <f>IF(SUM(P436:P436)+1=ROWS(P436:P436)-COUNTIF(P436:P436,"-"),"","◄")</f>
        <v/>
      </c>
      <c r="Q435" s="45" t="str">
        <f>IF(SUM(Q436:Q436)&gt;0,"►","")</f>
        <v/>
      </c>
      <c r="R435" s="48"/>
      <c r="S435" s="346" t="str">
        <f>IF(COUNTIF(R436:R436,"?")&gt;0,"?",IF(AND(T435="◄",U435="►"),"◄►",IF(T435="◄","◄",IF(U435="►","►",""))))</f>
        <v/>
      </c>
      <c r="T435" s="46" t="str">
        <f>IF(SUM(T436:T436)+1=ROWS(T436:T436)-COUNTIF(T436:T436,"-"),"","◄")</f>
        <v/>
      </c>
      <c r="U435" s="45" t="str">
        <f>IF(SUM(U436:U436)&gt;0,"►","")</f>
        <v/>
      </c>
      <c r="V435" s="67">
        <f>ROWS(V436:V437)-1</f>
        <v>1</v>
      </c>
      <c r="W435" s="44">
        <f>SUM(W436:W436)-W437</f>
        <v>0</v>
      </c>
      <c r="X435" s="43" t="s">
        <v>2</v>
      </c>
      <c r="Y435" s="42"/>
      <c r="Z435" s="44">
        <f>SUM(Z436:Z436)-Z437</f>
        <v>0</v>
      </c>
      <c r="AA435" s="43" t="s">
        <v>2</v>
      </c>
      <c r="AB435" s="42"/>
      <c r="AC435" s="345" t="e">
        <f>IF(#REF!="◄","◄",IF(#REF!="ok","►",""))</f>
        <v>#REF!</v>
      </c>
      <c r="AD435" s="5" t="s">
        <v>0</v>
      </c>
      <c r="AE435" s="344"/>
    </row>
    <row r="436" spans="1:66" s="266" customFormat="1" ht="15" thickBot="1" x14ac:dyDescent="0.3">
      <c r="A436" s="343"/>
      <c r="B436" s="342" t="str">
        <f>IF(A436=1,"x","")</f>
        <v/>
      </c>
      <c r="C436" s="38"/>
      <c r="D436" s="37"/>
      <c r="E436" s="36" t="s">
        <v>2841</v>
      </c>
      <c r="F436" s="35"/>
      <c r="G436" s="341">
        <v>16803</v>
      </c>
      <c r="H436" s="33">
        <v>100</v>
      </c>
      <c r="I436" s="32" t="s">
        <v>2842</v>
      </c>
      <c r="J436" s="31"/>
      <c r="K436" s="30"/>
      <c r="L436" s="30"/>
      <c r="M436" s="29"/>
      <c r="N436" s="340" t="str">
        <f>IF(O436="?","?","")</f>
        <v/>
      </c>
      <c r="O436" s="340" t="str">
        <f>IF(AND(P436="",Q436&gt;0),"?",IF(P436="","◄",IF(Q436&gt;=1,"►","")))</f>
        <v>◄</v>
      </c>
      <c r="P436" s="61"/>
      <c r="Q436" s="59"/>
      <c r="R436" s="340" t="str">
        <f>IF(S436="?","?","")</f>
        <v/>
      </c>
      <c r="S436" s="340" t="str">
        <f>IF(AND(T436="",U436&gt;0),"?",IF(T436="","◄",IF(U436&gt;=1,"►","")))</f>
        <v>◄</v>
      </c>
      <c r="T436" s="60"/>
      <c r="U436" s="59"/>
      <c r="V436" s="339"/>
      <c r="W436" s="57"/>
      <c r="X436" s="56">
        <f>(P436*W436)</f>
        <v>0</v>
      </c>
      <c r="Y436" s="55">
        <f>(Q436*X436)</f>
        <v>0</v>
      </c>
      <c r="Z436" s="54"/>
      <c r="AA436" s="53">
        <f>(T436*Z436)</f>
        <v>0</v>
      </c>
      <c r="AB436" s="52">
        <f>(U436*AA436)</f>
        <v>0</v>
      </c>
      <c r="AC436" s="42"/>
      <c r="AD436" s="16" t="s">
        <v>0</v>
      </c>
      <c r="AE436" s="1"/>
      <c r="AF436" s="1"/>
      <c r="AG436" s="1"/>
      <c r="AH436" s="1"/>
      <c r="AI436" s="15"/>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row>
    <row r="437" spans="1:66" ht="16.8" thickTop="1" thickBot="1" x14ac:dyDescent="0.3">
      <c r="A437" s="338"/>
      <c r="B437" s="50"/>
      <c r="C437" s="14">
        <f>ROWS(C438:C441)-1</f>
        <v>3</v>
      </c>
      <c r="D437" s="13" t="s">
        <v>2843</v>
      </c>
      <c r="E437" s="12"/>
      <c r="F437" s="12"/>
      <c r="G437" s="337"/>
      <c r="H437" s="10"/>
      <c r="I437" s="9"/>
      <c r="J437" s="8">
        <v>17046</v>
      </c>
      <c r="K437" s="8" t="s">
        <v>69</v>
      </c>
      <c r="L437" s="7"/>
      <c r="M437" s="6">
        <v>0</v>
      </c>
      <c r="N437" s="49"/>
      <c r="O437" s="346" t="str">
        <f>IF(COUNTIF(N438:N440,"?")&gt;0,"?",IF(AND(P437="◄",Q437="►"),"◄►",IF(P437="◄","◄",IF(Q437="►","►",""))))</f>
        <v>◄</v>
      </c>
      <c r="P437" s="46" t="str">
        <f>IF(SUM(P438:P440)+1=ROWS(P438:P440)-COUNTIF(P438:P440,"-"),"","◄")</f>
        <v>◄</v>
      </c>
      <c r="Q437" s="45" t="str">
        <f>IF(SUM(Q438:Q440)&gt;0,"►","")</f>
        <v/>
      </c>
      <c r="R437" s="48"/>
      <c r="S437" s="346" t="str">
        <f>IF(COUNTIF(R438:R440,"?")&gt;0,"?",IF(AND(T437="◄",U437="►"),"◄►",IF(T437="◄","◄",IF(U437="►","►",""))))</f>
        <v>◄</v>
      </c>
      <c r="T437" s="46" t="str">
        <f>IF(SUM(T438:T440)+1=ROWS(T438:T440)-COUNTIF(T438:T440,"-"),"","◄")</f>
        <v>◄</v>
      </c>
      <c r="U437" s="45" t="str">
        <f>IF(SUM(U438:U440)&gt;0,"►","")</f>
        <v/>
      </c>
      <c r="V437" s="67">
        <f>ROWS(V438:V441)-1</f>
        <v>3</v>
      </c>
      <c r="W437" s="44">
        <f>SUM(W438:W440)-W441</f>
        <v>0</v>
      </c>
      <c r="X437" s="43" t="s">
        <v>2</v>
      </c>
      <c r="Y437" s="42"/>
      <c r="Z437" s="44">
        <f>SUM(Z438:Z440)-Z441</f>
        <v>0</v>
      </c>
      <c r="AA437" s="43" t="s">
        <v>2</v>
      </c>
      <c r="AB437" s="42"/>
      <c r="AC437" s="345" t="e">
        <f>IF(#REF!="◄","◄",IF(#REF!="ok","►",""))</f>
        <v>#REF!</v>
      </c>
      <c r="AD437" s="5" t="s">
        <v>0</v>
      </c>
      <c r="AE437" s="344"/>
    </row>
    <row r="438" spans="1:66" s="266" customFormat="1" x14ac:dyDescent="0.25">
      <c r="A438" s="343"/>
      <c r="B438" s="342" t="str">
        <f>IF(A438=1,"x","")</f>
        <v/>
      </c>
      <c r="C438" s="38"/>
      <c r="D438" s="37"/>
      <c r="E438" s="36" t="s">
        <v>2844</v>
      </c>
      <c r="F438" s="35"/>
      <c r="G438" s="341">
        <v>17046</v>
      </c>
      <c r="H438" s="33">
        <v>8</v>
      </c>
      <c r="I438" s="32" t="s">
        <v>2845</v>
      </c>
      <c r="J438" s="31"/>
      <c r="K438" s="30"/>
      <c r="L438" s="30"/>
      <c r="M438" s="29"/>
      <c r="N438" s="340" t="str">
        <f>IF(O438="?","?","")</f>
        <v/>
      </c>
      <c r="O438" s="340" t="str">
        <f>IF(AND(P438="",Q438&gt;0),"?",IF(P438="","◄",IF(Q438&gt;=1,"►","")))</f>
        <v>◄</v>
      </c>
      <c r="P438" s="61"/>
      <c r="Q438" s="59"/>
      <c r="R438" s="340" t="str">
        <f>IF(S438="?","?","")</f>
        <v/>
      </c>
      <c r="S438" s="340" t="str">
        <f>IF(AND(T438="",U438&gt;0),"?",IF(T438="","◄",IF(U438&gt;=1,"►","")))</f>
        <v>◄</v>
      </c>
      <c r="T438" s="60"/>
      <c r="U438" s="59"/>
      <c r="V438" s="339"/>
      <c r="W438" s="57"/>
      <c r="X438" s="56">
        <f t="shared" ref="X438:Y440" si="205">(P438*W438)</f>
        <v>0</v>
      </c>
      <c r="Y438" s="55">
        <f t="shared" si="205"/>
        <v>0</v>
      </c>
      <c r="Z438" s="54"/>
      <c r="AA438" s="53">
        <f t="shared" ref="AA438:AB440" si="206">(T438*Z438)</f>
        <v>0</v>
      </c>
      <c r="AB438" s="52">
        <f t="shared" si="206"/>
        <v>0</v>
      </c>
      <c r="AC438" s="42"/>
      <c r="AD438" s="16" t="s">
        <v>0</v>
      </c>
      <c r="AE438" s="1"/>
      <c r="AF438" s="1"/>
      <c r="AG438" s="1"/>
      <c r="AH438" s="1"/>
      <c r="AI438" s="15"/>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row>
    <row r="439" spans="1:66" s="266" customFormat="1" x14ac:dyDescent="0.25">
      <c r="A439" s="343"/>
      <c r="B439" s="342" t="str">
        <f>IF(A439=1,"x","")</f>
        <v/>
      </c>
      <c r="C439" s="38"/>
      <c r="D439" s="37"/>
      <c r="E439" s="36" t="s">
        <v>2846</v>
      </c>
      <c r="F439" s="35"/>
      <c r="G439" s="341">
        <v>17046</v>
      </c>
      <c r="H439" s="33">
        <v>10</v>
      </c>
      <c r="I439" s="32" t="s">
        <v>2847</v>
      </c>
      <c r="J439" s="31"/>
      <c r="K439" s="30"/>
      <c r="L439" s="30"/>
      <c r="M439" s="29"/>
      <c r="N439" s="340" t="str">
        <f>IF(O439="?","?","")</f>
        <v/>
      </c>
      <c r="O439" s="340" t="str">
        <f>IF(AND(P439="",Q439&gt;0),"?",IF(P439="","◄",IF(Q439&gt;=1,"►","")))</f>
        <v>◄</v>
      </c>
      <c r="P439" s="61"/>
      <c r="Q439" s="59"/>
      <c r="R439" s="340" t="str">
        <f>IF(S439="?","?","")</f>
        <v/>
      </c>
      <c r="S439" s="340" t="str">
        <f>IF(AND(T439="",U439&gt;0),"?",IF(T439="","◄",IF(U439&gt;=1,"►","")))</f>
        <v>◄</v>
      </c>
      <c r="T439" s="60"/>
      <c r="U439" s="59"/>
      <c r="V439" s="339"/>
      <c r="W439" s="57"/>
      <c r="X439" s="56">
        <f t="shared" si="205"/>
        <v>0</v>
      </c>
      <c r="Y439" s="55">
        <f t="shared" si="205"/>
        <v>0</v>
      </c>
      <c r="Z439" s="54"/>
      <c r="AA439" s="53">
        <f t="shared" si="206"/>
        <v>0</v>
      </c>
      <c r="AB439" s="52">
        <f t="shared" si="206"/>
        <v>0</v>
      </c>
      <c r="AC439" s="42"/>
      <c r="AD439" s="16" t="s">
        <v>0</v>
      </c>
      <c r="AE439" s="1"/>
      <c r="AF439" s="1"/>
      <c r="AG439" s="1"/>
      <c r="AH439" s="1"/>
      <c r="AI439" s="15"/>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row>
    <row r="440" spans="1:66" s="266" customFormat="1" ht="15" thickBot="1" x14ac:dyDescent="0.3">
      <c r="A440" s="343"/>
      <c r="B440" s="342" t="str">
        <f>IF(A440=1,"x","")</f>
        <v/>
      </c>
      <c r="C440" s="38"/>
      <c r="D440" s="37"/>
      <c r="E440" s="36" t="s">
        <v>2848</v>
      </c>
      <c r="F440" s="35"/>
      <c r="G440" s="341">
        <v>17046</v>
      </c>
      <c r="H440" s="33">
        <v>12</v>
      </c>
      <c r="I440" s="32" t="s">
        <v>2849</v>
      </c>
      <c r="J440" s="31"/>
      <c r="K440" s="30"/>
      <c r="L440" s="30"/>
      <c r="M440" s="29"/>
      <c r="N440" s="340" t="str">
        <f>IF(O440="?","?","")</f>
        <v/>
      </c>
      <c r="O440" s="340" t="str">
        <f>IF(AND(P440="",Q440&gt;0),"?",IF(P440="","◄",IF(Q440&gt;=1,"►","")))</f>
        <v>◄</v>
      </c>
      <c r="P440" s="61"/>
      <c r="Q440" s="59"/>
      <c r="R440" s="340" t="str">
        <f>IF(S440="?","?","")</f>
        <v/>
      </c>
      <c r="S440" s="340" t="str">
        <f>IF(AND(T440="",U440&gt;0),"?",IF(T440="","◄",IF(U440&gt;=1,"►","")))</f>
        <v>◄</v>
      </c>
      <c r="T440" s="60"/>
      <c r="U440" s="59"/>
      <c r="V440" s="339"/>
      <c r="W440" s="57"/>
      <c r="X440" s="56">
        <f t="shared" si="205"/>
        <v>0</v>
      </c>
      <c r="Y440" s="55">
        <f t="shared" si="205"/>
        <v>0</v>
      </c>
      <c r="Z440" s="54"/>
      <c r="AA440" s="53">
        <f t="shared" si="206"/>
        <v>0</v>
      </c>
      <c r="AB440" s="52">
        <f t="shared" si="206"/>
        <v>0</v>
      </c>
      <c r="AC440" s="42"/>
      <c r="AD440" s="16" t="s">
        <v>0</v>
      </c>
      <c r="AE440" s="1"/>
      <c r="AF440" s="1"/>
      <c r="AG440" s="1"/>
      <c r="AH440" s="1"/>
      <c r="AI440" s="15"/>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row>
    <row r="441" spans="1:66" ht="16.2" customHeight="1" thickTop="1" thickBot="1" x14ac:dyDescent="0.3">
      <c r="A441" s="338"/>
      <c r="B441" s="50"/>
      <c r="C441" s="14">
        <f>ROWS(C442:C446)-1</f>
        <v>4</v>
      </c>
      <c r="D441" s="113" t="s">
        <v>2850</v>
      </c>
      <c r="E441" s="12"/>
      <c r="F441" s="12"/>
      <c r="G441" s="337"/>
      <c r="H441" s="10"/>
      <c r="I441" s="9"/>
      <c r="J441" s="8">
        <v>17581</v>
      </c>
      <c r="K441" s="8" t="s">
        <v>69</v>
      </c>
      <c r="L441" s="7"/>
      <c r="M441" s="6">
        <v>0</v>
      </c>
      <c r="N441" s="49"/>
      <c r="O441" s="346" t="str">
        <f>IF(COUNTIF(N442:N444,"?")&gt;0,"?",IF(AND(P441="◄",Q441="►"),"◄►",IF(P441="◄","◄",IF(Q441="►","►",""))))</f>
        <v>◄</v>
      </c>
      <c r="P441" s="46" t="str">
        <f>IF(SUM(P442:P444)+1=ROWS(P442:P444)-COUNTIF(P442:P444,"-"),"","◄")</f>
        <v>◄</v>
      </c>
      <c r="Q441" s="45" t="str">
        <f>IF(SUM(Q442:Q444)&gt;0,"►","")</f>
        <v/>
      </c>
      <c r="R441" s="48"/>
      <c r="S441" s="346" t="str">
        <f>IF(COUNTIF(R442:R444,"?")&gt;0,"?",IF(AND(T441="◄",U441="►"),"◄►",IF(T441="◄","◄",IF(U441="►","►",""))))</f>
        <v>◄</v>
      </c>
      <c r="T441" s="46" t="str">
        <f>IF(SUM(T442:T444)+1=ROWS(T442:T444)-COUNTIF(T442:T444,"-"),"","◄")</f>
        <v>◄</v>
      </c>
      <c r="U441" s="45" t="str">
        <f>IF(SUM(U442:U444)&gt;0,"►","")</f>
        <v/>
      </c>
      <c r="V441" s="67">
        <f>ROWS(V442:V446)-1</f>
        <v>4</v>
      </c>
      <c r="W441" s="44">
        <f>SUM(W442:W444)-W446</f>
        <v>0</v>
      </c>
      <c r="X441" s="43" t="s">
        <v>2</v>
      </c>
      <c r="Y441" s="42"/>
      <c r="Z441" s="44">
        <f>SUM(Z442:Z444)-Z446</f>
        <v>0</v>
      </c>
      <c r="AA441" s="43" t="s">
        <v>2</v>
      </c>
      <c r="AB441" s="42"/>
      <c r="AC441" s="345" t="e">
        <f>IF(#REF!="◄","◄",IF(#REF!="ok","►",""))</f>
        <v>#REF!</v>
      </c>
      <c r="AD441" s="5" t="s">
        <v>0</v>
      </c>
      <c r="AE441" s="344"/>
    </row>
    <row r="442" spans="1:66" s="266" customFormat="1" x14ac:dyDescent="0.25">
      <c r="A442" s="343"/>
      <c r="B442" s="342" t="str">
        <f>IF(A442=1,"x","")</f>
        <v/>
      </c>
      <c r="C442" s="38"/>
      <c r="D442" s="37"/>
      <c r="E442" s="36" t="s">
        <v>2851</v>
      </c>
      <c r="F442" s="35"/>
      <c r="G442" s="341">
        <v>17581</v>
      </c>
      <c r="H442" s="371" t="s">
        <v>742</v>
      </c>
      <c r="I442" s="32" t="s">
        <v>2852</v>
      </c>
      <c r="J442" s="31"/>
      <c r="K442" s="30"/>
      <c r="L442" s="30"/>
      <c r="M442" s="29"/>
      <c r="N442" s="340" t="str">
        <f>IF(O442="?","?","")</f>
        <v/>
      </c>
      <c r="O442" s="340" t="str">
        <f>IF(AND(P442="",Q442&gt;0),"?",IF(P442="","◄",IF(Q442&gt;=1,"►","")))</f>
        <v>◄</v>
      </c>
      <c r="P442" s="61"/>
      <c r="Q442" s="59"/>
      <c r="R442" s="340" t="str">
        <f>IF(S442="?","?","")</f>
        <v/>
      </c>
      <c r="S442" s="340" t="str">
        <f>IF(AND(T442="",U442&gt;0),"?",IF(T442="","◄",IF(U442&gt;=1,"►","")))</f>
        <v>◄</v>
      </c>
      <c r="T442" s="60"/>
      <c r="U442" s="59"/>
      <c r="V442" s="339"/>
      <c r="W442" s="57"/>
      <c r="X442" s="56">
        <f t="shared" ref="X442:Y445" si="207">(P442*W442)</f>
        <v>0</v>
      </c>
      <c r="Y442" s="55">
        <f t="shared" si="207"/>
        <v>0</v>
      </c>
      <c r="Z442" s="54"/>
      <c r="AA442" s="53">
        <f t="shared" ref="AA442:AB445" si="208">(T442*Z442)</f>
        <v>0</v>
      </c>
      <c r="AB442" s="52">
        <f t="shared" si="208"/>
        <v>0</v>
      </c>
      <c r="AC442" s="42"/>
      <c r="AD442" s="16" t="s">
        <v>0</v>
      </c>
      <c r="AE442" s="1"/>
      <c r="AF442" s="1"/>
      <c r="AG442" s="1"/>
      <c r="AH442" s="1"/>
      <c r="AI442" s="15"/>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row>
    <row r="443" spans="1:66" s="266" customFormat="1" x14ac:dyDescent="0.25">
      <c r="A443" s="343"/>
      <c r="B443" s="342" t="str">
        <f>IF(A443=1,"x","")</f>
        <v/>
      </c>
      <c r="C443" s="38"/>
      <c r="D443" s="37"/>
      <c r="E443" s="36" t="s">
        <v>2853</v>
      </c>
      <c r="F443" s="35"/>
      <c r="G443" s="341">
        <v>17581</v>
      </c>
      <c r="H443" s="371" t="s">
        <v>741</v>
      </c>
      <c r="I443" s="32" t="s">
        <v>2854</v>
      </c>
      <c r="J443" s="31"/>
      <c r="K443" s="30"/>
      <c r="L443" s="30"/>
      <c r="M443" s="29"/>
      <c r="N443" s="340" t="str">
        <f>IF(O443="?","?","")</f>
        <v/>
      </c>
      <c r="O443" s="340" t="str">
        <f>IF(AND(P443="",Q443&gt;0),"?",IF(P443="","◄",IF(Q443&gt;=1,"►","")))</f>
        <v>◄</v>
      </c>
      <c r="P443" s="61"/>
      <c r="Q443" s="59"/>
      <c r="R443" s="340" t="str">
        <f>IF(S443="?","?","")</f>
        <v/>
      </c>
      <c r="S443" s="340" t="str">
        <f>IF(AND(T443="",U443&gt;0),"?",IF(T443="","◄",IF(U443&gt;=1,"►","")))</f>
        <v>◄</v>
      </c>
      <c r="T443" s="60"/>
      <c r="U443" s="59"/>
      <c r="V443" s="339"/>
      <c r="W443" s="57"/>
      <c r="X443" s="56">
        <f t="shared" si="207"/>
        <v>0</v>
      </c>
      <c r="Y443" s="55">
        <f t="shared" si="207"/>
        <v>0</v>
      </c>
      <c r="Z443" s="54"/>
      <c r="AA443" s="53">
        <f t="shared" si="208"/>
        <v>0</v>
      </c>
      <c r="AB443" s="52">
        <f t="shared" si="208"/>
        <v>0</v>
      </c>
      <c r="AC443" s="42"/>
      <c r="AD443" s="16" t="s">
        <v>0</v>
      </c>
      <c r="AE443" s="1"/>
      <c r="AF443" s="1"/>
      <c r="AG443" s="1"/>
      <c r="AH443" s="1"/>
      <c r="AI443" s="15"/>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row>
    <row r="444" spans="1:66" s="266" customFormat="1" ht="15.6" customHeight="1" x14ac:dyDescent="0.25">
      <c r="A444" s="343"/>
      <c r="B444" s="342" t="str">
        <f>IF(A444=1,"x","")</f>
        <v/>
      </c>
      <c r="C444" s="38"/>
      <c r="D444" s="37"/>
      <c r="E444" s="36" t="s">
        <v>2855</v>
      </c>
      <c r="F444" s="35"/>
      <c r="G444" s="341">
        <v>17581</v>
      </c>
      <c r="H444" s="371" t="s">
        <v>740</v>
      </c>
      <c r="I444" s="32" t="s">
        <v>2856</v>
      </c>
      <c r="J444" s="31"/>
      <c r="K444" s="30"/>
      <c r="L444" s="30"/>
      <c r="M444" s="29"/>
      <c r="N444" s="340" t="str">
        <f>IF(O444="?","?","")</f>
        <v/>
      </c>
      <c r="O444" s="340" t="str">
        <f>IF(AND(P444="",Q444&gt;0),"?",IF(P444="","◄",IF(Q444&gt;=1,"►","")))</f>
        <v>◄</v>
      </c>
      <c r="P444" s="61"/>
      <c r="Q444" s="59"/>
      <c r="R444" s="340" t="str">
        <f>IF(S444="?","?","")</f>
        <v/>
      </c>
      <c r="S444" s="340" t="str">
        <f>IF(AND(T444="",U444&gt;0),"?",IF(T444="","◄",IF(U444&gt;=1,"►","")))</f>
        <v>◄</v>
      </c>
      <c r="T444" s="60"/>
      <c r="U444" s="59"/>
      <c r="V444" s="339"/>
      <c r="W444" s="57"/>
      <c r="X444" s="56">
        <f t="shared" si="207"/>
        <v>0</v>
      </c>
      <c r="Y444" s="55">
        <f t="shared" si="207"/>
        <v>0</v>
      </c>
      <c r="Z444" s="54"/>
      <c r="AA444" s="53">
        <f t="shared" si="208"/>
        <v>0</v>
      </c>
      <c r="AB444" s="52">
        <f t="shared" si="208"/>
        <v>0</v>
      </c>
      <c r="AC444" s="42"/>
      <c r="AD444" s="16" t="s">
        <v>0</v>
      </c>
      <c r="AE444" s="1"/>
      <c r="AF444" s="1"/>
      <c r="AG444" s="1"/>
      <c r="AH444" s="1"/>
      <c r="AI444" s="15"/>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row>
    <row r="445" spans="1:66" s="266" customFormat="1" ht="15.6" customHeight="1" thickBot="1" x14ac:dyDescent="0.3">
      <c r="A445" s="343">
        <v>1</v>
      </c>
      <c r="B445" s="342" t="str">
        <f>IF(A445=1,"x","")</f>
        <v>x</v>
      </c>
      <c r="C445" s="38"/>
      <c r="D445" s="37"/>
      <c r="E445" s="36" t="s">
        <v>2857</v>
      </c>
      <c r="F445" s="35"/>
      <c r="G445" s="341">
        <v>17581</v>
      </c>
      <c r="H445" s="371" t="s">
        <v>740</v>
      </c>
      <c r="I445" s="32" t="s">
        <v>2858</v>
      </c>
      <c r="J445" s="31" t="s">
        <v>2859</v>
      </c>
      <c r="K445" s="30"/>
      <c r="L445" s="30"/>
      <c r="M445" s="29"/>
      <c r="N445" s="340" t="str">
        <f>IF(O445="?","?","")</f>
        <v/>
      </c>
      <c r="O445" s="340" t="str">
        <f>IF(AND(P445="",Q445&gt;0),"?",IF(P445="","◄",IF(Q445&gt;=1,"►","")))</f>
        <v>◄</v>
      </c>
      <c r="P445" s="61"/>
      <c r="Q445" s="59"/>
      <c r="R445" s="340" t="str">
        <f>IF(S445="?","?","")</f>
        <v/>
      </c>
      <c r="S445" s="340" t="str">
        <f>IF(AND(T445="",U445&gt;0),"?",IF(T445="","◄",IF(U445&gt;=1,"►","")))</f>
        <v>◄</v>
      </c>
      <c r="T445" s="60"/>
      <c r="U445" s="59"/>
      <c r="V445" s="339"/>
      <c r="W445" s="57"/>
      <c r="X445" s="56">
        <f t="shared" si="207"/>
        <v>0</v>
      </c>
      <c r="Y445" s="55">
        <f t="shared" si="207"/>
        <v>0</v>
      </c>
      <c r="Z445" s="54"/>
      <c r="AA445" s="53">
        <f t="shared" si="208"/>
        <v>0</v>
      </c>
      <c r="AB445" s="52">
        <f t="shared" si="208"/>
        <v>0</v>
      </c>
      <c r="AC445" s="42"/>
      <c r="AD445" s="16" t="s">
        <v>0</v>
      </c>
      <c r="AE445" s="1"/>
      <c r="AF445" s="1"/>
      <c r="AG445" s="1"/>
      <c r="AH445" s="1"/>
      <c r="AI445" s="15"/>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row>
    <row r="446" spans="1:66" ht="16.2" customHeight="1" thickTop="1" thickBot="1" x14ac:dyDescent="0.3">
      <c r="A446" s="338"/>
      <c r="B446" s="50"/>
      <c r="C446" s="14">
        <f>ROWS(C447:C450)-1</f>
        <v>3</v>
      </c>
      <c r="D446" s="113" t="s">
        <v>2860</v>
      </c>
      <c r="E446" s="12"/>
      <c r="F446" s="12"/>
      <c r="G446" s="337"/>
      <c r="H446" s="10"/>
      <c r="I446" s="9"/>
      <c r="J446" s="8" t="s">
        <v>739</v>
      </c>
      <c r="K446" s="8" t="s">
        <v>69</v>
      </c>
      <c r="L446" s="7"/>
      <c r="M446" s="6">
        <v>0</v>
      </c>
      <c r="N446" s="49"/>
      <c r="O446" s="346" t="str">
        <f>IF(COUNTIF(N447:N449,"?")&gt;0,"?",IF(AND(P446="◄",Q446="►"),"◄►",IF(P446="◄","◄",IF(Q446="►","►",""))))</f>
        <v>◄</v>
      </c>
      <c r="P446" s="46" t="str">
        <f>IF(SUM(P447:P449)+1=ROWS(P447:P449)-COUNTIF(P447:P449,"-"),"","◄")</f>
        <v>◄</v>
      </c>
      <c r="Q446" s="45" t="str">
        <f>IF(SUM(Q447:Q449)&gt;0,"►","")</f>
        <v/>
      </c>
      <c r="R446" s="48"/>
      <c r="S446" s="346" t="str">
        <f>IF(COUNTIF(R447:R449,"?")&gt;0,"?",IF(AND(T446="◄",U446="►"),"◄►",IF(T446="◄","◄",IF(U446="►","►",""))))</f>
        <v>◄</v>
      </c>
      <c r="T446" s="46" t="str">
        <f>IF(SUM(T447:T449)+1=ROWS(T447:T449)-COUNTIF(T447:T449,"-"),"","◄")</f>
        <v>◄</v>
      </c>
      <c r="U446" s="45" t="str">
        <f>IF(SUM(U447:U449)&gt;0,"►","")</f>
        <v/>
      </c>
      <c r="V446" s="67">
        <f>ROWS(V447:V450)-1</f>
        <v>3</v>
      </c>
      <c r="W446" s="44">
        <f>SUM(W447:W449)-W450</f>
        <v>0</v>
      </c>
      <c r="X446" s="43" t="s">
        <v>2</v>
      </c>
      <c r="Y446" s="42"/>
      <c r="Z446" s="44">
        <f>SUM(Z447:Z449)-Z450</f>
        <v>0</v>
      </c>
      <c r="AA446" s="43" t="s">
        <v>2</v>
      </c>
      <c r="AB446" s="42"/>
      <c r="AC446" s="345" t="e">
        <f>IF(#REF!="◄","◄",IF(#REF!="ok","►",""))</f>
        <v>#REF!</v>
      </c>
      <c r="AD446" s="5" t="s">
        <v>0</v>
      </c>
      <c r="AE446" s="344"/>
    </row>
    <row r="447" spans="1:66" s="266" customFormat="1" x14ac:dyDescent="0.25">
      <c r="A447" s="343"/>
      <c r="B447" s="342" t="str">
        <f>IF(A447=1,"x","")</f>
        <v/>
      </c>
      <c r="C447" s="38"/>
      <c r="D447" s="37"/>
      <c r="E447" s="36" t="s">
        <v>2861</v>
      </c>
      <c r="F447" s="35"/>
      <c r="G447" s="341">
        <v>17533</v>
      </c>
      <c r="H447" s="33">
        <v>9</v>
      </c>
      <c r="I447" s="32" t="s">
        <v>2862</v>
      </c>
      <c r="J447" s="31"/>
      <c r="K447" s="30"/>
      <c r="L447" s="30"/>
      <c r="M447" s="29"/>
      <c r="N447" s="340" t="str">
        <f>IF(O447="?","?","")</f>
        <v/>
      </c>
      <c r="O447" s="340" t="str">
        <f>IF(AND(P447="",Q447&gt;0),"?",IF(P447="","◄",IF(Q447&gt;=1,"►","")))</f>
        <v>◄</v>
      </c>
      <c r="P447" s="61"/>
      <c r="Q447" s="59"/>
      <c r="R447" s="340" t="str">
        <f>IF(S447="?","?","")</f>
        <v/>
      </c>
      <c r="S447" s="340" t="str">
        <f>IF(AND(T447="",U447&gt;0),"?",IF(T447="","◄",IF(U447&gt;=1,"►","")))</f>
        <v>◄</v>
      </c>
      <c r="T447" s="60"/>
      <c r="U447" s="59"/>
      <c r="V447" s="339"/>
      <c r="W447" s="57"/>
      <c r="X447" s="56">
        <f t="shared" ref="X447:Y449" si="209">(P447*W447)</f>
        <v>0</v>
      </c>
      <c r="Y447" s="55">
        <f t="shared" si="209"/>
        <v>0</v>
      </c>
      <c r="Z447" s="54"/>
      <c r="AA447" s="53">
        <f t="shared" ref="AA447:AB449" si="210">(T447*Z447)</f>
        <v>0</v>
      </c>
      <c r="AB447" s="52">
        <f t="shared" si="210"/>
        <v>0</v>
      </c>
      <c r="AC447" s="42"/>
      <c r="AD447" s="16" t="s">
        <v>0</v>
      </c>
      <c r="AE447" s="1"/>
      <c r="AF447" s="1"/>
      <c r="AG447" s="1"/>
      <c r="AH447" s="1"/>
      <c r="AI447" s="15"/>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row>
    <row r="448" spans="1:66" s="266" customFormat="1" x14ac:dyDescent="0.25">
      <c r="A448" s="343"/>
      <c r="B448" s="342" t="str">
        <f>IF(A448=1,"x","")</f>
        <v/>
      </c>
      <c r="C448" s="38"/>
      <c r="D448" s="37"/>
      <c r="E448" s="36" t="s">
        <v>2863</v>
      </c>
      <c r="F448" s="35"/>
      <c r="G448" s="341">
        <v>17533</v>
      </c>
      <c r="H448" s="33">
        <v>11</v>
      </c>
      <c r="I448" s="32" t="s">
        <v>2864</v>
      </c>
      <c r="J448" s="31"/>
      <c r="K448" s="30"/>
      <c r="L448" s="30"/>
      <c r="M448" s="29"/>
      <c r="N448" s="340" t="str">
        <f>IF(O448="?","?","")</f>
        <v/>
      </c>
      <c r="O448" s="340" t="str">
        <f>IF(AND(P448="",Q448&gt;0),"?",IF(P448="","◄",IF(Q448&gt;=1,"►","")))</f>
        <v>◄</v>
      </c>
      <c r="P448" s="61"/>
      <c r="Q448" s="59"/>
      <c r="R448" s="340" t="str">
        <f>IF(S448="?","?","")</f>
        <v/>
      </c>
      <c r="S448" s="340" t="str">
        <f>IF(AND(T448="",U448&gt;0),"?",IF(T448="","◄",IF(U448&gt;=1,"►","")))</f>
        <v>◄</v>
      </c>
      <c r="T448" s="60"/>
      <c r="U448" s="59"/>
      <c r="V448" s="339"/>
      <c r="W448" s="57"/>
      <c r="X448" s="56">
        <f t="shared" si="209"/>
        <v>0</v>
      </c>
      <c r="Y448" s="55">
        <f t="shared" si="209"/>
        <v>0</v>
      </c>
      <c r="Z448" s="54"/>
      <c r="AA448" s="53">
        <f t="shared" si="210"/>
        <v>0</v>
      </c>
      <c r="AB448" s="52">
        <f t="shared" si="210"/>
        <v>0</v>
      </c>
      <c r="AC448" s="42"/>
      <c r="AD448" s="16" t="s">
        <v>0</v>
      </c>
      <c r="AE448" s="1"/>
      <c r="AF448" s="1"/>
      <c r="AG448" s="1"/>
      <c r="AH448" s="1"/>
      <c r="AI448" s="15"/>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row>
    <row r="449" spans="1:66" s="266" customFormat="1" ht="15" thickBot="1" x14ac:dyDescent="0.3">
      <c r="A449" s="343"/>
      <c r="B449" s="342" t="str">
        <f>IF(A449=1,"x","")</f>
        <v/>
      </c>
      <c r="C449" s="38"/>
      <c r="D449" s="37"/>
      <c r="E449" s="36" t="s">
        <v>2865</v>
      </c>
      <c r="F449" s="35"/>
      <c r="G449" s="341">
        <v>17533</v>
      </c>
      <c r="H449" s="33">
        <v>13.5</v>
      </c>
      <c r="I449" s="32" t="s">
        <v>2866</v>
      </c>
      <c r="J449" s="31"/>
      <c r="K449" s="30"/>
      <c r="L449" s="30"/>
      <c r="M449" s="29"/>
      <c r="N449" s="340" t="str">
        <f>IF(O449="?","?","")</f>
        <v/>
      </c>
      <c r="O449" s="340" t="str">
        <f>IF(AND(P449="",Q449&gt;0),"?",IF(P449="","◄",IF(Q449&gt;=1,"►","")))</f>
        <v>◄</v>
      </c>
      <c r="P449" s="61"/>
      <c r="Q449" s="59"/>
      <c r="R449" s="340" t="str">
        <f>IF(S449="?","?","")</f>
        <v/>
      </c>
      <c r="S449" s="340" t="str">
        <f>IF(AND(T449="",U449&gt;0),"?",IF(T449="","◄",IF(U449&gt;=1,"►","")))</f>
        <v>◄</v>
      </c>
      <c r="T449" s="60"/>
      <c r="U449" s="59"/>
      <c r="V449" s="339"/>
      <c r="W449" s="57"/>
      <c r="X449" s="56">
        <f t="shared" si="209"/>
        <v>0</v>
      </c>
      <c r="Y449" s="55">
        <f t="shared" si="209"/>
        <v>0</v>
      </c>
      <c r="Z449" s="54"/>
      <c r="AA449" s="53">
        <f t="shared" si="210"/>
        <v>0</v>
      </c>
      <c r="AB449" s="52">
        <f t="shared" si="210"/>
        <v>0</v>
      </c>
      <c r="AC449" s="42"/>
      <c r="AD449" s="16" t="s">
        <v>0</v>
      </c>
      <c r="AE449" s="1"/>
      <c r="AF449" s="1"/>
      <c r="AG449" s="1"/>
      <c r="AH449" s="1"/>
      <c r="AI449" s="15"/>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row>
    <row r="450" spans="1:66" ht="16.8" thickTop="1" thickBot="1" x14ac:dyDescent="0.3">
      <c r="A450" s="338"/>
      <c r="B450" s="50"/>
      <c r="C450" s="14">
        <f>ROWS(C451:C470)-1</f>
        <v>19</v>
      </c>
      <c r="D450" s="113" t="s">
        <v>2867</v>
      </c>
      <c r="E450" s="12"/>
      <c r="F450" s="12"/>
      <c r="G450" s="337"/>
      <c r="H450" s="10"/>
      <c r="I450" s="9"/>
      <c r="J450" s="8">
        <v>17915</v>
      </c>
      <c r="K450" s="8" t="s">
        <v>69</v>
      </c>
      <c r="L450" s="7"/>
      <c r="M450" s="6">
        <v>0</v>
      </c>
      <c r="N450" s="49"/>
      <c r="O450" s="346" t="str">
        <f>IF(COUNTIF(N451:N466,"?")&gt;0,"?",IF(AND(P450="◄",Q450="►"),"◄►",IF(P450="◄","◄",IF(Q450="►","►",""))))</f>
        <v>◄</v>
      </c>
      <c r="P450" s="46" t="str">
        <f>IF(SUM(P451:P466)+1=ROWS(P451:P466)-COUNTIF(P451:P466,"-"),"","◄")</f>
        <v>◄</v>
      </c>
      <c r="Q450" s="45" t="str">
        <f>IF(SUM(Q451:Q466)&gt;0,"►","")</f>
        <v/>
      </c>
      <c r="R450" s="48"/>
      <c r="S450" s="346" t="str">
        <f>IF(COUNTIF(R451:R466,"?")&gt;0,"?",IF(AND(T450="◄",U450="►"),"◄►",IF(T450="◄","◄",IF(U450="►","►",""))))</f>
        <v>◄</v>
      </c>
      <c r="T450" s="46" t="str">
        <f>IF(SUM(T451:T466)+1=ROWS(T451:T466)-COUNTIF(T451:T466,"-"),"","◄")</f>
        <v>◄</v>
      </c>
      <c r="U450" s="45" t="str">
        <f>IF(SUM(U451:U466)&gt;0,"►","")</f>
        <v/>
      </c>
      <c r="V450" s="67">
        <f>ROWS(V451:V470)-1</f>
        <v>19</v>
      </c>
      <c r="W450" s="44">
        <f>SUM(W451:W466)-W470</f>
        <v>0</v>
      </c>
      <c r="X450" s="43" t="s">
        <v>2</v>
      </c>
      <c r="Y450" s="42"/>
      <c r="Z450" s="44">
        <f>SUM(Z451:Z466)-Z470</f>
        <v>0</v>
      </c>
      <c r="AA450" s="43" t="s">
        <v>2</v>
      </c>
      <c r="AB450" s="42"/>
      <c r="AC450" s="345" t="e">
        <f>IF(#REF!="◄","◄",IF(#REF!="ok","►",""))</f>
        <v>#REF!</v>
      </c>
      <c r="AD450" s="5" t="s">
        <v>0</v>
      </c>
      <c r="AE450" s="344"/>
    </row>
    <row r="451" spans="1:66" s="266" customFormat="1" x14ac:dyDescent="0.25">
      <c r="A451" s="343"/>
      <c r="B451" s="342" t="str">
        <f t="shared" ref="B451:B469" si="211">IF(A451=1,"x","")</f>
        <v/>
      </c>
      <c r="C451" s="38"/>
      <c r="D451" s="37"/>
      <c r="E451" s="36" t="s">
        <v>2868</v>
      </c>
      <c r="F451" s="35"/>
      <c r="G451" s="341">
        <v>17915</v>
      </c>
      <c r="H451" s="33">
        <v>0.5</v>
      </c>
      <c r="I451" s="32" t="s">
        <v>2869</v>
      </c>
      <c r="J451" s="31"/>
      <c r="K451" s="30"/>
      <c r="L451" s="30"/>
      <c r="M451" s="29"/>
      <c r="N451" s="340" t="str">
        <f t="shared" ref="N451:N469" si="212">IF(O451="?","?","")</f>
        <v/>
      </c>
      <c r="O451" s="340" t="str">
        <f t="shared" ref="O451:O469" si="213">IF(AND(P451="",Q451&gt;0),"?",IF(P451="","◄",IF(Q451&gt;=1,"►","")))</f>
        <v>◄</v>
      </c>
      <c r="P451" s="61"/>
      <c r="Q451" s="59"/>
      <c r="R451" s="340" t="str">
        <f t="shared" ref="R451:R469" si="214">IF(S451="?","?","")</f>
        <v/>
      </c>
      <c r="S451" s="340" t="str">
        <f t="shared" ref="S451:S469" si="215">IF(AND(T451="",U451&gt;0),"?",IF(T451="","◄",IF(U451&gt;=1,"►","")))</f>
        <v>◄</v>
      </c>
      <c r="T451" s="60"/>
      <c r="U451" s="59"/>
      <c r="V451" s="339"/>
      <c r="W451" s="57"/>
      <c r="X451" s="56">
        <f t="shared" ref="X451:X469" si="216">(P451*W451)</f>
        <v>0</v>
      </c>
      <c r="Y451" s="55">
        <f t="shared" ref="Y451:Y469" si="217">(Q451*X451)</f>
        <v>0</v>
      </c>
      <c r="Z451" s="54"/>
      <c r="AA451" s="53">
        <f t="shared" ref="AA451:AA469" si="218">(T451*Z451)</f>
        <v>0</v>
      </c>
      <c r="AB451" s="52">
        <f t="shared" ref="AB451:AB469" si="219">(U451*AA451)</f>
        <v>0</v>
      </c>
      <c r="AC451" s="42"/>
      <c r="AD451" s="16" t="s">
        <v>0</v>
      </c>
      <c r="AE451" s="1"/>
      <c r="AF451" s="1"/>
      <c r="AG451" s="1"/>
      <c r="AH451" s="1"/>
      <c r="AI451" s="15"/>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row>
    <row r="452" spans="1:66" s="266" customFormat="1" x14ac:dyDescent="0.25">
      <c r="A452" s="343"/>
      <c r="B452" s="342" t="str">
        <f t="shared" si="211"/>
        <v/>
      </c>
      <c r="C452" s="38"/>
      <c r="D452" s="37"/>
      <c r="E452" s="36" t="s">
        <v>2870</v>
      </c>
      <c r="F452" s="35"/>
      <c r="G452" s="341">
        <v>17915</v>
      </c>
      <c r="H452" s="33">
        <v>1</v>
      </c>
      <c r="I452" s="32" t="s">
        <v>2871</v>
      </c>
      <c r="J452" s="31"/>
      <c r="K452" s="30"/>
      <c r="L452" s="30"/>
      <c r="M452" s="29"/>
      <c r="N452" s="340" t="str">
        <f t="shared" si="212"/>
        <v/>
      </c>
      <c r="O452" s="340" t="str">
        <f t="shared" si="213"/>
        <v>◄</v>
      </c>
      <c r="P452" s="61"/>
      <c r="Q452" s="59"/>
      <c r="R452" s="340" t="str">
        <f t="shared" si="214"/>
        <v/>
      </c>
      <c r="S452" s="340" t="str">
        <f t="shared" si="215"/>
        <v>◄</v>
      </c>
      <c r="T452" s="60"/>
      <c r="U452" s="59"/>
      <c r="V452" s="339"/>
      <c r="W452" s="57"/>
      <c r="X452" s="56">
        <f t="shared" si="216"/>
        <v>0</v>
      </c>
      <c r="Y452" s="55">
        <f t="shared" si="217"/>
        <v>0</v>
      </c>
      <c r="Z452" s="54"/>
      <c r="AA452" s="53">
        <f t="shared" si="218"/>
        <v>0</v>
      </c>
      <c r="AB452" s="52">
        <f t="shared" si="219"/>
        <v>0</v>
      </c>
      <c r="AC452" s="42"/>
      <c r="AD452" s="16" t="s">
        <v>0</v>
      </c>
      <c r="AE452" s="1"/>
      <c r="AF452" s="1"/>
      <c r="AG452" s="1"/>
      <c r="AH452" s="1"/>
      <c r="AI452" s="15"/>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row>
    <row r="453" spans="1:66" s="266" customFormat="1" x14ac:dyDescent="0.25">
      <c r="A453" s="343"/>
      <c r="B453" s="342" t="str">
        <f t="shared" si="211"/>
        <v/>
      </c>
      <c r="C453" s="38"/>
      <c r="D453" s="37"/>
      <c r="E453" s="36" t="s">
        <v>2872</v>
      </c>
      <c r="F453" s="35"/>
      <c r="G453" s="341">
        <v>17915</v>
      </c>
      <c r="H453" s="33">
        <v>2</v>
      </c>
      <c r="I453" s="32" t="s">
        <v>2873</v>
      </c>
      <c r="J453" s="31"/>
      <c r="K453" s="30"/>
      <c r="L453" s="30"/>
      <c r="M453" s="29"/>
      <c r="N453" s="340" t="str">
        <f t="shared" si="212"/>
        <v/>
      </c>
      <c r="O453" s="340" t="str">
        <f t="shared" si="213"/>
        <v>◄</v>
      </c>
      <c r="P453" s="61"/>
      <c r="Q453" s="59"/>
      <c r="R453" s="340" t="str">
        <f t="shared" si="214"/>
        <v/>
      </c>
      <c r="S453" s="340" t="str">
        <f t="shared" si="215"/>
        <v>◄</v>
      </c>
      <c r="T453" s="60"/>
      <c r="U453" s="59"/>
      <c r="V453" s="339"/>
      <c r="W453" s="57"/>
      <c r="X453" s="56">
        <f t="shared" si="216"/>
        <v>0</v>
      </c>
      <c r="Y453" s="55">
        <f t="shared" si="217"/>
        <v>0</v>
      </c>
      <c r="Z453" s="54"/>
      <c r="AA453" s="53">
        <f t="shared" si="218"/>
        <v>0</v>
      </c>
      <c r="AB453" s="52">
        <f t="shared" si="219"/>
        <v>0</v>
      </c>
      <c r="AC453" s="42"/>
      <c r="AD453" s="16" t="s">
        <v>0</v>
      </c>
      <c r="AE453" s="1"/>
      <c r="AF453" s="1"/>
      <c r="AG453" s="1"/>
      <c r="AH453" s="1"/>
      <c r="AI453" s="15"/>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row>
    <row r="454" spans="1:66" s="266" customFormat="1" x14ac:dyDescent="0.25">
      <c r="A454" s="343"/>
      <c r="B454" s="342" t="str">
        <f t="shared" si="211"/>
        <v/>
      </c>
      <c r="C454" s="38"/>
      <c r="D454" s="37"/>
      <c r="E454" s="36" t="s">
        <v>2874</v>
      </c>
      <c r="F454" s="35"/>
      <c r="G454" s="341">
        <v>17915</v>
      </c>
      <c r="H454" s="33">
        <v>3</v>
      </c>
      <c r="I454" s="32" t="s">
        <v>2875</v>
      </c>
      <c r="J454" s="31"/>
      <c r="K454" s="30"/>
      <c r="L454" s="30"/>
      <c r="M454" s="29"/>
      <c r="N454" s="340" t="str">
        <f t="shared" si="212"/>
        <v/>
      </c>
      <c r="O454" s="340" t="str">
        <f t="shared" si="213"/>
        <v>◄</v>
      </c>
      <c r="P454" s="61"/>
      <c r="Q454" s="59"/>
      <c r="R454" s="340" t="str">
        <f t="shared" si="214"/>
        <v/>
      </c>
      <c r="S454" s="340" t="str">
        <f t="shared" si="215"/>
        <v>◄</v>
      </c>
      <c r="T454" s="60"/>
      <c r="U454" s="59"/>
      <c r="V454" s="339"/>
      <c r="W454" s="57"/>
      <c r="X454" s="56">
        <f t="shared" si="216"/>
        <v>0</v>
      </c>
      <c r="Y454" s="55">
        <f t="shared" si="217"/>
        <v>0</v>
      </c>
      <c r="Z454" s="54"/>
      <c r="AA454" s="53">
        <f t="shared" si="218"/>
        <v>0</v>
      </c>
      <c r="AB454" s="52">
        <f t="shared" si="219"/>
        <v>0</v>
      </c>
      <c r="AC454" s="42"/>
      <c r="AD454" s="16" t="s">
        <v>0</v>
      </c>
      <c r="AE454" s="1"/>
      <c r="AF454" s="1"/>
      <c r="AG454" s="1"/>
      <c r="AH454" s="1"/>
      <c r="AI454" s="15"/>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row>
    <row r="455" spans="1:66" s="266" customFormat="1" ht="16.2" customHeight="1" x14ac:dyDescent="0.25">
      <c r="A455" s="343"/>
      <c r="B455" s="342" t="str">
        <f t="shared" si="211"/>
        <v/>
      </c>
      <c r="C455" s="38"/>
      <c r="D455" s="37"/>
      <c r="E455" s="36" t="s">
        <v>2876</v>
      </c>
      <c r="F455" s="35"/>
      <c r="G455" s="341">
        <v>17915</v>
      </c>
      <c r="H455" s="33">
        <v>4</v>
      </c>
      <c r="I455" s="32" t="s">
        <v>2877</v>
      </c>
      <c r="J455" s="31"/>
      <c r="K455" s="30"/>
      <c r="L455" s="30"/>
      <c r="M455" s="29"/>
      <c r="N455" s="340" t="str">
        <f t="shared" si="212"/>
        <v/>
      </c>
      <c r="O455" s="340" t="str">
        <f t="shared" si="213"/>
        <v>◄</v>
      </c>
      <c r="P455" s="61"/>
      <c r="Q455" s="59"/>
      <c r="R455" s="340" t="str">
        <f t="shared" si="214"/>
        <v/>
      </c>
      <c r="S455" s="340" t="str">
        <f t="shared" si="215"/>
        <v>◄</v>
      </c>
      <c r="T455" s="60"/>
      <c r="U455" s="59"/>
      <c r="V455" s="339"/>
      <c r="W455" s="57"/>
      <c r="X455" s="56">
        <f t="shared" si="216"/>
        <v>0</v>
      </c>
      <c r="Y455" s="55">
        <f t="shared" si="217"/>
        <v>0</v>
      </c>
      <c r="Z455" s="54"/>
      <c r="AA455" s="53">
        <f t="shared" si="218"/>
        <v>0</v>
      </c>
      <c r="AB455" s="52">
        <f t="shared" si="219"/>
        <v>0</v>
      </c>
      <c r="AC455" s="42"/>
      <c r="AD455" s="16" t="s">
        <v>0</v>
      </c>
      <c r="AE455" s="1"/>
      <c r="AF455" s="1"/>
      <c r="AG455" s="1"/>
      <c r="AH455" s="1"/>
      <c r="AI455" s="15"/>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row>
    <row r="456" spans="1:66" s="266" customFormat="1" x14ac:dyDescent="0.25">
      <c r="A456" s="343"/>
      <c r="B456" s="342" t="str">
        <f t="shared" si="211"/>
        <v/>
      </c>
      <c r="C456" s="38"/>
      <c r="D456" s="37"/>
      <c r="E456" s="36" t="s">
        <v>2878</v>
      </c>
      <c r="F456" s="35"/>
      <c r="G456" s="341">
        <v>17915</v>
      </c>
      <c r="H456" s="33">
        <v>5</v>
      </c>
      <c r="I456" s="32" t="s">
        <v>2879</v>
      </c>
      <c r="J456" s="31"/>
      <c r="K456" s="30"/>
      <c r="L456" s="30"/>
      <c r="M456" s="29"/>
      <c r="N456" s="340" t="str">
        <f t="shared" si="212"/>
        <v/>
      </c>
      <c r="O456" s="340" t="str">
        <f t="shared" si="213"/>
        <v>◄</v>
      </c>
      <c r="P456" s="61"/>
      <c r="Q456" s="59"/>
      <c r="R456" s="340" t="str">
        <f t="shared" si="214"/>
        <v/>
      </c>
      <c r="S456" s="340" t="str">
        <f t="shared" si="215"/>
        <v>◄</v>
      </c>
      <c r="T456" s="60"/>
      <c r="U456" s="59"/>
      <c r="V456" s="339"/>
      <c r="W456" s="57"/>
      <c r="X456" s="56">
        <f t="shared" si="216"/>
        <v>0</v>
      </c>
      <c r="Y456" s="55">
        <f t="shared" si="217"/>
        <v>0</v>
      </c>
      <c r="Z456" s="54"/>
      <c r="AA456" s="53">
        <f t="shared" si="218"/>
        <v>0</v>
      </c>
      <c r="AB456" s="52">
        <f t="shared" si="219"/>
        <v>0</v>
      </c>
      <c r="AC456" s="42"/>
      <c r="AD456" s="16" t="s">
        <v>0</v>
      </c>
      <c r="AE456" s="1"/>
      <c r="AF456" s="1"/>
      <c r="AG456" s="1"/>
      <c r="AH456" s="1"/>
      <c r="AI456" s="15"/>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row>
    <row r="457" spans="1:66" s="266" customFormat="1" x14ac:dyDescent="0.25">
      <c r="A457" s="343"/>
      <c r="B457" s="342" t="str">
        <f t="shared" si="211"/>
        <v/>
      </c>
      <c r="C457" s="38"/>
      <c r="D457" s="37"/>
      <c r="E457" s="36" t="s">
        <v>2880</v>
      </c>
      <c r="F457" s="35"/>
      <c r="G457" s="341">
        <v>17915</v>
      </c>
      <c r="H457" s="33">
        <v>6</v>
      </c>
      <c r="I457" s="32" t="s">
        <v>2881</v>
      </c>
      <c r="J457" s="31"/>
      <c r="K457" s="30"/>
      <c r="L457" s="30"/>
      <c r="M457" s="29"/>
      <c r="N457" s="340" t="str">
        <f t="shared" si="212"/>
        <v/>
      </c>
      <c r="O457" s="340" t="str">
        <f t="shared" si="213"/>
        <v>◄</v>
      </c>
      <c r="P457" s="61"/>
      <c r="Q457" s="59"/>
      <c r="R457" s="340" t="str">
        <f t="shared" si="214"/>
        <v/>
      </c>
      <c r="S457" s="340" t="str">
        <f t="shared" si="215"/>
        <v>◄</v>
      </c>
      <c r="T457" s="60"/>
      <c r="U457" s="59"/>
      <c r="V457" s="339"/>
      <c r="W457" s="57"/>
      <c r="X457" s="56">
        <f t="shared" si="216"/>
        <v>0</v>
      </c>
      <c r="Y457" s="55">
        <f t="shared" si="217"/>
        <v>0</v>
      </c>
      <c r="Z457" s="54"/>
      <c r="AA457" s="53">
        <f t="shared" si="218"/>
        <v>0</v>
      </c>
      <c r="AB457" s="52">
        <f t="shared" si="219"/>
        <v>0</v>
      </c>
      <c r="AC457" s="42"/>
      <c r="AD457" s="16" t="s">
        <v>0</v>
      </c>
      <c r="AE457" s="1"/>
      <c r="AF457" s="1"/>
      <c r="AG457" s="1"/>
      <c r="AH457" s="1"/>
      <c r="AI457" s="15"/>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row>
    <row r="458" spans="1:66" s="266" customFormat="1" x14ac:dyDescent="0.25">
      <c r="A458" s="343"/>
      <c r="B458" s="342" t="str">
        <f t="shared" si="211"/>
        <v/>
      </c>
      <c r="C458" s="38"/>
      <c r="D458" s="37"/>
      <c r="E458" s="36" t="s">
        <v>2882</v>
      </c>
      <c r="F458" s="35"/>
      <c r="G458" s="341">
        <v>17915</v>
      </c>
      <c r="H458" s="33">
        <v>7</v>
      </c>
      <c r="I458" s="32" t="s">
        <v>2883</v>
      </c>
      <c r="J458" s="31"/>
      <c r="K458" s="30"/>
      <c r="L458" s="30"/>
      <c r="M458" s="29"/>
      <c r="N458" s="340" t="str">
        <f t="shared" si="212"/>
        <v/>
      </c>
      <c r="O458" s="340" t="str">
        <f t="shared" si="213"/>
        <v>◄</v>
      </c>
      <c r="P458" s="61"/>
      <c r="Q458" s="59"/>
      <c r="R458" s="340" t="str">
        <f t="shared" si="214"/>
        <v/>
      </c>
      <c r="S458" s="340" t="str">
        <f t="shared" si="215"/>
        <v>◄</v>
      </c>
      <c r="T458" s="60"/>
      <c r="U458" s="59"/>
      <c r="V458" s="339"/>
      <c r="W458" s="57"/>
      <c r="X458" s="56">
        <f t="shared" si="216"/>
        <v>0</v>
      </c>
      <c r="Y458" s="55">
        <f t="shared" si="217"/>
        <v>0</v>
      </c>
      <c r="Z458" s="54"/>
      <c r="AA458" s="53">
        <f t="shared" si="218"/>
        <v>0</v>
      </c>
      <c r="AB458" s="52">
        <f t="shared" si="219"/>
        <v>0</v>
      </c>
      <c r="AC458" s="42"/>
      <c r="AD458" s="16" t="s">
        <v>0</v>
      </c>
      <c r="AE458" s="1"/>
      <c r="AF458" s="1"/>
      <c r="AG458" s="1"/>
      <c r="AH458" s="1"/>
      <c r="AI458" s="15"/>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row>
    <row r="459" spans="1:66" s="266" customFormat="1" x14ac:dyDescent="0.25">
      <c r="A459" s="343"/>
      <c r="B459" s="342" t="str">
        <f t="shared" si="211"/>
        <v/>
      </c>
      <c r="C459" s="38"/>
      <c r="D459" s="37"/>
      <c r="E459" s="36" t="s">
        <v>2884</v>
      </c>
      <c r="F459" s="35"/>
      <c r="G459" s="341">
        <v>17915</v>
      </c>
      <c r="H459" s="33">
        <v>8</v>
      </c>
      <c r="I459" s="32" t="s">
        <v>2885</v>
      </c>
      <c r="J459" s="31"/>
      <c r="K459" s="30"/>
      <c r="L459" s="30"/>
      <c r="M459" s="29"/>
      <c r="N459" s="340" t="str">
        <f t="shared" si="212"/>
        <v/>
      </c>
      <c r="O459" s="340" t="str">
        <f t="shared" si="213"/>
        <v>◄</v>
      </c>
      <c r="P459" s="61"/>
      <c r="Q459" s="59"/>
      <c r="R459" s="340" t="str">
        <f t="shared" si="214"/>
        <v/>
      </c>
      <c r="S459" s="340" t="str">
        <f t="shared" si="215"/>
        <v>◄</v>
      </c>
      <c r="T459" s="60"/>
      <c r="U459" s="59"/>
      <c r="V459" s="339"/>
      <c r="W459" s="57"/>
      <c r="X459" s="56">
        <f t="shared" si="216"/>
        <v>0</v>
      </c>
      <c r="Y459" s="55">
        <f t="shared" si="217"/>
        <v>0</v>
      </c>
      <c r="Z459" s="54"/>
      <c r="AA459" s="53">
        <f t="shared" si="218"/>
        <v>0</v>
      </c>
      <c r="AB459" s="52">
        <f t="shared" si="219"/>
        <v>0</v>
      </c>
      <c r="AC459" s="42"/>
      <c r="AD459" s="16" t="s">
        <v>0</v>
      </c>
      <c r="AE459" s="1"/>
      <c r="AF459" s="1"/>
      <c r="AG459" s="1"/>
      <c r="AH459" s="1"/>
      <c r="AI459" s="15"/>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row>
    <row r="460" spans="1:66" s="266" customFormat="1" x14ac:dyDescent="0.25">
      <c r="A460" s="343"/>
      <c r="B460" s="342" t="str">
        <f t="shared" si="211"/>
        <v/>
      </c>
      <c r="C460" s="38"/>
      <c r="D460" s="37"/>
      <c r="E460" s="36" t="s">
        <v>2886</v>
      </c>
      <c r="F460" s="35"/>
      <c r="G460" s="341">
        <v>17915</v>
      </c>
      <c r="H460" s="33">
        <v>9</v>
      </c>
      <c r="I460" s="32" t="s">
        <v>2887</v>
      </c>
      <c r="J460" s="31"/>
      <c r="K460" s="30"/>
      <c r="L460" s="30"/>
      <c r="M460" s="29"/>
      <c r="N460" s="340" t="str">
        <f t="shared" si="212"/>
        <v/>
      </c>
      <c r="O460" s="340" t="str">
        <f t="shared" si="213"/>
        <v>◄</v>
      </c>
      <c r="P460" s="61"/>
      <c r="Q460" s="59"/>
      <c r="R460" s="340" t="str">
        <f t="shared" si="214"/>
        <v/>
      </c>
      <c r="S460" s="340" t="str">
        <f t="shared" si="215"/>
        <v>◄</v>
      </c>
      <c r="T460" s="60"/>
      <c r="U460" s="59"/>
      <c r="V460" s="339"/>
      <c r="W460" s="57"/>
      <c r="X460" s="56">
        <f t="shared" si="216"/>
        <v>0</v>
      </c>
      <c r="Y460" s="55">
        <f t="shared" si="217"/>
        <v>0</v>
      </c>
      <c r="Z460" s="54"/>
      <c r="AA460" s="53">
        <f t="shared" si="218"/>
        <v>0</v>
      </c>
      <c r="AB460" s="52">
        <f t="shared" si="219"/>
        <v>0</v>
      </c>
      <c r="AC460" s="42"/>
      <c r="AD460" s="16" t="s">
        <v>0</v>
      </c>
      <c r="AE460" s="1"/>
      <c r="AF460" s="1"/>
      <c r="AG460" s="1"/>
      <c r="AH460" s="1"/>
      <c r="AI460" s="15"/>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row>
    <row r="461" spans="1:66" s="266" customFormat="1" x14ac:dyDescent="0.25">
      <c r="A461" s="343"/>
      <c r="B461" s="342" t="str">
        <f t="shared" si="211"/>
        <v/>
      </c>
      <c r="C461" s="38"/>
      <c r="D461" s="37"/>
      <c r="E461" s="36" t="s">
        <v>2888</v>
      </c>
      <c r="F461" s="35"/>
      <c r="G461" s="341">
        <v>17915</v>
      </c>
      <c r="H461" s="33">
        <v>10</v>
      </c>
      <c r="I461" s="32" t="s">
        <v>2889</v>
      </c>
      <c r="J461" s="31"/>
      <c r="K461" s="30"/>
      <c r="L461" s="30"/>
      <c r="M461" s="29"/>
      <c r="N461" s="340" t="str">
        <f t="shared" si="212"/>
        <v/>
      </c>
      <c r="O461" s="340" t="str">
        <f t="shared" si="213"/>
        <v>◄</v>
      </c>
      <c r="P461" s="61"/>
      <c r="Q461" s="59"/>
      <c r="R461" s="340" t="str">
        <f t="shared" si="214"/>
        <v/>
      </c>
      <c r="S461" s="340" t="str">
        <f t="shared" si="215"/>
        <v>◄</v>
      </c>
      <c r="T461" s="60"/>
      <c r="U461" s="59"/>
      <c r="V461" s="339"/>
      <c r="W461" s="57"/>
      <c r="X461" s="56">
        <f t="shared" si="216"/>
        <v>0</v>
      </c>
      <c r="Y461" s="55">
        <f t="shared" si="217"/>
        <v>0</v>
      </c>
      <c r="Z461" s="54"/>
      <c r="AA461" s="53">
        <f t="shared" si="218"/>
        <v>0</v>
      </c>
      <c r="AB461" s="52">
        <f t="shared" si="219"/>
        <v>0</v>
      </c>
      <c r="AC461" s="42"/>
      <c r="AD461" s="16" t="s">
        <v>0</v>
      </c>
      <c r="AE461" s="1"/>
      <c r="AF461" s="1"/>
      <c r="AG461" s="1"/>
      <c r="AH461" s="1"/>
      <c r="AI461" s="15"/>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row>
    <row r="462" spans="1:66" s="266" customFormat="1" ht="13.2" customHeight="1" x14ac:dyDescent="0.25">
      <c r="A462" s="343"/>
      <c r="B462" s="342" t="str">
        <f t="shared" si="211"/>
        <v/>
      </c>
      <c r="C462" s="38"/>
      <c r="D462" s="37"/>
      <c r="E462" s="36" t="s">
        <v>2890</v>
      </c>
      <c r="F462" s="35"/>
      <c r="G462" s="341">
        <v>17915</v>
      </c>
      <c r="H462" s="33">
        <v>10</v>
      </c>
      <c r="I462" s="32" t="s">
        <v>2891</v>
      </c>
      <c r="J462" s="31"/>
      <c r="K462" s="30"/>
      <c r="L462" s="30"/>
      <c r="M462" s="29"/>
      <c r="N462" s="340" t="str">
        <f t="shared" si="212"/>
        <v/>
      </c>
      <c r="O462" s="340" t="str">
        <f t="shared" si="213"/>
        <v>◄</v>
      </c>
      <c r="P462" s="61"/>
      <c r="Q462" s="59"/>
      <c r="R462" s="340" t="str">
        <f t="shared" si="214"/>
        <v/>
      </c>
      <c r="S462" s="340" t="str">
        <f t="shared" si="215"/>
        <v>◄</v>
      </c>
      <c r="T462" s="60"/>
      <c r="U462" s="59"/>
      <c r="V462" s="339"/>
      <c r="W462" s="57"/>
      <c r="X462" s="56">
        <f t="shared" si="216"/>
        <v>0</v>
      </c>
      <c r="Y462" s="55">
        <f t="shared" si="217"/>
        <v>0</v>
      </c>
      <c r="Z462" s="54"/>
      <c r="AA462" s="53">
        <f t="shared" si="218"/>
        <v>0</v>
      </c>
      <c r="AB462" s="52">
        <f t="shared" si="219"/>
        <v>0</v>
      </c>
      <c r="AC462" s="42"/>
      <c r="AD462" s="16" t="s">
        <v>0</v>
      </c>
      <c r="AE462" s="1"/>
      <c r="AF462" s="1"/>
      <c r="AG462" s="1"/>
      <c r="AH462" s="1"/>
      <c r="AI462" s="15"/>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row>
    <row r="463" spans="1:66" s="266" customFormat="1" x14ac:dyDescent="0.25">
      <c r="A463" s="343"/>
      <c r="B463" s="342" t="str">
        <f t="shared" si="211"/>
        <v/>
      </c>
      <c r="C463" s="38"/>
      <c r="D463" s="37"/>
      <c r="E463" s="36" t="s">
        <v>2892</v>
      </c>
      <c r="F463" s="35"/>
      <c r="G463" s="341">
        <v>17915</v>
      </c>
      <c r="H463" s="33">
        <v>20</v>
      </c>
      <c r="I463" s="32" t="s">
        <v>2893</v>
      </c>
      <c r="J463" s="31"/>
      <c r="K463" s="30"/>
      <c r="L463" s="30"/>
      <c r="M463" s="29"/>
      <c r="N463" s="340" t="str">
        <f t="shared" si="212"/>
        <v/>
      </c>
      <c r="O463" s="340" t="str">
        <f t="shared" si="213"/>
        <v>◄</v>
      </c>
      <c r="P463" s="61"/>
      <c r="Q463" s="59"/>
      <c r="R463" s="340" t="str">
        <f t="shared" si="214"/>
        <v/>
      </c>
      <c r="S463" s="340" t="str">
        <f t="shared" si="215"/>
        <v>◄</v>
      </c>
      <c r="T463" s="60"/>
      <c r="U463" s="59"/>
      <c r="V463" s="339"/>
      <c r="W463" s="57"/>
      <c r="X463" s="56">
        <f t="shared" si="216"/>
        <v>0</v>
      </c>
      <c r="Y463" s="55">
        <f t="shared" si="217"/>
        <v>0</v>
      </c>
      <c r="Z463" s="54"/>
      <c r="AA463" s="53">
        <f t="shared" si="218"/>
        <v>0</v>
      </c>
      <c r="AB463" s="52">
        <f t="shared" si="219"/>
        <v>0</v>
      </c>
      <c r="AC463" s="42"/>
      <c r="AD463" s="16" t="s">
        <v>0</v>
      </c>
      <c r="AE463" s="1"/>
      <c r="AF463" s="1"/>
      <c r="AG463" s="1"/>
      <c r="AH463" s="1"/>
      <c r="AI463" s="15"/>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s="266" customFormat="1" x14ac:dyDescent="0.25">
      <c r="A464" s="343"/>
      <c r="B464" s="342" t="str">
        <f t="shared" si="211"/>
        <v/>
      </c>
      <c r="C464" s="38"/>
      <c r="D464" s="37"/>
      <c r="E464" s="36" t="s">
        <v>2894</v>
      </c>
      <c r="F464" s="35"/>
      <c r="G464" s="341">
        <v>17915</v>
      </c>
      <c r="H464" s="33">
        <v>30</v>
      </c>
      <c r="I464" s="32" t="s">
        <v>2895</v>
      </c>
      <c r="J464" s="31"/>
      <c r="K464" s="30"/>
      <c r="L464" s="30"/>
      <c r="M464" s="29"/>
      <c r="N464" s="340" t="str">
        <f t="shared" si="212"/>
        <v/>
      </c>
      <c r="O464" s="340" t="str">
        <f t="shared" si="213"/>
        <v>◄</v>
      </c>
      <c r="P464" s="61"/>
      <c r="Q464" s="59"/>
      <c r="R464" s="340" t="str">
        <f t="shared" si="214"/>
        <v/>
      </c>
      <c r="S464" s="340" t="str">
        <f t="shared" si="215"/>
        <v>◄</v>
      </c>
      <c r="T464" s="60"/>
      <c r="U464" s="59"/>
      <c r="V464" s="339"/>
      <c r="W464" s="57"/>
      <c r="X464" s="56">
        <f t="shared" si="216"/>
        <v>0</v>
      </c>
      <c r="Y464" s="55">
        <f t="shared" si="217"/>
        <v>0</v>
      </c>
      <c r="Z464" s="54"/>
      <c r="AA464" s="53">
        <f t="shared" si="218"/>
        <v>0</v>
      </c>
      <c r="AB464" s="52">
        <f t="shared" si="219"/>
        <v>0</v>
      </c>
      <c r="AC464" s="42"/>
      <c r="AD464" s="16" t="s">
        <v>0</v>
      </c>
      <c r="AE464" s="1"/>
      <c r="AF464" s="1"/>
      <c r="AG464" s="1"/>
      <c r="AH464" s="1"/>
      <c r="AI464" s="15"/>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66" s="266" customFormat="1" x14ac:dyDescent="0.25">
      <c r="A465" s="343"/>
      <c r="B465" s="342" t="str">
        <f t="shared" si="211"/>
        <v/>
      </c>
      <c r="C465" s="38"/>
      <c r="D465" s="37"/>
      <c r="E465" s="36" t="s">
        <v>2896</v>
      </c>
      <c r="F465" s="35"/>
      <c r="G465" s="341">
        <v>17915</v>
      </c>
      <c r="H465" s="33">
        <v>40</v>
      </c>
      <c r="I465" s="32" t="s">
        <v>2897</v>
      </c>
      <c r="J465" s="31"/>
      <c r="K465" s="30"/>
      <c r="L465" s="30"/>
      <c r="M465" s="29"/>
      <c r="N465" s="340" t="str">
        <f t="shared" si="212"/>
        <v/>
      </c>
      <c r="O465" s="340" t="str">
        <f t="shared" si="213"/>
        <v>◄</v>
      </c>
      <c r="P465" s="61"/>
      <c r="Q465" s="59"/>
      <c r="R465" s="340" t="str">
        <f t="shared" si="214"/>
        <v/>
      </c>
      <c r="S465" s="340" t="str">
        <f t="shared" si="215"/>
        <v>◄</v>
      </c>
      <c r="T465" s="60"/>
      <c r="U465" s="59"/>
      <c r="V465" s="339"/>
      <c r="W465" s="57"/>
      <c r="X465" s="56">
        <f t="shared" si="216"/>
        <v>0</v>
      </c>
      <c r="Y465" s="55">
        <f t="shared" si="217"/>
        <v>0</v>
      </c>
      <c r="Z465" s="54"/>
      <c r="AA465" s="53">
        <f t="shared" si="218"/>
        <v>0</v>
      </c>
      <c r="AB465" s="52">
        <f t="shared" si="219"/>
        <v>0</v>
      </c>
      <c r="AC465" s="42"/>
      <c r="AD465" s="16" t="s">
        <v>0</v>
      </c>
      <c r="AE465" s="1"/>
      <c r="AF465" s="1"/>
      <c r="AG465" s="1"/>
      <c r="AH465" s="1"/>
      <c r="AI465" s="15"/>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row>
    <row r="466" spans="1:66" s="266" customFormat="1" x14ac:dyDescent="0.25">
      <c r="A466" s="343"/>
      <c r="B466" s="342" t="str">
        <f t="shared" si="211"/>
        <v/>
      </c>
      <c r="C466" s="38"/>
      <c r="D466" s="37"/>
      <c r="E466" s="36" t="s">
        <v>2898</v>
      </c>
      <c r="F466" s="35"/>
      <c r="G466" s="341">
        <v>17915</v>
      </c>
      <c r="H466" s="33">
        <v>50</v>
      </c>
      <c r="I466" s="32" t="s">
        <v>2899</v>
      </c>
      <c r="J466" s="31"/>
      <c r="K466" s="30"/>
      <c r="L466" s="30"/>
      <c r="M466" s="29"/>
      <c r="N466" s="340" t="str">
        <f t="shared" si="212"/>
        <v/>
      </c>
      <c r="O466" s="340" t="str">
        <f t="shared" si="213"/>
        <v>◄</v>
      </c>
      <c r="P466" s="61"/>
      <c r="Q466" s="59"/>
      <c r="R466" s="340" t="str">
        <f t="shared" si="214"/>
        <v/>
      </c>
      <c r="S466" s="340" t="str">
        <f t="shared" si="215"/>
        <v>◄</v>
      </c>
      <c r="T466" s="60"/>
      <c r="U466" s="59"/>
      <c r="V466" s="339"/>
      <c r="W466" s="57"/>
      <c r="X466" s="56">
        <f t="shared" si="216"/>
        <v>0</v>
      </c>
      <c r="Y466" s="55">
        <f t="shared" si="217"/>
        <v>0</v>
      </c>
      <c r="Z466" s="54"/>
      <c r="AA466" s="53">
        <f t="shared" si="218"/>
        <v>0</v>
      </c>
      <c r="AB466" s="52">
        <f t="shared" si="219"/>
        <v>0</v>
      </c>
      <c r="AC466" s="42"/>
      <c r="AD466" s="16" t="s">
        <v>0</v>
      </c>
      <c r="AE466" s="1"/>
      <c r="AF466" s="1"/>
      <c r="AG466" s="1"/>
      <c r="AH466" s="1"/>
      <c r="AI466" s="15"/>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row>
    <row r="467" spans="1:66" s="266" customFormat="1" x14ac:dyDescent="0.25">
      <c r="A467" s="343"/>
      <c r="B467" s="342" t="str">
        <f t="shared" si="211"/>
        <v/>
      </c>
      <c r="C467" s="38"/>
      <c r="D467" s="37"/>
      <c r="E467" s="36" t="s">
        <v>2900</v>
      </c>
      <c r="F467" s="35"/>
      <c r="G467" s="341">
        <v>17915</v>
      </c>
      <c r="H467" s="33">
        <v>100</v>
      </c>
      <c r="I467" s="32" t="s">
        <v>2901</v>
      </c>
      <c r="J467" s="31"/>
      <c r="K467" s="30"/>
      <c r="L467" s="30"/>
      <c r="M467" s="29"/>
      <c r="N467" s="340" t="str">
        <f t="shared" si="212"/>
        <v/>
      </c>
      <c r="O467" s="340" t="str">
        <f t="shared" si="213"/>
        <v>◄</v>
      </c>
      <c r="P467" s="61"/>
      <c r="Q467" s="59"/>
      <c r="R467" s="340" t="str">
        <f t="shared" si="214"/>
        <v/>
      </c>
      <c r="S467" s="340" t="str">
        <f t="shared" si="215"/>
        <v>◄</v>
      </c>
      <c r="T467" s="60"/>
      <c r="U467" s="59"/>
      <c r="V467" s="339"/>
      <c r="W467" s="57"/>
      <c r="X467" s="56">
        <f t="shared" si="216"/>
        <v>0</v>
      </c>
      <c r="Y467" s="55">
        <f t="shared" si="217"/>
        <v>0</v>
      </c>
      <c r="Z467" s="54"/>
      <c r="AA467" s="53">
        <f t="shared" si="218"/>
        <v>0</v>
      </c>
      <c r="AB467" s="52">
        <f t="shared" si="219"/>
        <v>0</v>
      </c>
      <c r="AC467" s="42"/>
      <c r="AD467" s="16" t="s">
        <v>0</v>
      </c>
      <c r="AE467" s="1"/>
      <c r="AF467" s="1"/>
      <c r="AG467" s="1"/>
      <c r="AH467" s="1"/>
      <c r="AI467" s="15"/>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row>
    <row r="468" spans="1:66" s="266" customFormat="1" x14ac:dyDescent="0.25">
      <c r="A468" s="343"/>
      <c r="B468" s="342" t="str">
        <f t="shared" si="211"/>
        <v/>
      </c>
      <c r="C468" s="38"/>
      <c r="D468" s="37"/>
      <c r="E468" s="36" t="s">
        <v>2902</v>
      </c>
      <c r="F468" s="35"/>
      <c r="G468" s="341">
        <v>17915</v>
      </c>
      <c r="H468" s="33">
        <v>300</v>
      </c>
      <c r="I468" s="32" t="s">
        <v>2903</v>
      </c>
      <c r="J468" s="31"/>
      <c r="K468" s="30"/>
      <c r="L468" s="30"/>
      <c r="M468" s="29"/>
      <c r="N468" s="340" t="str">
        <f t="shared" si="212"/>
        <v/>
      </c>
      <c r="O468" s="340" t="str">
        <f t="shared" si="213"/>
        <v>◄</v>
      </c>
      <c r="P468" s="61"/>
      <c r="Q468" s="59"/>
      <c r="R468" s="340" t="str">
        <f t="shared" si="214"/>
        <v/>
      </c>
      <c r="S468" s="340" t="str">
        <f t="shared" si="215"/>
        <v>◄</v>
      </c>
      <c r="T468" s="60"/>
      <c r="U468" s="59"/>
      <c r="V468" s="339"/>
      <c r="W468" s="57"/>
      <c r="X468" s="56">
        <f t="shared" si="216"/>
        <v>0</v>
      </c>
      <c r="Y468" s="55">
        <f t="shared" si="217"/>
        <v>0</v>
      </c>
      <c r="Z468" s="54"/>
      <c r="AA468" s="53">
        <f t="shared" si="218"/>
        <v>0</v>
      </c>
      <c r="AB468" s="52">
        <f t="shared" si="219"/>
        <v>0</v>
      </c>
      <c r="AC468" s="42"/>
      <c r="AD468" s="16" t="s">
        <v>0</v>
      </c>
      <c r="AE468" s="1"/>
      <c r="AF468" s="1"/>
      <c r="AG468" s="1"/>
      <c r="AH468" s="1"/>
      <c r="AI468" s="15"/>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row>
    <row r="469" spans="1:66" s="266" customFormat="1" ht="15" thickBot="1" x14ac:dyDescent="0.3">
      <c r="A469" s="343"/>
      <c r="B469" s="342" t="str">
        <f t="shared" si="211"/>
        <v/>
      </c>
      <c r="C469" s="38"/>
      <c r="D469" s="37"/>
      <c r="E469" s="36" t="s">
        <v>2904</v>
      </c>
      <c r="F469" s="35"/>
      <c r="G469" s="341">
        <v>17915</v>
      </c>
      <c r="H469" s="33">
        <v>60</v>
      </c>
      <c r="I469" s="32" t="s">
        <v>2905</v>
      </c>
      <c r="J469" s="31" t="s">
        <v>2906</v>
      </c>
      <c r="K469" s="30"/>
      <c r="L469" s="30"/>
      <c r="M469" s="29"/>
      <c r="N469" s="340" t="str">
        <f t="shared" si="212"/>
        <v/>
      </c>
      <c r="O469" s="340" t="str">
        <f t="shared" si="213"/>
        <v>◄</v>
      </c>
      <c r="P469" s="61"/>
      <c r="Q469" s="59"/>
      <c r="R469" s="340" t="str">
        <f t="shared" si="214"/>
        <v/>
      </c>
      <c r="S469" s="340" t="str">
        <f t="shared" si="215"/>
        <v>◄</v>
      </c>
      <c r="T469" s="60"/>
      <c r="U469" s="59"/>
      <c r="V469" s="339"/>
      <c r="W469" s="57"/>
      <c r="X469" s="56">
        <f t="shared" si="216"/>
        <v>0</v>
      </c>
      <c r="Y469" s="55">
        <f t="shared" si="217"/>
        <v>0</v>
      </c>
      <c r="Z469" s="54"/>
      <c r="AA469" s="53">
        <f t="shared" si="218"/>
        <v>0</v>
      </c>
      <c r="AB469" s="52">
        <f t="shared" si="219"/>
        <v>0</v>
      </c>
      <c r="AC469" s="42"/>
      <c r="AD469" s="16" t="s">
        <v>0</v>
      </c>
      <c r="AE469" s="1"/>
      <c r="AF469" s="1"/>
      <c r="AG469" s="1"/>
      <c r="AH469" s="1"/>
      <c r="AI469" s="15"/>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row>
    <row r="470" spans="1:66" ht="16.8" thickTop="1" thickBot="1" x14ac:dyDescent="0.3">
      <c r="A470" s="338"/>
      <c r="B470" s="50"/>
      <c r="C470" s="14">
        <f>ROWS(C471:C479)-1</f>
        <v>8</v>
      </c>
      <c r="D470" s="113" t="s">
        <v>2907</v>
      </c>
      <c r="E470" s="12"/>
      <c r="F470" s="12"/>
      <c r="G470" s="337"/>
      <c r="H470" s="10"/>
      <c r="I470" s="9"/>
      <c r="J470" s="8" t="s">
        <v>738</v>
      </c>
      <c r="K470" s="8" t="s">
        <v>69</v>
      </c>
      <c r="L470" s="7"/>
      <c r="M470" s="6">
        <v>0</v>
      </c>
      <c r="N470" s="49"/>
      <c r="O470" s="346" t="str">
        <f>IF(COUNTIF(N471:N478,"?")&gt;0,"?",IF(AND(P470="◄",Q470="►"),"◄►",IF(P470="◄","◄",IF(Q470="►","►",""))))</f>
        <v>◄</v>
      </c>
      <c r="P470" s="46" t="str">
        <f>IF(SUM(P471:P478)+1=ROWS(P471:P478)-COUNTIF(P471:P478,"-"),"","◄")</f>
        <v>◄</v>
      </c>
      <c r="Q470" s="45" t="str">
        <f>IF(SUM(Q471:Q478)&gt;0,"►","")</f>
        <v/>
      </c>
      <c r="R470" s="48"/>
      <c r="S470" s="346" t="str">
        <f>IF(COUNTIF(R471:R478,"?")&gt;0,"?",IF(AND(T470="◄",U470="►"),"◄►",IF(T470="◄","◄",IF(U470="►","►",""))))</f>
        <v>◄</v>
      </c>
      <c r="T470" s="46" t="str">
        <f>IF(SUM(T471:T478)+1=ROWS(T471:T478)-COUNTIF(T471:T478,"-"),"","◄")</f>
        <v>◄</v>
      </c>
      <c r="U470" s="45" t="str">
        <f>IF(SUM(U471:U478)&gt;0,"►","")</f>
        <v/>
      </c>
      <c r="V470" s="67">
        <f>ROWS(V471:V479)-1</f>
        <v>8</v>
      </c>
      <c r="W470" s="44">
        <f>SUM(W471:W478)-W479</f>
        <v>0</v>
      </c>
      <c r="X470" s="43" t="s">
        <v>2</v>
      </c>
      <c r="Y470" s="42"/>
      <c r="Z470" s="44">
        <f>SUM(Z471:Z478)-Z479</f>
        <v>0</v>
      </c>
      <c r="AA470" s="43" t="s">
        <v>2</v>
      </c>
      <c r="AB470" s="42"/>
      <c r="AC470" s="345" t="e">
        <f>IF(#REF!="◄","◄",IF(#REF!="ok","►",""))</f>
        <v>#REF!</v>
      </c>
      <c r="AD470" s="5" t="s">
        <v>0</v>
      </c>
      <c r="AE470" s="344"/>
    </row>
    <row r="471" spans="1:66" s="266" customFormat="1" x14ac:dyDescent="0.25">
      <c r="A471" s="343"/>
      <c r="B471" s="342" t="str">
        <f t="shared" ref="B471:B478" si="220">IF(A471=1,"x","")</f>
        <v/>
      </c>
      <c r="C471" s="38"/>
      <c r="D471" s="37"/>
      <c r="E471" s="36" t="s">
        <v>2908</v>
      </c>
      <c r="F471" s="35"/>
      <c r="G471" s="341" t="s">
        <v>737</v>
      </c>
      <c r="H471" s="33">
        <v>11</v>
      </c>
      <c r="I471" s="32" t="s">
        <v>2909</v>
      </c>
      <c r="J471" s="31"/>
      <c r="K471" s="30"/>
      <c r="L471" s="30"/>
      <c r="M471" s="29"/>
      <c r="N471" s="340" t="str">
        <f t="shared" ref="N471:N478" si="221">IF(O471="?","?","")</f>
        <v/>
      </c>
      <c r="O471" s="340" t="str">
        <f t="shared" ref="O471:O478" si="222">IF(AND(P471="",Q471&gt;0),"?",IF(P471="","◄",IF(Q471&gt;=1,"►","")))</f>
        <v>◄</v>
      </c>
      <c r="P471" s="61"/>
      <c r="Q471" s="59"/>
      <c r="R471" s="340" t="str">
        <f t="shared" ref="R471:R478" si="223">IF(S471="?","?","")</f>
        <v/>
      </c>
      <c r="S471" s="340" t="str">
        <f t="shared" ref="S471:S478" si="224">IF(AND(T471="",U471&gt;0),"?",IF(T471="","◄",IF(U471&gt;=1,"►","")))</f>
        <v>◄</v>
      </c>
      <c r="T471" s="60"/>
      <c r="U471" s="59"/>
      <c r="V471" s="339"/>
      <c r="W471" s="57"/>
      <c r="X471" s="56">
        <f t="shared" ref="X471:Y478" si="225">(P471*W471)</f>
        <v>0</v>
      </c>
      <c r="Y471" s="55">
        <f t="shared" si="225"/>
        <v>0</v>
      </c>
      <c r="Z471" s="54"/>
      <c r="AA471" s="53">
        <f t="shared" ref="AA471:AB478" si="226">(T471*Z471)</f>
        <v>0</v>
      </c>
      <c r="AB471" s="52">
        <f t="shared" si="226"/>
        <v>0</v>
      </c>
      <c r="AC471" s="42"/>
      <c r="AD471" s="16" t="s">
        <v>0</v>
      </c>
      <c r="AE471" s="1"/>
      <c r="AF471" s="1"/>
      <c r="AG471" s="1"/>
      <c r="AH471" s="1"/>
      <c r="AI471" s="15"/>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row>
    <row r="472" spans="1:66" s="266" customFormat="1" x14ac:dyDescent="0.25">
      <c r="A472" s="343"/>
      <c r="B472" s="342" t="str">
        <f t="shared" si="220"/>
        <v/>
      </c>
      <c r="C472" s="38"/>
      <c r="D472" s="37"/>
      <c r="E472" s="36" t="s">
        <v>2910</v>
      </c>
      <c r="F472" s="35"/>
      <c r="G472" s="341" t="s">
        <v>737</v>
      </c>
      <c r="H472" s="33">
        <v>12</v>
      </c>
      <c r="I472" s="32" t="s">
        <v>2911</v>
      </c>
      <c r="J472" s="31" t="s">
        <v>2912</v>
      </c>
      <c r="K472" s="30"/>
      <c r="L472" s="30"/>
      <c r="M472" s="29"/>
      <c r="N472" s="340" t="str">
        <f t="shared" si="221"/>
        <v/>
      </c>
      <c r="O472" s="340" t="str">
        <f t="shared" si="222"/>
        <v>◄</v>
      </c>
      <c r="P472" s="61"/>
      <c r="Q472" s="59"/>
      <c r="R472" s="340" t="str">
        <f t="shared" si="223"/>
        <v/>
      </c>
      <c r="S472" s="340" t="str">
        <f t="shared" si="224"/>
        <v>◄</v>
      </c>
      <c r="T472" s="60"/>
      <c r="U472" s="59"/>
      <c r="V472" s="339"/>
      <c r="W472" s="57"/>
      <c r="X472" s="56">
        <f t="shared" si="225"/>
        <v>0</v>
      </c>
      <c r="Y472" s="55">
        <f t="shared" si="225"/>
        <v>0</v>
      </c>
      <c r="Z472" s="54"/>
      <c r="AA472" s="53">
        <f t="shared" si="226"/>
        <v>0</v>
      </c>
      <c r="AB472" s="52">
        <f t="shared" si="226"/>
        <v>0</v>
      </c>
      <c r="AC472" s="42"/>
      <c r="AD472" s="16" t="s">
        <v>0</v>
      </c>
      <c r="AE472" s="1"/>
      <c r="AF472" s="1"/>
      <c r="AG472" s="1"/>
      <c r="AH472" s="1"/>
      <c r="AI472" s="15"/>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row>
    <row r="473" spans="1:66" s="266" customFormat="1" x14ac:dyDescent="0.25">
      <c r="A473" s="343"/>
      <c r="B473" s="342" t="str">
        <f t="shared" si="220"/>
        <v/>
      </c>
      <c r="C473" s="38"/>
      <c r="D473" s="37"/>
      <c r="E473" s="36" t="s">
        <v>2913</v>
      </c>
      <c r="F473" s="35"/>
      <c r="G473" s="341" t="s">
        <v>737</v>
      </c>
      <c r="H473" s="33">
        <v>13</v>
      </c>
      <c r="I473" s="32" t="s">
        <v>2914</v>
      </c>
      <c r="J473" s="31"/>
      <c r="K473" s="30"/>
      <c r="L473" s="30"/>
      <c r="M473" s="29"/>
      <c r="N473" s="340" t="str">
        <f t="shared" si="221"/>
        <v/>
      </c>
      <c r="O473" s="340" t="str">
        <f t="shared" si="222"/>
        <v>◄</v>
      </c>
      <c r="P473" s="61"/>
      <c r="Q473" s="59"/>
      <c r="R473" s="340" t="str">
        <f t="shared" si="223"/>
        <v/>
      </c>
      <c r="S473" s="340" t="str">
        <f t="shared" si="224"/>
        <v>◄</v>
      </c>
      <c r="T473" s="60"/>
      <c r="U473" s="59"/>
      <c r="V473" s="339"/>
      <c r="W473" s="57"/>
      <c r="X473" s="56">
        <f t="shared" si="225"/>
        <v>0</v>
      </c>
      <c r="Y473" s="55">
        <f t="shared" si="225"/>
        <v>0</v>
      </c>
      <c r="Z473" s="54"/>
      <c r="AA473" s="53">
        <f t="shared" si="226"/>
        <v>0</v>
      </c>
      <c r="AB473" s="52">
        <f t="shared" si="226"/>
        <v>0</v>
      </c>
      <c r="AC473" s="42"/>
      <c r="AD473" s="16" t="s">
        <v>0</v>
      </c>
      <c r="AE473" s="1"/>
      <c r="AF473" s="1"/>
      <c r="AG473" s="1"/>
      <c r="AH473" s="1"/>
      <c r="AI473" s="15"/>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row>
    <row r="474" spans="1:66" s="266" customFormat="1" x14ac:dyDescent="0.25">
      <c r="A474" s="343"/>
      <c r="B474" s="342" t="str">
        <f t="shared" si="220"/>
        <v/>
      </c>
      <c r="C474" s="38"/>
      <c r="D474" s="37"/>
      <c r="E474" s="36" t="s">
        <v>2915</v>
      </c>
      <c r="F474" s="35"/>
      <c r="G474" s="341" t="s">
        <v>737</v>
      </c>
      <c r="H474" s="33">
        <v>15</v>
      </c>
      <c r="I474" s="32" t="s">
        <v>2916</v>
      </c>
      <c r="J474" s="31" t="s">
        <v>2912</v>
      </c>
      <c r="K474" s="30"/>
      <c r="L474" s="30"/>
      <c r="M474" s="29"/>
      <c r="N474" s="340" t="str">
        <f t="shared" si="221"/>
        <v/>
      </c>
      <c r="O474" s="340" t="str">
        <f t="shared" si="222"/>
        <v>◄</v>
      </c>
      <c r="P474" s="61"/>
      <c r="Q474" s="59"/>
      <c r="R474" s="340" t="str">
        <f t="shared" si="223"/>
        <v/>
      </c>
      <c r="S474" s="340" t="str">
        <f t="shared" si="224"/>
        <v>◄</v>
      </c>
      <c r="T474" s="60"/>
      <c r="U474" s="59"/>
      <c r="V474" s="339"/>
      <c r="W474" s="57"/>
      <c r="X474" s="56">
        <f t="shared" si="225"/>
        <v>0</v>
      </c>
      <c r="Y474" s="55">
        <f t="shared" si="225"/>
        <v>0</v>
      </c>
      <c r="Z474" s="54"/>
      <c r="AA474" s="53">
        <f t="shared" si="226"/>
        <v>0</v>
      </c>
      <c r="AB474" s="52">
        <f t="shared" si="226"/>
        <v>0</v>
      </c>
      <c r="AC474" s="42"/>
      <c r="AD474" s="16" t="s">
        <v>0</v>
      </c>
      <c r="AE474" s="1"/>
      <c r="AF474" s="1"/>
      <c r="AG474" s="1"/>
      <c r="AH474" s="1"/>
      <c r="AI474" s="15"/>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row>
    <row r="475" spans="1:66" s="266" customFormat="1" x14ac:dyDescent="0.25">
      <c r="A475" s="343"/>
      <c r="B475" s="342" t="str">
        <f t="shared" si="220"/>
        <v/>
      </c>
      <c r="C475" s="38"/>
      <c r="D475" s="37"/>
      <c r="E475" s="36" t="s">
        <v>2917</v>
      </c>
      <c r="F475" s="35"/>
      <c r="G475" s="341" t="s">
        <v>737</v>
      </c>
      <c r="H475" s="33">
        <v>16</v>
      </c>
      <c r="I475" s="32" t="s">
        <v>2918</v>
      </c>
      <c r="J475" s="31"/>
      <c r="K475" s="30"/>
      <c r="L475" s="30"/>
      <c r="M475" s="29"/>
      <c r="N475" s="340" t="str">
        <f t="shared" si="221"/>
        <v/>
      </c>
      <c r="O475" s="340" t="str">
        <f t="shared" si="222"/>
        <v>◄</v>
      </c>
      <c r="P475" s="61"/>
      <c r="Q475" s="59"/>
      <c r="R475" s="340" t="str">
        <f t="shared" si="223"/>
        <v/>
      </c>
      <c r="S475" s="340" t="str">
        <f t="shared" si="224"/>
        <v>◄</v>
      </c>
      <c r="T475" s="60"/>
      <c r="U475" s="59"/>
      <c r="V475" s="339"/>
      <c r="W475" s="57"/>
      <c r="X475" s="56">
        <f t="shared" si="225"/>
        <v>0</v>
      </c>
      <c r="Y475" s="55">
        <f t="shared" si="225"/>
        <v>0</v>
      </c>
      <c r="Z475" s="54"/>
      <c r="AA475" s="53">
        <f t="shared" si="226"/>
        <v>0</v>
      </c>
      <c r="AB475" s="52">
        <f t="shared" si="226"/>
        <v>0</v>
      </c>
      <c r="AC475" s="42"/>
      <c r="AD475" s="16" t="s">
        <v>0</v>
      </c>
      <c r="AE475" s="1"/>
      <c r="AF475" s="1"/>
      <c r="AG475" s="1"/>
      <c r="AH475" s="1"/>
      <c r="AI475" s="15"/>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row>
    <row r="476" spans="1:66" s="266" customFormat="1" x14ac:dyDescent="0.25">
      <c r="A476" s="343"/>
      <c r="B476" s="342" t="str">
        <f t="shared" si="220"/>
        <v/>
      </c>
      <c r="C476" s="38"/>
      <c r="D476" s="37"/>
      <c r="E476" s="36" t="s">
        <v>2919</v>
      </c>
      <c r="F476" s="35"/>
      <c r="G476" s="341" t="s">
        <v>737</v>
      </c>
      <c r="H476" s="33">
        <v>17</v>
      </c>
      <c r="I476" s="32" t="s">
        <v>2920</v>
      </c>
      <c r="J476" s="31"/>
      <c r="K476" s="30"/>
      <c r="L476" s="30"/>
      <c r="M476" s="29"/>
      <c r="N476" s="340" t="str">
        <f t="shared" si="221"/>
        <v/>
      </c>
      <c r="O476" s="340" t="str">
        <f t="shared" si="222"/>
        <v>◄</v>
      </c>
      <c r="P476" s="61"/>
      <c r="Q476" s="59"/>
      <c r="R476" s="340" t="str">
        <f t="shared" si="223"/>
        <v/>
      </c>
      <c r="S476" s="340" t="str">
        <f t="shared" si="224"/>
        <v>◄</v>
      </c>
      <c r="T476" s="60"/>
      <c r="U476" s="59"/>
      <c r="V476" s="339"/>
      <c r="W476" s="57"/>
      <c r="X476" s="56">
        <f t="shared" si="225"/>
        <v>0</v>
      </c>
      <c r="Y476" s="55">
        <f t="shared" si="225"/>
        <v>0</v>
      </c>
      <c r="Z476" s="54"/>
      <c r="AA476" s="53">
        <f t="shared" si="226"/>
        <v>0</v>
      </c>
      <c r="AB476" s="52">
        <f t="shared" si="226"/>
        <v>0</v>
      </c>
      <c r="AC476" s="42"/>
      <c r="AD476" s="16" t="s">
        <v>0</v>
      </c>
      <c r="AE476" s="1"/>
      <c r="AF476" s="1"/>
      <c r="AG476" s="1"/>
      <c r="AH476" s="1"/>
      <c r="AI476" s="15"/>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row>
    <row r="477" spans="1:66" s="266" customFormat="1" x14ac:dyDescent="0.25">
      <c r="A477" s="343"/>
      <c r="B477" s="342" t="str">
        <f t="shared" si="220"/>
        <v/>
      </c>
      <c r="C477" s="38"/>
      <c r="D477" s="37"/>
      <c r="E477" s="36" t="s">
        <v>2921</v>
      </c>
      <c r="F477" s="35"/>
      <c r="G477" s="341" t="s">
        <v>737</v>
      </c>
      <c r="H477" s="33">
        <v>18</v>
      </c>
      <c r="I477" s="32" t="s">
        <v>2922</v>
      </c>
      <c r="J477" s="31" t="s">
        <v>2912</v>
      </c>
      <c r="K477" s="30"/>
      <c r="L477" s="30"/>
      <c r="M477" s="29"/>
      <c r="N477" s="340" t="str">
        <f t="shared" si="221"/>
        <v/>
      </c>
      <c r="O477" s="340" t="str">
        <f t="shared" si="222"/>
        <v>◄</v>
      </c>
      <c r="P477" s="61"/>
      <c r="Q477" s="59"/>
      <c r="R477" s="340" t="str">
        <f t="shared" si="223"/>
        <v/>
      </c>
      <c r="S477" s="340" t="str">
        <f t="shared" si="224"/>
        <v>◄</v>
      </c>
      <c r="T477" s="60"/>
      <c r="U477" s="59"/>
      <c r="V477" s="339"/>
      <c r="W477" s="57"/>
      <c r="X477" s="56">
        <f t="shared" si="225"/>
        <v>0</v>
      </c>
      <c r="Y477" s="55">
        <f t="shared" si="225"/>
        <v>0</v>
      </c>
      <c r="Z477" s="54"/>
      <c r="AA477" s="53">
        <f t="shared" si="226"/>
        <v>0</v>
      </c>
      <c r="AB477" s="52">
        <f t="shared" si="226"/>
        <v>0</v>
      </c>
      <c r="AC477" s="42"/>
      <c r="AD477" s="16" t="s">
        <v>0</v>
      </c>
      <c r="AE477" s="1"/>
      <c r="AF477" s="1"/>
      <c r="AG477" s="1"/>
      <c r="AH477" s="1"/>
      <c r="AI477" s="15"/>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row>
    <row r="478" spans="1:66" s="266" customFormat="1" ht="15" thickBot="1" x14ac:dyDescent="0.3">
      <c r="A478" s="343"/>
      <c r="B478" s="342" t="str">
        <f t="shared" si="220"/>
        <v/>
      </c>
      <c r="C478" s="38"/>
      <c r="D478" s="37"/>
      <c r="E478" s="36" t="s">
        <v>2923</v>
      </c>
      <c r="F478" s="35"/>
      <c r="G478" s="341" t="s">
        <v>737</v>
      </c>
      <c r="H478" s="33">
        <v>20</v>
      </c>
      <c r="I478" s="32" t="s">
        <v>2924</v>
      </c>
      <c r="J478" s="31"/>
      <c r="K478" s="30"/>
      <c r="L478" s="30"/>
      <c r="M478" s="29"/>
      <c r="N478" s="340" t="str">
        <f t="shared" si="221"/>
        <v/>
      </c>
      <c r="O478" s="340" t="str">
        <f t="shared" si="222"/>
        <v>◄</v>
      </c>
      <c r="P478" s="61"/>
      <c r="Q478" s="59"/>
      <c r="R478" s="340" t="str">
        <f t="shared" si="223"/>
        <v/>
      </c>
      <c r="S478" s="340" t="str">
        <f t="shared" si="224"/>
        <v>◄</v>
      </c>
      <c r="T478" s="60"/>
      <c r="U478" s="59"/>
      <c r="V478" s="339"/>
      <c r="W478" s="57"/>
      <c r="X478" s="56">
        <f t="shared" si="225"/>
        <v>0</v>
      </c>
      <c r="Y478" s="55">
        <f t="shared" si="225"/>
        <v>0</v>
      </c>
      <c r="Z478" s="54"/>
      <c r="AA478" s="53">
        <f t="shared" si="226"/>
        <v>0</v>
      </c>
      <c r="AB478" s="52">
        <f t="shared" si="226"/>
        <v>0</v>
      </c>
      <c r="AC478" s="42"/>
      <c r="AD478" s="16" t="s">
        <v>0</v>
      </c>
      <c r="AE478" s="1"/>
      <c r="AF478" s="1"/>
      <c r="AG478" s="1"/>
      <c r="AH478" s="1"/>
      <c r="AI478" s="15"/>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row>
    <row r="479" spans="1:66" ht="16.8" thickTop="1" thickBot="1" x14ac:dyDescent="0.3">
      <c r="A479" s="338"/>
      <c r="B479" s="50"/>
      <c r="C479" s="14">
        <f>ROWS(C480:C481)-1</f>
        <v>1</v>
      </c>
      <c r="D479" s="113" t="s">
        <v>2925</v>
      </c>
      <c r="E479" s="12"/>
      <c r="F479" s="12"/>
      <c r="G479" s="337"/>
      <c r="H479" s="10"/>
      <c r="I479" s="9"/>
      <c r="J479" s="8">
        <v>18872</v>
      </c>
      <c r="K479" s="8" t="s">
        <v>69</v>
      </c>
      <c r="L479" s="7"/>
      <c r="M479" s="6">
        <v>0</v>
      </c>
      <c r="N479" s="49"/>
      <c r="O479" s="346" t="str">
        <f>IF(COUNTIF(N480:N480,"?")&gt;0,"?",IF(AND(P479="◄",Q479="►"),"◄►",IF(P479="◄","◄",IF(Q479="►","►",""))))</f>
        <v/>
      </c>
      <c r="P479" s="46" t="str">
        <f>IF(SUM(P480:P480)+1=ROWS(P480:P480)-COUNTIF(P480:P480,"-"),"","◄")</f>
        <v/>
      </c>
      <c r="Q479" s="45" t="str">
        <f>IF(SUM(Q480:Q480)&gt;0,"►","")</f>
        <v/>
      </c>
      <c r="R479" s="48"/>
      <c r="S479" s="346" t="str">
        <f>IF(COUNTIF(R480:R480,"?")&gt;0,"?",IF(AND(T479="◄",U479="►"),"◄►",IF(T479="◄","◄",IF(U479="►","►",""))))</f>
        <v/>
      </c>
      <c r="T479" s="46" t="str">
        <f>IF(SUM(T480:T480)+1=ROWS(T480:T480)-COUNTIF(T480:T480,"-"),"","◄")</f>
        <v/>
      </c>
      <c r="U479" s="45" t="str">
        <f>IF(SUM(U480:U480)&gt;0,"►","")</f>
        <v/>
      </c>
      <c r="V479" s="67">
        <f>ROWS(V480:V481)-1</f>
        <v>1</v>
      </c>
      <c r="W479" s="44">
        <f>SUM(W480:W480)-W481</f>
        <v>0</v>
      </c>
      <c r="X479" s="43" t="s">
        <v>2</v>
      </c>
      <c r="Y479" s="42"/>
      <c r="Z479" s="44">
        <f>SUM(Z480:Z480)-Z481</f>
        <v>0</v>
      </c>
      <c r="AA479" s="43" t="s">
        <v>2</v>
      </c>
      <c r="AB479" s="42"/>
      <c r="AC479" s="345" t="e">
        <f>IF(#REF!="◄","◄",IF(#REF!="ok","►",""))</f>
        <v>#REF!</v>
      </c>
      <c r="AD479" s="5" t="s">
        <v>0</v>
      </c>
      <c r="AE479" s="344"/>
    </row>
    <row r="480" spans="1:66" s="266" customFormat="1" ht="15" thickBot="1" x14ac:dyDescent="0.3">
      <c r="A480" s="343"/>
      <c r="B480" s="342" t="str">
        <f>IF(A480=1,"x","")</f>
        <v/>
      </c>
      <c r="C480" s="38"/>
      <c r="D480" s="37"/>
      <c r="E480" s="36" t="s">
        <v>2926</v>
      </c>
      <c r="F480" s="35"/>
      <c r="G480" s="341">
        <v>18872</v>
      </c>
      <c r="H480" s="33">
        <v>25</v>
      </c>
      <c r="I480" s="32" t="s">
        <v>2927</v>
      </c>
      <c r="J480" s="31"/>
      <c r="K480" s="30"/>
      <c r="L480" s="30"/>
      <c r="M480" s="29"/>
      <c r="N480" s="340" t="str">
        <f>IF(O480="?","?","")</f>
        <v/>
      </c>
      <c r="O480" s="340" t="str">
        <f>IF(AND(P480="",Q480&gt;0),"?",IF(P480="","◄",IF(Q480&gt;=1,"►","")))</f>
        <v>◄</v>
      </c>
      <c r="P480" s="61"/>
      <c r="Q480" s="59"/>
      <c r="R480" s="340" t="str">
        <f>IF(S480="?","?","")</f>
        <v/>
      </c>
      <c r="S480" s="340" t="str">
        <f>IF(AND(T480="",U480&gt;0),"?",IF(T480="","◄",IF(U480&gt;=1,"►","")))</f>
        <v>◄</v>
      </c>
      <c r="T480" s="60"/>
      <c r="U480" s="59"/>
      <c r="V480" s="339"/>
      <c r="W480" s="57"/>
      <c r="X480" s="56">
        <f>(P480*W480)</f>
        <v>0</v>
      </c>
      <c r="Y480" s="55">
        <f>(Q480*X480)</f>
        <v>0</v>
      </c>
      <c r="Z480" s="54"/>
      <c r="AA480" s="53">
        <f>(T480*Z480)</f>
        <v>0</v>
      </c>
      <c r="AB480" s="52">
        <f>(U480*AA480)</f>
        <v>0</v>
      </c>
      <c r="AC480" s="42"/>
      <c r="AD480" s="16" t="s">
        <v>0</v>
      </c>
      <c r="AE480" s="1"/>
      <c r="AF480" s="1"/>
      <c r="AG480" s="1"/>
      <c r="AH480" s="1"/>
      <c r="AI480" s="15"/>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row>
    <row r="481" spans="1:66" ht="33" customHeight="1" thickTop="1" thickBot="1" x14ac:dyDescent="0.3">
      <c r="A481" s="338"/>
      <c r="B481" s="50"/>
      <c r="C481" s="14">
        <f>ROWS(C482:C485)-1</f>
        <v>3</v>
      </c>
      <c r="D481" s="641" t="s">
        <v>2928</v>
      </c>
      <c r="E481" s="583"/>
      <c r="F481" s="583"/>
      <c r="G481" s="583"/>
      <c r="H481" s="583"/>
      <c r="I481" s="583"/>
      <c r="J481" s="8" t="s">
        <v>736</v>
      </c>
      <c r="K481" s="8" t="s">
        <v>69</v>
      </c>
      <c r="L481" s="7"/>
      <c r="M481" s="6">
        <v>0</v>
      </c>
      <c r="N481" s="49"/>
      <c r="O481" s="346" t="str">
        <f>IF(COUNTIF(N482:N484,"?")&gt;0,"?",IF(AND(P481="◄",Q481="►"),"◄►",IF(P481="◄","◄",IF(Q481="►","►",""))))</f>
        <v>◄</v>
      </c>
      <c r="P481" s="46" t="str">
        <f>IF(SUM(P482:P484)+1=ROWS(P482:P484)-COUNTIF(P482:P484,"-"),"","◄")</f>
        <v>◄</v>
      </c>
      <c r="Q481" s="45" t="str">
        <f>IF(SUM(Q482:Q484)&gt;0,"►","")</f>
        <v/>
      </c>
      <c r="R481" s="48"/>
      <c r="S481" s="346" t="str">
        <f>IF(COUNTIF(R482:R484,"?")&gt;0,"?",IF(AND(T481="◄",U481="►"),"◄►",IF(T481="◄","◄",IF(U481="►","►",""))))</f>
        <v>◄</v>
      </c>
      <c r="T481" s="46" t="str">
        <f>IF(SUM(T482:T484)+1=ROWS(T482:T484)-COUNTIF(T482:T484,"-"),"","◄")</f>
        <v>◄</v>
      </c>
      <c r="U481" s="45" t="str">
        <f>IF(SUM(U482:U484)&gt;0,"►","")</f>
        <v/>
      </c>
      <c r="V481" s="67">
        <f>ROWS(V482:V485)-1</f>
        <v>3</v>
      </c>
      <c r="W481" s="44">
        <f>SUM(W482:W484)-W485</f>
        <v>0</v>
      </c>
      <c r="X481" s="43" t="s">
        <v>2</v>
      </c>
      <c r="Y481" s="42"/>
      <c r="Z481" s="44">
        <f>SUM(Z482:Z484)-Z485</f>
        <v>0</v>
      </c>
      <c r="AA481" s="43" t="s">
        <v>2</v>
      </c>
      <c r="AB481" s="42"/>
      <c r="AC481" s="345" t="e">
        <f>IF(#REF!="◄","◄",IF(#REF!="ok","►",""))</f>
        <v>#REF!</v>
      </c>
      <c r="AD481" s="5" t="s">
        <v>0</v>
      </c>
      <c r="AE481" s="344"/>
    </row>
    <row r="482" spans="1:66" s="266" customFormat="1" x14ac:dyDescent="0.25">
      <c r="A482" s="343"/>
      <c r="B482" s="342" t="str">
        <f>IF(A482=1,"x","")</f>
        <v/>
      </c>
      <c r="C482" s="38"/>
      <c r="D482" s="37"/>
      <c r="E482" s="36" t="s">
        <v>2929</v>
      </c>
      <c r="F482" s="35"/>
      <c r="G482" s="341">
        <v>19360</v>
      </c>
      <c r="H482" s="371" t="s">
        <v>735</v>
      </c>
      <c r="I482" s="32" t="s">
        <v>2930</v>
      </c>
      <c r="J482" s="31"/>
      <c r="K482" s="30"/>
      <c r="L482" s="30"/>
      <c r="M482" s="29"/>
      <c r="N482" s="340" t="str">
        <f>IF(O482="?","?","")</f>
        <v/>
      </c>
      <c r="O482" s="340" t="str">
        <f>IF(AND(P482="",Q482&gt;0),"?",IF(P482="","◄",IF(Q482&gt;=1,"►","")))</f>
        <v>◄</v>
      </c>
      <c r="P482" s="61"/>
      <c r="Q482" s="59"/>
      <c r="R482" s="340" t="str">
        <f>IF(S482="?","?","")</f>
        <v/>
      </c>
      <c r="S482" s="340" t="str">
        <f>IF(AND(T482="",U482&gt;0),"?",IF(T482="","◄",IF(U482&gt;=1,"►","")))</f>
        <v>◄</v>
      </c>
      <c r="T482" s="60"/>
      <c r="U482" s="59"/>
      <c r="V482" s="339"/>
      <c r="W482" s="57"/>
      <c r="X482" s="56">
        <f t="shared" ref="X482:Y484" si="227">(P482*W482)</f>
        <v>0</v>
      </c>
      <c r="Y482" s="55">
        <f t="shared" si="227"/>
        <v>0</v>
      </c>
      <c r="Z482" s="54"/>
      <c r="AA482" s="53">
        <f t="shared" ref="AA482:AB484" si="228">(T482*Z482)</f>
        <v>0</v>
      </c>
      <c r="AB482" s="52">
        <f t="shared" si="228"/>
        <v>0</v>
      </c>
      <c r="AC482" s="42"/>
      <c r="AD482" s="16" t="s">
        <v>0</v>
      </c>
      <c r="AE482" s="1"/>
      <c r="AF482" s="1"/>
      <c r="AG482" s="1"/>
      <c r="AH482" s="1"/>
      <c r="AI482" s="15"/>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row>
    <row r="483" spans="1:66" s="266" customFormat="1" x14ac:dyDescent="0.25">
      <c r="A483" s="343"/>
      <c r="B483" s="342" t="str">
        <f>IF(A483=1,"x","")</f>
        <v/>
      </c>
      <c r="C483" s="38"/>
      <c r="D483" s="37"/>
      <c r="E483" s="36" t="s">
        <v>2931</v>
      </c>
      <c r="F483" s="35"/>
      <c r="G483" s="341">
        <v>19360</v>
      </c>
      <c r="H483" s="371" t="s">
        <v>734</v>
      </c>
      <c r="I483" s="32" t="s">
        <v>2932</v>
      </c>
      <c r="J483" s="31"/>
      <c r="K483" s="30"/>
      <c r="L483" s="30"/>
      <c r="M483" s="29"/>
      <c r="N483" s="340" t="str">
        <f>IF(O483="?","?","")</f>
        <v/>
      </c>
      <c r="O483" s="340" t="str">
        <f>IF(AND(P483="",Q483&gt;0),"?",IF(P483="","◄",IF(Q483&gt;=1,"►","")))</f>
        <v>◄</v>
      </c>
      <c r="P483" s="61"/>
      <c r="Q483" s="59"/>
      <c r="R483" s="340" t="str">
        <f>IF(S483="?","?","")</f>
        <v/>
      </c>
      <c r="S483" s="340" t="str">
        <f>IF(AND(T483="",U483&gt;0),"?",IF(T483="","◄",IF(U483&gt;=1,"►","")))</f>
        <v>◄</v>
      </c>
      <c r="T483" s="60"/>
      <c r="U483" s="59"/>
      <c r="V483" s="339"/>
      <c r="W483" s="57"/>
      <c r="X483" s="56">
        <f t="shared" si="227"/>
        <v>0</v>
      </c>
      <c r="Y483" s="55">
        <f t="shared" si="227"/>
        <v>0</v>
      </c>
      <c r="Z483" s="54"/>
      <c r="AA483" s="53">
        <f t="shared" si="228"/>
        <v>0</v>
      </c>
      <c r="AB483" s="52">
        <f t="shared" si="228"/>
        <v>0</v>
      </c>
      <c r="AC483" s="42"/>
      <c r="AD483" s="16" t="s">
        <v>0</v>
      </c>
      <c r="AE483" s="1"/>
      <c r="AF483" s="1"/>
      <c r="AG483" s="1"/>
      <c r="AH483" s="1"/>
      <c r="AI483" s="15"/>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row>
    <row r="484" spans="1:66" s="266" customFormat="1" ht="15" thickBot="1" x14ac:dyDescent="0.3">
      <c r="A484" s="343"/>
      <c r="B484" s="342" t="str">
        <f>IF(A484=1,"x","")</f>
        <v/>
      </c>
      <c r="C484" s="38"/>
      <c r="D484" s="37"/>
      <c r="E484" s="36" t="s">
        <v>2933</v>
      </c>
      <c r="F484" s="35"/>
      <c r="G484" s="341">
        <v>19360</v>
      </c>
      <c r="H484" s="371" t="s">
        <v>733</v>
      </c>
      <c r="I484" s="32" t="s">
        <v>2934</v>
      </c>
      <c r="J484" s="31"/>
      <c r="K484" s="30"/>
      <c r="L484" s="30"/>
      <c r="M484" s="29"/>
      <c r="N484" s="340" t="str">
        <f>IF(O484="?","?","")</f>
        <v/>
      </c>
      <c r="O484" s="340" t="str">
        <f>IF(AND(P484="",Q484&gt;0),"?",IF(P484="","◄",IF(Q484&gt;=1,"►","")))</f>
        <v>◄</v>
      </c>
      <c r="P484" s="61"/>
      <c r="Q484" s="59"/>
      <c r="R484" s="340" t="str">
        <f>IF(S484="?","?","")</f>
        <v/>
      </c>
      <c r="S484" s="340" t="str">
        <f>IF(AND(T484="",U484&gt;0),"?",IF(T484="","◄",IF(U484&gt;=1,"►","")))</f>
        <v>◄</v>
      </c>
      <c r="T484" s="60"/>
      <c r="U484" s="59"/>
      <c r="V484" s="339"/>
      <c r="W484" s="57"/>
      <c r="X484" s="56">
        <f t="shared" si="227"/>
        <v>0</v>
      </c>
      <c r="Y484" s="55">
        <f t="shared" si="227"/>
        <v>0</v>
      </c>
      <c r="Z484" s="54"/>
      <c r="AA484" s="53">
        <f t="shared" si="228"/>
        <v>0</v>
      </c>
      <c r="AB484" s="52">
        <f t="shared" si="228"/>
        <v>0</v>
      </c>
      <c r="AC484" s="42"/>
      <c r="AD484" s="16" t="s">
        <v>0</v>
      </c>
      <c r="AE484" s="1"/>
      <c r="AF484" s="1"/>
      <c r="AG484" s="1"/>
      <c r="AH484" s="1"/>
      <c r="AI484" s="15"/>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row>
    <row r="485" spans="1:66" ht="16.8" thickTop="1" thickBot="1" x14ac:dyDescent="0.3">
      <c r="A485" s="338"/>
      <c r="B485" s="50"/>
      <c r="C485" s="14">
        <f>ROWS(C486:C488)-1</f>
        <v>2</v>
      </c>
      <c r="D485" s="113" t="s">
        <v>2935</v>
      </c>
      <c r="E485" s="12"/>
      <c r="F485" s="12"/>
      <c r="G485" s="337"/>
      <c r="H485" s="10"/>
      <c r="I485" s="9"/>
      <c r="J485" s="8" t="s">
        <v>732</v>
      </c>
      <c r="K485" s="8" t="s">
        <v>69</v>
      </c>
      <c r="L485" s="7"/>
      <c r="M485" s="6">
        <v>0</v>
      </c>
      <c r="N485" s="49"/>
      <c r="O485" s="346" t="str">
        <f>IF(COUNTIF(N486:N487,"?")&gt;0,"?",IF(AND(P485="◄",Q485="►"),"◄►",IF(P485="◄","◄",IF(Q485="►","►",""))))</f>
        <v>◄</v>
      </c>
      <c r="P485" s="46" t="str">
        <f>IF(SUM(P486:P487)+1=ROWS(P486:P487)-COUNTIF(P486:P487,"-"),"","◄")</f>
        <v>◄</v>
      </c>
      <c r="Q485" s="45" t="str">
        <f>IF(SUM(Q486:Q487)&gt;0,"►","")</f>
        <v/>
      </c>
      <c r="R485" s="48"/>
      <c r="S485" s="346" t="str">
        <f>IF(COUNTIF(R486:R487,"?")&gt;0,"?",IF(AND(T485="◄",U485="►"),"◄►",IF(T485="◄","◄",IF(U485="►","►",""))))</f>
        <v>◄</v>
      </c>
      <c r="T485" s="46" t="str">
        <f>IF(SUM(T486:T487)+1=ROWS(T486:T487)-COUNTIF(T486:T487,"-"),"","◄")</f>
        <v>◄</v>
      </c>
      <c r="U485" s="45" t="str">
        <f>IF(SUM(U486:U487)&gt;0,"►","")</f>
        <v/>
      </c>
      <c r="V485" s="67">
        <f>ROWS(V486:V488)-1</f>
        <v>2</v>
      </c>
      <c r="W485" s="44">
        <f>SUM(W486:W487)-W488</f>
        <v>0</v>
      </c>
      <c r="X485" s="43" t="s">
        <v>2</v>
      </c>
      <c r="Y485" s="42"/>
      <c r="Z485" s="44">
        <f>SUM(Z486:Z487)-Z488</f>
        <v>0</v>
      </c>
      <c r="AA485" s="43" t="s">
        <v>2</v>
      </c>
      <c r="AB485" s="42"/>
      <c r="AC485" s="345" t="e">
        <f>IF(#REF!="◄","◄",IF(#REF!="ok","►",""))</f>
        <v>#REF!</v>
      </c>
      <c r="AD485" s="5" t="s">
        <v>0</v>
      </c>
      <c r="AE485" s="344"/>
    </row>
    <row r="486" spans="1:66" s="266" customFormat="1" x14ac:dyDescent="0.25">
      <c r="A486" s="343"/>
      <c r="B486" s="342" t="str">
        <f>IF(A486=1,"x","")</f>
        <v/>
      </c>
      <c r="C486" s="38"/>
      <c r="D486" s="37"/>
      <c r="E486" s="36" t="s">
        <v>2936</v>
      </c>
      <c r="F486" s="35"/>
      <c r="G486" s="341">
        <v>19360</v>
      </c>
      <c r="H486" s="33">
        <v>200</v>
      </c>
      <c r="I486" s="32" t="s">
        <v>2937</v>
      </c>
      <c r="J486" s="31"/>
      <c r="K486" s="30"/>
      <c r="L486" s="30"/>
      <c r="M486" s="29"/>
      <c r="N486" s="340" t="str">
        <f>IF(O486="?","?","")</f>
        <v/>
      </c>
      <c r="O486" s="340" t="str">
        <f>IF(AND(P486="",Q486&gt;0),"?",IF(P486="","◄",IF(Q486&gt;=1,"►","")))</f>
        <v>◄</v>
      </c>
      <c r="P486" s="61"/>
      <c r="Q486" s="59"/>
      <c r="R486" s="340" t="str">
        <f>IF(S486="?","?","")</f>
        <v/>
      </c>
      <c r="S486" s="340" t="str">
        <f>IF(AND(T486="",U486&gt;0),"?",IF(T486="","◄",IF(U486&gt;=1,"►","")))</f>
        <v>◄</v>
      </c>
      <c r="T486" s="60"/>
      <c r="U486" s="59"/>
      <c r="V486" s="339"/>
      <c r="W486" s="57"/>
      <c r="X486" s="56">
        <f>(P486*W486)</f>
        <v>0</v>
      </c>
      <c r="Y486" s="55">
        <f>(Q486*X486)</f>
        <v>0</v>
      </c>
      <c r="Z486" s="54"/>
      <c r="AA486" s="53">
        <f>(T486*Z486)</f>
        <v>0</v>
      </c>
      <c r="AB486" s="52">
        <f>(U486*AA486)</f>
        <v>0</v>
      </c>
      <c r="AC486" s="42"/>
      <c r="AD486" s="16" t="s">
        <v>0</v>
      </c>
      <c r="AE486" s="1"/>
      <c r="AF486" s="1"/>
      <c r="AG486" s="1"/>
      <c r="AH486" s="1"/>
      <c r="AI486" s="15"/>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row>
    <row r="487" spans="1:66" s="266" customFormat="1" ht="15" thickBot="1" x14ac:dyDescent="0.3">
      <c r="A487" s="343"/>
      <c r="B487" s="342" t="str">
        <f>IF(A487=1,"x","")</f>
        <v/>
      </c>
      <c r="C487" s="38"/>
      <c r="D487" s="37"/>
      <c r="E487" s="36" t="s">
        <v>2938</v>
      </c>
      <c r="F487" s="35"/>
      <c r="G487" s="341">
        <v>19360</v>
      </c>
      <c r="H487" s="33">
        <v>200</v>
      </c>
      <c r="I487" s="32" t="s">
        <v>2939</v>
      </c>
      <c r="J487" s="31"/>
      <c r="K487" s="30"/>
      <c r="L487" s="30"/>
      <c r="M487" s="29"/>
      <c r="N487" s="340" t="str">
        <f>IF(O487="?","?","")</f>
        <v/>
      </c>
      <c r="O487" s="340" t="str">
        <f>IF(AND(P487="",Q487&gt;0),"?",IF(P487="","◄",IF(Q487&gt;=1,"►","")))</f>
        <v>◄</v>
      </c>
      <c r="P487" s="61"/>
      <c r="Q487" s="59"/>
      <c r="R487" s="340" t="str">
        <f>IF(S487="?","?","")</f>
        <v/>
      </c>
      <c r="S487" s="340" t="str">
        <f>IF(AND(T487="",U487&gt;0),"?",IF(T487="","◄",IF(U487&gt;=1,"►","")))</f>
        <v>◄</v>
      </c>
      <c r="T487" s="60"/>
      <c r="U487" s="59"/>
      <c r="V487" s="339"/>
      <c r="W487" s="57"/>
      <c r="X487" s="56">
        <f>(P487*W487)</f>
        <v>0</v>
      </c>
      <c r="Y487" s="55">
        <f>(Q487*X487)</f>
        <v>0</v>
      </c>
      <c r="Z487" s="54"/>
      <c r="AA487" s="53">
        <f>(T487*Z487)</f>
        <v>0</v>
      </c>
      <c r="AB487" s="52">
        <f>(U487*AA487)</f>
        <v>0</v>
      </c>
      <c r="AC487" s="42"/>
      <c r="AD487" s="16" t="s">
        <v>0</v>
      </c>
      <c r="AE487" s="1"/>
      <c r="AF487" s="1"/>
      <c r="AG487" s="1"/>
      <c r="AH487" s="1"/>
      <c r="AI487" s="15"/>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row>
    <row r="488" spans="1:66" ht="16.8" thickTop="1" thickBot="1" x14ac:dyDescent="0.3">
      <c r="A488" s="338"/>
      <c r="B488" s="50"/>
      <c r="C488" s="14">
        <f>ROWS(C489:C512)-1</f>
        <v>23</v>
      </c>
      <c r="D488" s="113" t="s">
        <v>2940</v>
      </c>
      <c r="E488" s="12"/>
      <c r="F488" s="12"/>
      <c r="G488" s="337"/>
      <c r="H488" s="10"/>
      <c r="I488" s="9"/>
      <c r="J488" s="8" t="s">
        <v>732</v>
      </c>
      <c r="K488" s="8" t="s">
        <v>69</v>
      </c>
      <c r="L488" s="7"/>
      <c r="M488" s="6">
        <v>0</v>
      </c>
      <c r="N488" s="49"/>
      <c r="O488" s="346" t="str">
        <f>IF(COUNTIF(N489:N508,"?")&gt;0,"?",IF(AND(P488="◄",Q488="►"),"◄►",IF(P488="◄","◄",IF(Q488="►","►",""))))</f>
        <v>◄</v>
      </c>
      <c r="P488" s="46" t="str">
        <f>IF(SUM(P489:P508)+1=ROWS(P489:P508)-COUNTIF(P489:P508,"-"),"","◄")</f>
        <v>◄</v>
      </c>
      <c r="Q488" s="45" t="str">
        <f>IF(SUM(Q489:Q508)&gt;0,"►","")</f>
        <v/>
      </c>
      <c r="R488" s="48"/>
      <c r="S488" s="346" t="str">
        <f>IF(COUNTIF(R489:R508,"?")&gt;0,"?",IF(AND(T488="◄",U488="►"),"◄►",IF(T488="◄","◄",IF(U488="►","►",""))))</f>
        <v>◄</v>
      </c>
      <c r="T488" s="46" t="str">
        <f>IF(SUM(T489:T508)+1=ROWS(T489:T508)-COUNTIF(T489:T508,"-"),"","◄")</f>
        <v>◄</v>
      </c>
      <c r="U488" s="45" t="str">
        <f>IF(SUM(U489:U508)&gt;0,"►","")</f>
        <v/>
      </c>
      <c r="V488" s="67">
        <f>ROWS(V489:V512)-1</f>
        <v>23</v>
      </c>
      <c r="W488" s="44">
        <f>SUM(W489:W508)-W512</f>
        <v>0</v>
      </c>
      <c r="X488" s="43" t="s">
        <v>2</v>
      </c>
      <c r="Y488" s="42"/>
      <c r="Z488" s="44">
        <f>SUM(Z489:Z508)-Z512</f>
        <v>0</v>
      </c>
      <c r="AA488" s="43" t="s">
        <v>2</v>
      </c>
      <c r="AB488" s="42"/>
      <c r="AC488" s="345" t="e">
        <f>IF(#REF!="◄","◄",IF(#REF!="ok","►",""))</f>
        <v>#REF!</v>
      </c>
      <c r="AD488" s="5" t="s">
        <v>0</v>
      </c>
      <c r="AE488" s="344"/>
    </row>
    <row r="489" spans="1:66" s="266" customFormat="1" x14ac:dyDescent="0.25">
      <c r="A489" s="343"/>
      <c r="B489" s="342" t="str">
        <f t="shared" ref="B489:B511" si="229">IF(A489=1,"x","")</f>
        <v/>
      </c>
      <c r="C489" s="38"/>
      <c r="D489" s="37"/>
      <c r="E489" s="36" t="s">
        <v>2941</v>
      </c>
      <c r="F489" s="35"/>
      <c r="G489" s="341">
        <v>19360</v>
      </c>
      <c r="H489" s="33">
        <v>1</v>
      </c>
      <c r="I489" s="32" t="s">
        <v>2942</v>
      </c>
      <c r="J489" s="31" t="s">
        <v>2943</v>
      </c>
      <c r="K489" s="30"/>
      <c r="L489" s="30"/>
      <c r="M489" s="29"/>
      <c r="N489" s="340" t="str">
        <f t="shared" ref="N489:N511" si="230">IF(O489="?","?","")</f>
        <v/>
      </c>
      <c r="O489" s="340" t="str">
        <f t="shared" ref="O489:O511" si="231">IF(AND(P489="",Q489&gt;0),"?",IF(P489="","◄",IF(Q489&gt;=1,"►","")))</f>
        <v>◄</v>
      </c>
      <c r="P489" s="61"/>
      <c r="Q489" s="59"/>
      <c r="R489" s="340" t="str">
        <f t="shared" ref="R489:R511" si="232">IF(S489="?","?","")</f>
        <v/>
      </c>
      <c r="S489" s="340" t="str">
        <f t="shared" ref="S489:S511" si="233">IF(AND(T489="",U489&gt;0),"?",IF(T489="","◄",IF(U489&gt;=1,"►","")))</f>
        <v>◄</v>
      </c>
      <c r="T489" s="60"/>
      <c r="U489" s="59"/>
      <c r="V489" s="339"/>
      <c r="W489" s="57"/>
      <c r="X489" s="56">
        <f t="shared" ref="X489:X511" si="234">(P489*W489)</f>
        <v>0</v>
      </c>
      <c r="Y489" s="55">
        <f t="shared" ref="Y489:Y511" si="235">(Q489*X489)</f>
        <v>0</v>
      </c>
      <c r="Z489" s="54"/>
      <c r="AA489" s="53">
        <f t="shared" ref="AA489:AA511" si="236">(T489*Z489)</f>
        <v>0</v>
      </c>
      <c r="AB489" s="52">
        <f t="shared" ref="AB489:AB511" si="237">(U489*AA489)</f>
        <v>0</v>
      </c>
      <c r="AC489" s="42"/>
      <c r="AD489" s="16" t="s">
        <v>0</v>
      </c>
      <c r="AE489" s="1"/>
      <c r="AF489" s="1"/>
      <c r="AG489" s="1"/>
      <c r="AH489" s="1"/>
      <c r="AI489" s="15"/>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row>
    <row r="490" spans="1:66" s="266" customFormat="1" x14ac:dyDescent="0.25">
      <c r="A490" s="343"/>
      <c r="B490" s="342" t="str">
        <f t="shared" si="229"/>
        <v/>
      </c>
      <c r="C490" s="38"/>
      <c r="D490" s="37"/>
      <c r="E490" s="36" t="s">
        <v>2944</v>
      </c>
      <c r="F490" s="35"/>
      <c r="G490" s="341">
        <v>19360</v>
      </c>
      <c r="H490" s="33">
        <v>2</v>
      </c>
      <c r="I490" s="32" t="s">
        <v>2945</v>
      </c>
      <c r="J490" s="31" t="s">
        <v>2946</v>
      </c>
      <c r="K490" s="30"/>
      <c r="L490" s="30"/>
      <c r="M490" s="29"/>
      <c r="N490" s="340" t="str">
        <f t="shared" si="230"/>
        <v/>
      </c>
      <c r="O490" s="340" t="str">
        <f t="shared" si="231"/>
        <v>◄</v>
      </c>
      <c r="P490" s="61"/>
      <c r="Q490" s="59"/>
      <c r="R490" s="340" t="str">
        <f t="shared" si="232"/>
        <v/>
      </c>
      <c r="S490" s="340" t="str">
        <f t="shared" si="233"/>
        <v>◄</v>
      </c>
      <c r="T490" s="60"/>
      <c r="U490" s="59"/>
      <c r="V490" s="339"/>
      <c r="W490" s="57"/>
      <c r="X490" s="56">
        <f t="shared" si="234"/>
        <v>0</v>
      </c>
      <c r="Y490" s="55">
        <f t="shared" si="235"/>
        <v>0</v>
      </c>
      <c r="Z490" s="54"/>
      <c r="AA490" s="53">
        <f t="shared" si="236"/>
        <v>0</v>
      </c>
      <c r="AB490" s="52">
        <f t="shared" si="237"/>
        <v>0</v>
      </c>
      <c r="AC490" s="42"/>
      <c r="AD490" s="16" t="s">
        <v>0</v>
      </c>
      <c r="AE490" s="1"/>
      <c r="AF490" s="1"/>
      <c r="AG490" s="1"/>
      <c r="AH490" s="1"/>
      <c r="AI490" s="15"/>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row>
    <row r="491" spans="1:66" s="266" customFormat="1" x14ac:dyDescent="0.25">
      <c r="A491" s="343"/>
      <c r="B491" s="342" t="str">
        <f t="shared" si="229"/>
        <v/>
      </c>
      <c r="C491" s="38"/>
      <c r="D491" s="37"/>
      <c r="E491" s="36" t="s">
        <v>2947</v>
      </c>
      <c r="F491" s="35"/>
      <c r="G491" s="341">
        <v>19360</v>
      </c>
      <c r="H491" s="33">
        <v>3</v>
      </c>
      <c r="I491" s="32" t="s">
        <v>2948</v>
      </c>
      <c r="J491" s="31" t="s">
        <v>2949</v>
      </c>
      <c r="K491" s="30"/>
      <c r="L491" s="30"/>
      <c r="M491" s="29"/>
      <c r="N491" s="340" t="str">
        <f t="shared" si="230"/>
        <v/>
      </c>
      <c r="O491" s="340" t="str">
        <f t="shared" si="231"/>
        <v>◄</v>
      </c>
      <c r="P491" s="61"/>
      <c r="Q491" s="59"/>
      <c r="R491" s="340" t="str">
        <f t="shared" si="232"/>
        <v/>
      </c>
      <c r="S491" s="340" t="str">
        <f t="shared" si="233"/>
        <v>◄</v>
      </c>
      <c r="T491" s="60"/>
      <c r="U491" s="59"/>
      <c r="V491" s="339"/>
      <c r="W491" s="57"/>
      <c r="X491" s="56">
        <f t="shared" si="234"/>
        <v>0</v>
      </c>
      <c r="Y491" s="55">
        <f t="shared" si="235"/>
        <v>0</v>
      </c>
      <c r="Z491" s="54"/>
      <c r="AA491" s="53">
        <f t="shared" si="236"/>
        <v>0</v>
      </c>
      <c r="AB491" s="52">
        <f t="shared" si="237"/>
        <v>0</v>
      </c>
      <c r="AC491" s="42"/>
      <c r="AD491" s="16" t="s">
        <v>0</v>
      </c>
      <c r="AE491" s="1"/>
      <c r="AF491" s="1"/>
      <c r="AG491" s="1"/>
      <c r="AH491" s="1"/>
      <c r="AI491" s="15"/>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row>
    <row r="492" spans="1:66" s="266" customFormat="1" x14ac:dyDescent="0.25">
      <c r="A492" s="343"/>
      <c r="B492" s="342" t="str">
        <f t="shared" si="229"/>
        <v/>
      </c>
      <c r="C492" s="38"/>
      <c r="D492" s="37"/>
      <c r="E492" s="36" t="s">
        <v>2950</v>
      </c>
      <c r="F492" s="35"/>
      <c r="G492" s="341">
        <v>19360</v>
      </c>
      <c r="H492" s="33">
        <v>4</v>
      </c>
      <c r="I492" s="32" t="s">
        <v>2951</v>
      </c>
      <c r="J492" s="31" t="s">
        <v>2952</v>
      </c>
      <c r="K492" s="30"/>
      <c r="L492" s="30"/>
      <c r="M492" s="29"/>
      <c r="N492" s="340" t="str">
        <f t="shared" si="230"/>
        <v/>
      </c>
      <c r="O492" s="340" t="str">
        <f t="shared" si="231"/>
        <v>◄</v>
      </c>
      <c r="P492" s="61"/>
      <c r="Q492" s="59"/>
      <c r="R492" s="340" t="str">
        <f t="shared" si="232"/>
        <v/>
      </c>
      <c r="S492" s="340" t="str">
        <f t="shared" si="233"/>
        <v>◄</v>
      </c>
      <c r="T492" s="60"/>
      <c r="U492" s="59"/>
      <c r="V492" s="339"/>
      <c r="W492" s="57"/>
      <c r="X492" s="56">
        <f t="shared" si="234"/>
        <v>0</v>
      </c>
      <c r="Y492" s="55">
        <f t="shared" si="235"/>
        <v>0</v>
      </c>
      <c r="Z492" s="54"/>
      <c r="AA492" s="53">
        <f t="shared" si="236"/>
        <v>0</v>
      </c>
      <c r="AB492" s="52">
        <f t="shared" si="237"/>
        <v>0</v>
      </c>
      <c r="AC492" s="42"/>
      <c r="AD492" s="16" t="s">
        <v>0</v>
      </c>
      <c r="AE492" s="1"/>
      <c r="AF492" s="1"/>
      <c r="AG492" s="1"/>
      <c r="AH492" s="1"/>
      <c r="AI492" s="15"/>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row>
    <row r="493" spans="1:66" s="266" customFormat="1" x14ac:dyDescent="0.25">
      <c r="A493" s="343"/>
      <c r="B493" s="342" t="str">
        <f t="shared" si="229"/>
        <v/>
      </c>
      <c r="C493" s="38"/>
      <c r="D493" s="37"/>
      <c r="E493" s="36" t="s">
        <v>2953</v>
      </c>
      <c r="F493" s="35"/>
      <c r="G493" s="341">
        <v>19360</v>
      </c>
      <c r="H493" s="33">
        <v>5</v>
      </c>
      <c r="I493" s="32" t="s">
        <v>2954</v>
      </c>
      <c r="J493" s="31" t="s">
        <v>2955</v>
      </c>
      <c r="K493" s="30"/>
      <c r="L493" s="30"/>
      <c r="M493" s="29"/>
      <c r="N493" s="340" t="str">
        <f t="shared" si="230"/>
        <v/>
      </c>
      <c r="O493" s="340" t="str">
        <f t="shared" si="231"/>
        <v>◄</v>
      </c>
      <c r="P493" s="61"/>
      <c r="Q493" s="59"/>
      <c r="R493" s="340" t="str">
        <f t="shared" si="232"/>
        <v/>
      </c>
      <c r="S493" s="340" t="str">
        <f t="shared" si="233"/>
        <v>◄</v>
      </c>
      <c r="T493" s="60"/>
      <c r="U493" s="59"/>
      <c r="V493" s="339"/>
      <c r="W493" s="57"/>
      <c r="X493" s="56">
        <f t="shared" si="234"/>
        <v>0</v>
      </c>
      <c r="Y493" s="55">
        <f t="shared" si="235"/>
        <v>0</v>
      </c>
      <c r="Z493" s="54"/>
      <c r="AA493" s="53">
        <f t="shared" si="236"/>
        <v>0</v>
      </c>
      <c r="AB493" s="52">
        <f t="shared" si="237"/>
        <v>0</v>
      </c>
      <c r="AC493" s="42"/>
      <c r="AD493" s="16" t="s">
        <v>0</v>
      </c>
      <c r="AE493" s="1"/>
      <c r="AF493" s="1"/>
      <c r="AG493" s="1"/>
      <c r="AH493" s="1"/>
      <c r="AI493" s="15"/>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row>
    <row r="494" spans="1:66" s="266" customFormat="1" x14ac:dyDescent="0.25">
      <c r="A494" s="343"/>
      <c r="B494" s="342" t="str">
        <f t="shared" si="229"/>
        <v/>
      </c>
      <c r="C494" s="38"/>
      <c r="D494" s="37"/>
      <c r="E494" s="370" t="s">
        <v>2956</v>
      </c>
      <c r="F494" s="369"/>
      <c r="G494" s="341">
        <v>19360</v>
      </c>
      <c r="H494" s="33">
        <v>5</v>
      </c>
      <c r="I494" s="32" t="s">
        <v>731</v>
      </c>
      <c r="J494" s="31"/>
      <c r="K494" s="30"/>
      <c r="L494" s="30"/>
      <c r="M494" s="29"/>
      <c r="N494" s="340" t="str">
        <f t="shared" si="230"/>
        <v/>
      </c>
      <c r="O494" s="340" t="str">
        <f t="shared" si="231"/>
        <v>◄</v>
      </c>
      <c r="P494" s="61"/>
      <c r="Q494" s="59"/>
      <c r="R494" s="340" t="str">
        <f t="shared" si="232"/>
        <v/>
      </c>
      <c r="S494" s="340" t="str">
        <f t="shared" si="233"/>
        <v>◄</v>
      </c>
      <c r="T494" s="60"/>
      <c r="U494" s="59"/>
      <c r="V494" s="339"/>
      <c r="W494" s="57"/>
      <c r="X494" s="56">
        <f t="shared" si="234"/>
        <v>0</v>
      </c>
      <c r="Y494" s="55">
        <f t="shared" si="235"/>
        <v>0</v>
      </c>
      <c r="Z494" s="54"/>
      <c r="AA494" s="53">
        <f t="shared" si="236"/>
        <v>0</v>
      </c>
      <c r="AB494" s="52">
        <f t="shared" si="237"/>
        <v>0</v>
      </c>
      <c r="AC494" s="42"/>
      <c r="AD494" s="16" t="s">
        <v>0</v>
      </c>
      <c r="AE494" s="1"/>
      <c r="AF494" s="1"/>
      <c r="AG494" s="1"/>
      <c r="AH494" s="1"/>
      <c r="AI494" s="15"/>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row>
    <row r="495" spans="1:66" s="266" customFormat="1" x14ac:dyDescent="0.25">
      <c r="A495" s="343"/>
      <c r="B495" s="342" t="str">
        <f t="shared" si="229"/>
        <v/>
      </c>
      <c r="C495" s="38"/>
      <c r="D495" s="37"/>
      <c r="E495" s="36" t="s">
        <v>2957</v>
      </c>
      <c r="F495" s="35"/>
      <c r="G495" s="341">
        <v>19360</v>
      </c>
      <c r="H495" s="33">
        <v>5</v>
      </c>
      <c r="I495" s="32" t="s">
        <v>2958</v>
      </c>
      <c r="J495" s="31"/>
      <c r="K495" s="30"/>
      <c r="L495" s="30"/>
      <c r="M495" s="29"/>
      <c r="N495" s="340" t="str">
        <f t="shared" si="230"/>
        <v/>
      </c>
      <c r="O495" s="340" t="str">
        <f t="shared" si="231"/>
        <v>◄</v>
      </c>
      <c r="P495" s="61"/>
      <c r="Q495" s="59"/>
      <c r="R495" s="340" t="str">
        <f t="shared" si="232"/>
        <v/>
      </c>
      <c r="S495" s="340" t="str">
        <f t="shared" si="233"/>
        <v>◄</v>
      </c>
      <c r="T495" s="60"/>
      <c r="U495" s="59"/>
      <c r="V495" s="339"/>
      <c r="W495" s="57"/>
      <c r="X495" s="56">
        <f t="shared" si="234"/>
        <v>0</v>
      </c>
      <c r="Y495" s="55">
        <f t="shared" si="235"/>
        <v>0</v>
      </c>
      <c r="Z495" s="54"/>
      <c r="AA495" s="53">
        <f t="shared" si="236"/>
        <v>0</v>
      </c>
      <c r="AB495" s="52">
        <f t="shared" si="237"/>
        <v>0</v>
      </c>
      <c r="AC495" s="42"/>
      <c r="AD495" s="16" t="s">
        <v>0</v>
      </c>
      <c r="AE495" s="1"/>
      <c r="AF495" s="1"/>
      <c r="AG495" s="1"/>
      <c r="AH495" s="1"/>
      <c r="AI495" s="15"/>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row>
    <row r="496" spans="1:66" s="266" customFormat="1" x14ac:dyDescent="0.25">
      <c r="A496" s="343"/>
      <c r="B496" s="342" t="str">
        <f t="shared" si="229"/>
        <v/>
      </c>
      <c r="C496" s="38"/>
      <c r="D496" s="37"/>
      <c r="E496" s="36" t="s">
        <v>2959</v>
      </c>
      <c r="F496" s="35"/>
      <c r="G496" s="341">
        <v>19360</v>
      </c>
      <c r="H496" s="33">
        <v>6</v>
      </c>
      <c r="I496" s="32" t="s">
        <v>2960</v>
      </c>
      <c r="J496" s="31"/>
      <c r="K496" s="30"/>
      <c r="L496" s="30"/>
      <c r="M496" s="29"/>
      <c r="N496" s="340" t="str">
        <f t="shared" si="230"/>
        <v/>
      </c>
      <c r="O496" s="340" t="str">
        <f t="shared" si="231"/>
        <v>◄</v>
      </c>
      <c r="P496" s="61"/>
      <c r="Q496" s="59"/>
      <c r="R496" s="340" t="str">
        <f t="shared" si="232"/>
        <v/>
      </c>
      <c r="S496" s="340" t="str">
        <f t="shared" si="233"/>
        <v>◄</v>
      </c>
      <c r="T496" s="60"/>
      <c r="U496" s="59"/>
      <c r="V496" s="339"/>
      <c r="W496" s="57"/>
      <c r="X496" s="56">
        <f t="shared" si="234"/>
        <v>0</v>
      </c>
      <c r="Y496" s="55">
        <f t="shared" si="235"/>
        <v>0</v>
      </c>
      <c r="Z496" s="54"/>
      <c r="AA496" s="53">
        <f t="shared" si="236"/>
        <v>0</v>
      </c>
      <c r="AB496" s="52">
        <f t="shared" si="237"/>
        <v>0</v>
      </c>
      <c r="AC496" s="42"/>
      <c r="AD496" s="16" t="s">
        <v>0</v>
      </c>
      <c r="AE496" s="1"/>
      <c r="AF496" s="1"/>
      <c r="AG496" s="1"/>
      <c r="AH496" s="1"/>
      <c r="AI496" s="15"/>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row>
    <row r="497" spans="1:66" s="266" customFormat="1" x14ac:dyDescent="0.25">
      <c r="A497" s="343"/>
      <c r="B497" s="342" t="str">
        <f t="shared" si="229"/>
        <v/>
      </c>
      <c r="C497" s="38"/>
      <c r="D497" s="37"/>
      <c r="E497" s="36" t="s">
        <v>2961</v>
      </c>
      <c r="F497" s="35"/>
      <c r="G497" s="341">
        <v>19360</v>
      </c>
      <c r="H497" s="33">
        <v>7</v>
      </c>
      <c r="I497" s="32" t="s">
        <v>2962</v>
      </c>
      <c r="J497" s="31"/>
      <c r="K497" s="30"/>
      <c r="L497" s="30"/>
      <c r="M497" s="29"/>
      <c r="N497" s="340" t="str">
        <f t="shared" si="230"/>
        <v/>
      </c>
      <c r="O497" s="340" t="str">
        <f t="shared" si="231"/>
        <v>◄</v>
      </c>
      <c r="P497" s="61"/>
      <c r="Q497" s="59"/>
      <c r="R497" s="340" t="str">
        <f t="shared" si="232"/>
        <v/>
      </c>
      <c r="S497" s="340" t="str">
        <f t="shared" si="233"/>
        <v>◄</v>
      </c>
      <c r="T497" s="60"/>
      <c r="U497" s="59"/>
      <c r="V497" s="339"/>
      <c r="W497" s="57"/>
      <c r="X497" s="56">
        <f t="shared" si="234"/>
        <v>0</v>
      </c>
      <c r="Y497" s="55">
        <f t="shared" si="235"/>
        <v>0</v>
      </c>
      <c r="Z497" s="54"/>
      <c r="AA497" s="53">
        <f t="shared" si="236"/>
        <v>0</v>
      </c>
      <c r="AB497" s="52">
        <f t="shared" si="237"/>
        <v>0</v>
      </c>
      <c r="AC497" s="42"/>
      <c r="AD497" s="16" t="s">
        <v>0</v>
      </c>
      <c r="AE497" s="1"/>
      <c r="AF497" s="1"/>
      <c r="AG497" s="1"/>
      <c r="AH497" s="1"/>
      <c r="AI497" s="15"/>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row>
    <row r="498" spans="1:66" s="266" customFormat="1" x14ac:dyDescent="0.25">
      <c r="A498" s="343"/>
      <c r="B498" s="342" t="str">
        <f t="shared" si="229"/>
        <v/>
      </c>
      <c r="C498" s="38"/>
      <c r="D498" s="37"/>
      <c r="E498" s="36" t="s">
        <v>2963</v>
      </c>
      <c r="F498" s="35"/>
      <c r="G498" s="341">
        <v>19360</v>
      </c>
      <c r="H498" s="33">
        <v>8</v>
      </c>
      <c r="I498" s="32" t="s">
        <v>2964</v>
      </c>
      <c r="J498" s="31"/>
      <c r="K498" s="30"/>
      <c r="L498" s="30"/>
      <c r="M498" s="29"/>
      <c r="N498" s="340" t="str">
        <f t="shared" si="230"/>
        <v/>
      </c>
      <c r="O498" s="340" t="str">
        <f t="shared" si="231"/>
        <v>◄</v>
      </c>
      <c r="P498" s="61"/>
      <c r="Q498" s="59"/>
      <c r="R498" s="340" t="str">
        <f t="shared" si="232"/>
        <v/>
      </c>
      <c r="S498" s="340" t="str">
        <f t="shared" si="233"/>
        <v>◄</v>
      </c>
      <c r="T498" s="60"/>
      <c r="U498" s="59"/>
      <c r="V498" s="339"/>
      <c r="W498" s="57"/>
      <c r="X498" s="56">
        <f t="shared" si="234"/>
        <v>0</v>
      </c>
      <c r="Y498" s="55">
        <f t="shared" si="235"/>
        <v>0</v>
      </c>
      <c r="Z498" s="54"/>
      <c r="AA498" s="53">
        <f t="shared" si="236"/>
        <v>0</v>
      </c>
      <c r="AB498" s="52">
        <f t="shared" si="237"/>
        <v>0</v>
      </c>
      <c r="AC498" s="42"/>
      <c r="AD498" s="16" t="s">
        <v>0</v>
      </c>
      <c r="AE498" s="1"/>
      <c r="AF498" s="1"/>
      <c r="AG498" s="1"/>
      <c r="AH498" s="1"/>
      <c r="AI498" s="15"/>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row>
    <row r="499" spans="1:66" s="266" customFormat="1" x14ac:dyDescent="0.25">
      <c r="A499" s="343"/>
      <c r="B499" s="342" t="str">
        <f t="shared" si="229"/>
        <v/>
      </c>
      <c r="C499" s="38"/>
      <c r="D499" s="37"/>
      <c r="E499" s="36" t="s">
        <v>2965</v>
      </c>
      <c r="F499" s="35"/>
      <c r="G499" s="341">
        <v>19360</v>
      </c>
      <c r="H499" s="33">
        <v>9</v>
      </c>
      <c r="I499" s="32" t="s">
        <v>2966</v>
      </c>
      <c r="J499" s="31"/>
      <c r="K499" s="30"/>
      <c r="L499" s="30"/>
      <c r="M499" s="29"/>
      <c r="N499" s="340" t="str">
        <f t="shared" si="230"/>
        <v/>
      </c>
      <c r="O499" s="340" t="str">
        <f t="shared" si="231"/>
        <v>◄</v>
      </c>
      <c r="P499" s="61"/>
      <c r="Q499" s="59"/>
      <c r="R499" s="340" t="str">
        <f t="shared" si="232"/>
        <v/>
      </c>
      <c r="S499" s="340" t="str">
        <f t="shared" si="233"/>
        <v>◄</v>
      </c>
      <c r="T499" s="60"/>
      <c r="U499" s="59"/>
      <c r="V499" s="339"/>
      <c r="W499" s="57"/>
      <c r="X499" s="56">
        <f t="shared" si="234"/>
        <v>0</v>
      </c>
      <c r="Y499" s="55">
        <f t="shared" si="235"/>
        <v>0</v>
      </c>
      <c r="Z499" s="54"/>
      <c r="AA499" s="53">
        <f t="shared" si="236"/>
        <v>0</v>
      </c>
      <c r="AB499" s="52">
        <f t="shared" si="237"/>
        <v>0</v>
      </c>
      <c r="AC499" s="42"/>
      <c r="AD499" s="16" t="s">
        <v>0</v>
      </c>
      <c r="AE499" s="1"/>
      <c r="AF499" s="1"/>
      <c r="AG499" s="1"/>
      <c r="AH499" s="1"/>
      <c r="AI499" s="15"/>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row>
    <row r="500" spans="1:66" s="266" customFormat="1" x14ac:dyDescent="0.25">
      <c r="A500" s="343"/>
      <c r="B500" s="342" t="str">
        <f t="shared" si="229"/>
        <v/>
      </c>
      <c r="C500" s="38"/>
      <c r="D500" s="37"/>
      <c r="E500" s="36" t="s">
        <v>2967</v>
      </c>
      <c r="F500" s="35"/>
      <c r="G500" s="341">
        <v>19360</v>
      </c>
      <c r="H500" s="33">
        <v>10</v>
      </c>
      <c r="I500" s="32" t="s">
        <v>2968</v>
      </c>
      <c r="J500" s="31"/>
      <c r="K500" s="30"/>
      <c r="L500" s="30"/>
      <c r="M500" s="29"/>
      <c r="N500" s="340" t="str">
        <f t="shared" si="230"/>
        <v/>
      </c>
      <c r="O500" s="340" t="str">
        <f t="shared" si="231"/>
        <v>◄</v>
      </c>
      <c r="P500" s="61"/>
      <c r="Q500" s="59"/>
      <c r="R500" s="340" t="str">
        <f t="shared" si="232"/>
        <v/>
      </c>
      <c r="S500" s="340" t="str">
        <f t="shared" si="233"/>
        <v>◄</v>
      </c>
      <c r="T500" s="60"/>
      <c r="U500" s="59"/>
      <c r="V500" s="339"/>
      <c r="W500" s="57"/>
      <c r="X500" s="56">
        <f t="shared" si="234"/>
        <v>0</v>
      </c>
      <c r="Y500" s="55">
        <f t="shared" si="235"/>
        <v>0</v>
      </c>
      <c r="Z500" s="54"/>
      <c r="AA500" s="53">
        <f t="shared" si="236"/>
        <v>0</v>
      </c>
      <c r="AB500" s="52">
        <f t="shared" si="237"/>
        <v>0</v>
      </c>
      <c r="AC500" s="42"/>
      <c r="AD500" s="16" t="s">
        <v>0</v>
      </c>
      <c r="AE500" s="1"/>
      <c r="AF500" s="1"/>
      <c r="AG500" s="1"/>
      <c r="AH500" s="1"/>
      <c r="AI500" s="15"/>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row>
    <row r="501" spans="1:66" s="266" customFormat="1" x14ac:dyDescent="0.25">
      <c r="A501" s="343"/>
      <c r="B501" s="342" t="str">
        <f t="shared" si="229"/>
        <v/>
      </c>
      <c r="C501" s="38"/>
      <c r="D501" s="37"/>
      <c r="E501" s="36" t="s">
        <v>2969</v>
      </c>
      <c r="F501" s="35"/>
      <c r="G501" s="341">
        <v>19360</v>
      </c>
      <c r="H501" s="33">
        <v>15</v>
      </c>
      <c r="I501" s="32" t="s">
        <v>2970</v>
      </c>
      <c r="J501" s="31"/>
      <c r="K501" s="30"/>
      <c r="L501" s="30"/>
      <c r="M501" s="29"/>
      <c r="N501" s="340" t="str">
        <f t="shared" si="230"/>
        <v/>
      </c>
      <c r="O501" s="340" t="str">
        <f t="shared" si="231"/>
        <v>◄</v>
      </c>
      <c r="P501" s="61"/>
      <c r="Q501" s="59"/>
      <c r="R501" s="340" t="str">
        <f t="shared" si="232"/>
        <v/>
      </c>
      <c r="S501" s="340" t="str">
        <f t="shared" si="233"/>
        <v>◄</v>
      </c>
      <c r="T501" s="60"/>
      <c r="U501" s="59"/>
      <c r="V501" s="339"/>
      <c r="W501" s="57"/>
      <c r="X501" s="56">
        <f t="shared" si="234"/>
        <v>0</v>
      </c>
      <c r="Y501" s="55">
        <f t="shared" si="235"/>
        <v>0</v>
      </c>
      <c r="Z501" s="54"/>
      <c r="AA501" s="53">
        <f t="shared" si="236"/>
        <v>0</v>
      </c>
      <c r="AB501" s="52">
        <f t="shared" si="237"/>
        <v>0</v>
      </c>
      <c r="AC501" s="42"/>
      <c r="AD501" s="16" t="s">
        <v>0</v>
      </c>
      <c r="AE501" s="1"/>
      <c r="AF501" s="1"/>
      <c r="AG501" s="1"/>
      <c r="AH501" s="1"/>
      <c r="AI501" s="15"/>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row>
    <row r="502" spans="1:66" s="266" customFormat="1" x14ac:dyDescent="0.25">
      <c r="A502" s="343"/>
      <c r="B502" s="342" t="str">
        <f t="shared" si="229"/>
        <v/>
      </c>
      <c r="C502" s="38"/>
      <c r="D502" s="37"/>
      <c r="E502" s="36" t="s">
        <v>2971</v>
      </c>
      <c r="F502" s="35"/>
      <c r="G502" s="341">
        <v>19360</v>
      </c>
      <c r="H502" s="33">
        <v>20</v>
      </c>
      <c r="I502" s="32" t="s">
        <v>2972</v>
      </c>
      <c r="J502" s="31"/>
      <c r="K502" s="30"/>
      <c r="L502" s="30"/>
      <c r="M502" s="29"/>
      <c r="N502" s="340" t="str">
        <f t="shared" si="230"/>
        <v/>
      </c>
      <c r="O502" s="340" t="str">
        <f t="shared" si="231"/>
        <v>◄</v>
      </c>
      <c r="P502" s="61"/>
      <c r="Q502" s="59"/>
      <c r="R502" s="340" t="str">
        <f t="shared" si="232"/>
        <v/>
      </c>
      <c r="S502" s="340" t="str">
        <f t="shared" si="233"/>
        <v>◄</v>
      </c>
      <c r="T502" s="60"/>
      <c r="U502" s="59"/>
      <c r="V502" s="339"/>
      <c r="W502" s="57"/>
      <c r="X502" s="56">
        <f t="shared" si="234"/>
        <v>0</v>
      </c>
      <c r="Y502" s="55">
        <f t="shared" si="235"/>
        <v>0</v>
      </c>
      <c r="Z502" s="54"/>
      <c r="AA502" s="53">
        <f t="shared" si="236"/>
        <v>0</v>
      </c>
      <c r="AB502" s="52">
        <f t="shared" si="237"/>
        <v>0</v>
      </c>
      <c r="AC502" s="42"/>
      <c r="AD502" s="16" t="s">
        <v>0</v>
      </c>
      <c r="AE502" s="1"/>
      <c r="AF502" s="1"/>
      <c r="AG502" s="1"/>
      <c r="AH502" s="1"/>
      <c r="AI502" s="15"/>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row>
    <row r="503" spans="1:66" s="266" customFormat="1" x14ac:dyDescent="0.25">
      <c r="A503" s="343"/>
      <c r="B503" s="342" t="str">
        <f t="shared" si="229"/>
        <v/>
      </c>
      <c r="C503" s="38"/>
      <c r="D503" s="37"/>
      <c r="E503" s="36" t="s">
        <v>2973</v>
      </c>
      <c r="F503" s="35"/>
      <c r="G503" s="341">
        <v>19360</v>
      </c>
      <c r="H503" s="33">
        <v>30</v>
      </c>
      <c r="I503" s="32" t="s">
        <v>2974</v>
      </c>
      <c r="J503" s="31"/>
      <c r="K503" s="30"/>
      <c r="L503" s="30"/>
      <c r="M503" s="29"/>
      <c r="N503" s="340" t="str">
        <f t="shared" si="230"/>
        <v/>
      </c>
      <c r="O503" s="340" t="str">
        <f t="shared" si="231"/>
        <v>◄</v>
      </c>
      <c r="P503" s="61"/>
      <c r="Q503" s="59"/>
      <c r="R503" s="340" t="str">
        <f t="shared" si="232"/>
        <v/>
      </c>
      <c r="S503" s="340" t="str">
        <f t="shared" si="233"/>
        <v>◄</v>
      </c>
      <c r="T503" s="60"/>
      <c r="U503" s="59"/>
      <c r="V503" s="339"/>
      <c r="W503" s="57"/>
      <c r="X503" s="56">
        <f t="shared" si="234"/>
        <v>0</v>
      </c>
      <c r="Y503" s="55">
        <f t="shared" si="235"/>
        <v>0</v>
      </c>
      <c r="Z503" s="54"/>
      <c r="AA503" s="53">
        <f t="shared" si="236"/>
        <v>0</v>
      </c>
      <c r="AB503" s="52">
        <f t="shared" si="237"/>
        <v>0</v>
      </c>
      <c r="AC503" s="42"/>
      <c r="AD503" s="16" t="s">
        <v>0</v>
      </c>
      <c r="AE503" s="1"/>
      <c r="AF503" s="1"/>
      <c r="AG503" s="1"/>
      <c r="AH503" s="1"/>
      <c r="AI503" s="15"/>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row>
    <row r="504" spans="1:66" s="266" customFormat="1" x14ac:dyDescent="0.25">
      <c r="A504" s="343"/>
      <c r="B504" s="342" t="str">
        <f t="shared" si="229"/>
        <v/>
      </c>
      <c r="C504" s="38"/>
      <c r="D504" s="37"/>
      <c r="E504" s="36" t="s">
        <v>2975</v>
      </c>
      <c r="F504" s="35"/>
      <c r="G504" s="341">
        <v>19360</v>
      </c>
      <c r="H504" s="33">
        <v>40</v>
      </c>
      <c r="I504" s="32" t="s">
        <v>2976</v>
      </c>
      <c r="J504" s="31"/>
      <c r="K504" s="30"/>
      <c r="L504" s="30"/>
      <c r="M504" s="29"/>
      <c r="N504" s="340" t="str">
        <f t="shared" si="230"/>
        <v/>
      </c>
      <c r="O504" s="340" t="str">
        <f t="shared" si="231"/>
        <v>◄</v>
      </c>
      <c r="P504" s="61"/>
      <c r="Q504" s="59"/>
      <c r="R504" s="340" t="str">
        <f t="shared" si="232"/>
        <v/>
      </c>
      <c r="S504" s="340" t="str">
        <f t="shared" si="233"/>
        <v>◄</v>
      </c>
      <c r="T504" s="60"/>
      <c r="U504" s="59"/>
      <c r="V504" s="339"/>
      <c r="W504" s="57"/>
      <c r="X504" s="56">
        <f t="shared" si="234"/>
        <v>0</v>
      </c>
      <c r="Y504" s="55">
        <f t="shared" si="235"/>
        <v>0</v>
      </c>
      <c r="Z504" s="54"/>
      <c r="AA504" s="53">
        <f t="shared" si="236"/>
        <v>0</v>
      </c>
      <c r="AB504" s="52">
        <f t="shared" si="237"/>
        <v>0</v>
      </c>
      <c r="AC504" s="42"/>
      <c r="AD504" s="16" t="s">
        <v>0</v>
      </c>
      <c r="AE504" s="1"/>
      <c r="AF504" s="1"/>
      <c r="AG504" s="1"/>
      <c r="AH504" s="1"/>
      <c r="AI504" s="15"/>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row>
    <row r="505" spans="1:66" s="266" customFormat="1" x14ac:dyDescent="0.25">
      <c r="A505" s="343"/>
      <c r="B505" s="342" t="str">
        <f t="shared" si="229"/>
        <v/>
      </c>
      <c r="C505" s="38"/>
      <c r="D505" s="37"/>
      <c r="E505" s="36" t="s">
        <v>2977</v>
      </c>
      <c r="F505" s="35"/>
      <c r="G505" s="341">
        <v>19360</v>
      </c>
      <c r="H505" s="33">
        <v>50</v>
      </c>
      <c r="I505" s="32" t="s">
        <v>2978</v>
      </c>
      <c r="J505" s="31"/>
      <c r="K505" s="30"/>
      <c r="L505" s="30"/>
      <c r="M505" s="29"/>
      <c r="N505" s="340" t="str">
        <f t="shared" si="230"/>
        <v/>
      </c>
      <c r="O505" s="340" t="str">
        <f t="shared" si="231"/>
        <v>◄</v>
      </c>
      <c r="P505" s="61"/>
      <c r="Q505" s="59"/>
      <c r="R505" s="340" t="str">
        <f t="shared" si="232"/>
        <v/>
      </c>
      <c r="S505" s="340" t="str">
        <f t="shared" si="233"/>
        <v>◄</v>
      </c>
      <c r="T505" s="60"/>
      <c r="U505" s="59"/>
      <c r="V505" s="339"/>
      <c r="W505" s="57"/>
      <c r="X505" s="56">
        <f t="shared" si="234"/>
        <v>0</v>
      </c>
      <c r="Y505" s="55">
        <f t="shared" si="235"/>
        <v>0</v>
      </c>
      <c r="Z505" s="54"/>
      <c r="AA505" s="53">
        <f t="shared" si="236"/>
        <v>0</v>
      </c>
      <c r="AB505" s="52">
        <f t="shared" si="237"/>
        <v>0</v>
      </c>
      <c r="AC505" s="42"/>
      <c r="AD505" s="16" t="s">
        <v>0</v>
      </c>
      <c r="AE505" s="1"/>
      <c r="AF505" s="1"/>
      <c r="AG505" s="1"/>
      <c r="AH505" s="1"/>
      <c r="AI505" s="15"/>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row>
    <row r="506" spans="1:66" s="266" customFormat="1" x14ac:dyDescent="0.25">
      <c r="A506" s="343"/>
      <c r="B506" s="342" t="str">
        <f t="shared" si="229"/>
        <v/>
      </c>
      <c r="C506" s="38"/>
      <c r="D506" s="37"/>
      <c r="E506" s="36" t="s">
        <v>2979</v>
      </c>
      <c r="F506" s="35"/>
      <c r="G506" s="341">
        <v>19360</v>
      </c>
      <c r="H506" s="33">
        <v>60</v>
      </c>
      <c r="I506" s="32" t="s">
        <v>2980</v>
      </c>
      <c r="J506" s="31"/>
      <c r="K506" s="30"/>
      <c r="L506" s="30"/>
      <c r="M506" s="29"/>
      <c r="N506" s="340" t="str">
        <f t="shared" si="230"/>
        <v/>
      </c>
      <c r="O506" s="340" t="str">
        <f t="shared" si="231"/>
        <v>◄</v>
      </c>
      <c r="P506" s="61"/>
      <c r="Q506" s="59"/>
      <c r="R506" s="340" t="str">
        <f t="shared" si="232"/>
        <v/>
      </c>
      <c r="S506" s="340" t="str">
        <f t="shared" si="233"/>
        <v>◄</v>
      </c>
      <c r="T506" s="60"/>
      <c r="U506" s="59"/>
      <c r="V506" s="339"/>
      <c r="W506" s="57"/>
      <c r="X506" s="56">
        <f t="shared" si="234"/>
        <v>0</v>
      </c>
      <c r="Y506" s="55">
        <f t="shared" si="235"/>
        <v>0</v>
      </c>
      <c r="Z506" s="54"/>
      <c r="AA506" s="53">
        <f t="shared" si="236"/>
        <v>0</v>
      </c>
      <c r="AB506" s="52">
        <f t="shared" si="237"/>
        <v>0</v>
      </c>
      <c r="AC506" s="42"/>
      <c r="AD506" s="16" t="s">
        <v>0</v>
      </c>
      <c r="AE506" s="1"/>
      <c r="AF506" s="1"/>
      <c r="AG506" s="1"/>
      <c r="AH506" s="1"/>
      <c r="AI506" s="15"/>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row>
    <row r="507" spans="1:66" s="266" customFormat="1" x14ac:dyDescent="0.25">
      <c r="A507" s="343"/>
      <c r="B507" s="342" t="str">
        <f t="shared" si="229"/>
        <v/>
      </c>
      <c r="C507" s="38"/>
      <c r="D507" s="37"/>
      <c r="E507" s="36" t="s">
        <v>2981</v>
      </c>
      <c r="F507" s="35"/>
      <c r="G507" s="341">
        <v>19360</v>
      </c>
      <c r="H507" s="33">
        <v>80</v>
      </c>
      <c r="I507" s="32" t="s">
        <v>2982</v>
      </c>
      <c r="J507" s="31"/>
      <c r="K507" s="30"/>
      <c r="L507" s="30"/>
      <c r="M507" s="29"/>
      <c r="N507" s="340" t="str">
        <f t="shared" si="230"/>
        <v/>
      </c>
      <c r="O507" s="340" t="str">
        <f t="shared" si="231"/>
        <v>◄</v>
      </c>
      <c r="P507" s="61"/>
      <c r="Q507" s="59"/>
      <c r="R507" s="340" t="str">
        <f t="shared" si="232"/>
        <v/>
      </c>
      <c r="S507" s="340" t="str">
        <f t="shared" si="233"/>
        <v>◄</v>
      </c>
      <c r="T507" s="60"/>
      <c r="U507" s="59"/>
      <c r="V507" s="339"/>
      <c r="W507" s="57"/>
      <c r="X507" s="56">
        <f t="shared" si="234"/>
        <v>0</v>
      </c>
      <c r="Y507" s="55">
        <f t="shared" si="235"/>
        <v>0</v>
      </c>
      <c r="Z507" s="54"/>
      <c r="AA507" s="53">
        <f t="shared" si="236"/>
        <v>0</v>
      </c>
      <c r="AB507" s="52">
        <f t="shared" si="237"/>
        <v>0</v>
      </c>
      <c r="AC507" s="42"/>
      <c r="AD507" s="16" t="s">
        <v>0</v>
      </c>
      <c r="AE507" s="1"/>
      <c r="AF507" s="1"/>
      <c r="AG507" s="1"/>
      <c r="AH507" s="1"/>
      <c r="AI507" s="15"/>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row>
    <row r="508" spans="1:66" s="266" customFormat="1" x14ac:dyDescent="0.25">
      <c r="A508" s="343"/>
      <c r="B508" s="342" t="str">
        <f t="shared" si="229"/>
        <v/>
      </c>
      <c r="C508" s="38"/>
      <c r="D508" s="37"/>
      <c r="E508" s="370" t="s">
        <v>2983</v>
      </c>
      <c r="F508" s="369"/>
      <c r="G508" s="341">
        <v>19360</v>
      </c>
      <c r="H508" s="33">
        <v>80</v>
      </c>
      <c r="I508" s="32" t="s">
        <v>2984</v>
      </c>
      <c r="J508" s="31"/>
      <c r="K508" s="30"/>
      <c r="L508" s="30"/>
      <c r="M508" s="29"/>
      <c r="N508" s="340" t="str">
        <f t="shared" si="230"/>
        <v/>
      </c>
      <c r="O508" s="340" t="str">
        <f t="shared" si="231"/>
        <v>◄</v>
      </c>
      <c r="P508" s="61"/>
      <c r="Q508" s="59"/>
      <c r="R508" s="340" t="str">
        <f t="shared" si="232"/>
        <v/>
      </c>
      <c r="S508" s="340" t="str">
        <f t="shared" si="233"/>
        <v>◄</v>
      </c>
      <c r="T508" s="60"/>
      <c r="U508" s="59"/>
      <c r="V508" s="339"/>
      <c r="W508" s="57"/>
      <c r="X508" s="56">
        <f t="shared" si="234"/>
        <v>0</v>
      </c>
      <c r="Y508" s="55">
        <f t="shared" si="235"/>
        <v>0</v>
      </c>
      <c r="Z508" s="54"/>
      <c r="AA508" s="53">
        <f t="shared" si="236"/>
        <v>0</v>
      </c>
      <c r="AB508" s="52">
        <f t="shared" si="237"/>
        <v>0</v>
      </c>
      <c r="AC508" s="42"/>
      <c r="AD508" s="16" t="s">
        <v>0</v>
      </c>
      <c r="AE508" s="1"/>
      <c r="AF508" s="1"/>
      <c r="AG508" s="1"/>
      <c r="AH508" s="1"/>
      <c r="AI508" s="15"/>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row>
    <row r="509" spans="1:66" s="266" customFormat="1" x14ac:dyDescent="0.25">
      <c r="A509" s="343"/>
      <c r="B509" s="342" t="str">
        <f t="shared" si="229"/>
        <v/>
      </c>
      <c r="C509" s="38"/>
      <c r="D509" s="37"/>
      <c r="E509" s="36" t="s">
        <v>2985</v>
      </c>
      <c r="F509" s="35"/>
      <c r="G509" s="341">
        <v>19360</v>
      </c>
      <c r="H509" s="33">
        <v>100</v>
      </c>
      <c r="I509" s="32" t="s">
        <v>2986</v>
      </c>
      <c r="J509" s="31"/>
      <c r="K509" s="30"/>
      <c r="L509" s="30"/>
      <c r="M509" s="29"/>
      <c r="N509" s="340" t="str">
        <f t="shared" si="230"/>
        <v/>
      </c>
      <c r="O509" s="340" t="str">
        <f t="shared" si="231"/>
        <v>◄</v>
      </c>
      <c r="P509" s="61"/>
      <c r="Q509" s="59"/>
      <c r="R509" s="340" t="str">
        <f t="shared" si="232"/>
        <v/>
      </c>
      <c r="S509" s="340" t="str">
        <f t="shared" si="233"/>
        <v>◄</v>
      </c>
      <c r="T509" s="60"/>
      <c r="U509" s="59"/>
      <c r="V509" s="339"/>
      <c r="W509" s="57"/>
      <c r="X509" s="56">
        <f t="shared" si="234"/>
        <v>0</v>
      </c>
      <c r="Y509" s="55">
        <f t="shared" si="235"/>
        <v>0</v>
      </c>
      <c r="Z509" s="54"/>
      <c r="AA509" s="53">
        <f t="shared" si="236"/>
        <v>0</v>
      </c>
      <c r="AB509" s="52">
        <f t="shared" si="237"/>
        <v>0</v>
      </c>
      <c r="AC509" s="42"/>
      <c r="AD509" s="16" t="s">
        <v>0</v>
      </c>
      <c r="AE509" s="1"/>
      <c r="AF509" s="1"/>
      <c r="AG509" s="1"/>
      <c r="AH509" s="1"/>
      <c r="AI509" s="15"/>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row>
    <row r="510" spans="1:66" s="266" customFormat="1" x14ac:dyDescent="0.25">
      <c r="A510" s="343"/>
      <c r="B510" s="342" t="str">
        <f t="shared" si="229"/>
        <v/>
      </c>
      <c r="C510" s="38"/>
      <c r="D510" s="37"/>
      <c r="E510" s="36" t="s">
        <v>2987</v>
      </c>
      <c r="F510" s="35"/>
      <c r="G510" s="341">
        <v>19360</v>
      </c>
      <c r="H510" s="33">
        <v>200</v>
      </c>
      <c r="I510" s="32" t="s">
        <v>2988</v>
      </c>
      <c r="J510" s="31"/>
      <c r="K510" s="30"/>
      <c r="L510" s="30"/>
      <c r="M510" s="29"/>
      <c r="N510" s="340" t="str">
        <f t="shared" si="230"/>
        <v/>
      </c>
      <c r="O510" s="340" t="str">
        <f t="shared" si="231"/>
        <v>◄</v>
      </c>
      <c r="P510" s="61"/>
      <c r="Q510" s="59"/>
      <c r="R510" s="340" t="str">
        <f t="shared" si="232"/>
        <v/>
      </c>
      <c r="S510" s="340" t="str">
        <f t="shared" si="233"/>
        <v>◄</v>
      </c>
      <c r="T510" s="60"/>
      <c r="U510" s="59"/>
      <c r="V510" s="339"/>
      <c r="W510" s="57"/>
      <c r="X510" s="56">
        <f t="shared" si="234"/>
        <v>0</v>
      </c>
      <c r="Y510" s="55">
        <f t="shared" si="235"/>
        <v>0</v>
      </c>
      <c r="Z510" s="54"/>
      <c r="AA510" s="53">
        <f t="shared" si="236"/>
        <v>0</v>
      </c>
      <c r="AB510" s="52">
        <f t="shared" si="237"/>
        <v>0</v>
      </c>
      <c r="AC510" s="42"/>
      <c r="AD510" s="16" t="s">
        <v>0</v>
      </c>
      <c r="AE510" s="1"/>
      <c r="AF510" s="1"/>
      <c r="AG510" s="1"/>
      <c r="AH510" s="1"/>
      <c r="AI510" s="15"/>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row>
    <row r="511" spans="1:66" s="266" customFormat="1" ht="15" thickBot="1" x14ac:dyDescent="0.3">
      <c r="A511" s="343"/>
      <c r="B511" s="342" t="str">
        <f t="shared" si="229"/>
        <v/>
      </c>
      <c r="C511" s="38"/>
      <c r="D511" s="37"/>
      <c r="E511" s="36" t="s">
        <v>2989</v>
      </c>
      <c r="F511" s="35"/>
      <c r="G511" s="341">
        <v>19360</v>
      </c>
      <c r="H511" s="33">
        <v>300</v>
      </c>
      <c r="I511" s="32" t="s">
        <v>2990</v>
      </c>
      <c r="J511" s="31"/>
      <c r="K511" s="30"/>
      <c r="L511" s="30"/>
      <c r="M511" s="29"/>
      <c r="N511" s="340" t="str">
        <f t="shared" si="230"/>
        <v/>
      </c>
      <c r="O511" s="340" t="str">
        <f t="shared" si="231"/>
        <v>◄</v>
      </c>
      <c r="P511" s="61"/>
      <c r="Q511" s="59"/>
      <c r="R511" s="340" t="str">
        <f t="shared" si="232"/>
        <v/>
      </c>
      <c r="S511" s="340" t="str">
        <f t="shared" si="233"/>
        <v>◄</v>
      </c>
      <c r="T511" s="60"/>
      <c r="U511" s="59"/>
      <c r="V511" s="339"/>
      <c r="W511" s="57"/>
      <c r="X511" s="56">
        <f t="shared" si="234"/>
        <v>0</v>
      </c>
      <c r="Y511" s="55">
        <f t="shared" si="235"/>
        <v>0</v>
      </c>
      <c r="Z511" s="54"/>
      <c r="AA511" s="53">
        <f t="shared" si="236"/>
        <v>0</v>
      </c>
      <c r="AB511" s="52">
        <f t="shared" si="237"/>
        <v>0</v>
      </c>
      <c r="AC511" s="42"/>
      <c r="AD511" s="16" t="s">
        <v>0</v>
      </c>
      <c r="AE511" s="1"/>
      <c r="AF511" s="1"/>
      <c r="AG511" s="1"/>
      <c r="AH511" s="1"/>
      <c r="AI511" s="15"/>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row>
    <row r="512" spans="1:66" ht="16.8" thickTop="1" thickBot="1" x14ac:dyDescent="0.3">
      <c r="A512" s="338"/>
      <c r="B512" s="50"/>
      <c r="C512" s="14">
        <f>ROWS(C513:C516)-1</f>
        <v>3</v>
      </c>
      <c r="D512" s="113" t="s">
        <v>2991</v>
      </c>
      <c r="E512" s="12"/>
      <c r="F512" s="12"/>
      <c r="G512" s="337"/>
      <c r="H512" s="10"/>
      <c r="I512" s="9"/>
      <c r="J512" s="8">
        <v>19725</v>
      </c>
      <c r="K512" s="8" t="s">
        <v>69</v>
      </c>
      <c r="L512" s="7"/>
      <c r="M512" s="6">
        <v>0</v>
      </c>
      <c r="N512" s="49"/>
      <c r="O512" s="346" t="str">
        <f>IF(COUNTIF(N513:N515,"?")&gt;0,"?",IF(AND(P512="◄",Q512="►"),"◄►",IF(P512="◄","◄",IF(Q512="►","►",""))))</f>
        <v>◄</v>
      </c>
      <c r="P512" s="46" t="str">
        <f>IF(SUM(P513:P515)+1=ROWS(P513:P515)-COUNTIF(P513:P515,"-"),"","◄")</f>
        <v>◄</v>
      </c>
      <c r="Q512" s="45" t="str">
        <f>IF(SUM(Q513:Q515)&gt;0,"►","")</f>
        <v/>
      </c>
      <c r="R512" s="48"/>
      <c r="S512" s="346" t="str">
        <f>IF(COUNTIF(R513:R515,"?")&gt;0,"?",IF(AND(T512="◄",U512="►"),"◄►",IF(T512="◄","◄",IF(U512="►","►",""))))</f>
        <v>◄</v>
      </c>
      <c r="T512" s="46" t="str">
        <f>IF(SUM(T513:T515)+1=ROWS(T513:T515)-COUNTIF(T513:T515,"-"),"","◄")</f>
        <v>◄</v>
      </c>
      <c r="U512" s="45" t="str">
        <f>IF(SUM(U513:U515)&gt;0,"►","")</f>
        <v/>
      </c>
      <c r="V512" s="67">
        <f>ROWS(V513:V516)-1</f>
        <v>3</v>
      </c>
      <c r="W512" s="44">
        <f>SUM(W513:W515)-W516</f>
        <v>0</v>
      </c>
      <c r="X512" s="43" t="s">
        <v>2</v>
      </c>
      <c r="Y512" s="42"/>
      <c r="Z512" s="44">
        <f>SUM(Z513:Z515)-Z516</f>
        <v>0</v>
      </c>
      <c r="AA512" s="43" t="s">
        <v>2</v>
      </c>
      <c r="AB512" s="42"/>
      <c r="AC512" s="345" t="e">
        <f>IF(#REF!="◄","◄",IF(#REF!="ok","►",""))</f>
        <v>#REF!</v>
      </c>
      <c r="AD512" s="5" t="s">
        <v>0</v>
      </c>
      <c r="AE512" s="344"/>
    </row>
    <row r="513" spans="1:66" s="266" customFormat="1" x14ac:dyDescent="0.25">
      <c r="A513" s="343"/>
      <c r="B513" s="342" t="str">
        <f>IF(A513=1,"x","")</f>
        <v/>
      </c>
      <c r="C513" s="38"/>
      <c r="D513" s="37"/>
      <c r="E513" s="36" t="s">
        <v>2992</v>
      </c>
      <c r="F513" s="35"/>
      <c r="G513" s="341">
        <v>19725</v>
      </c>
      <c r="H513" s="33">
        <v>13</v>
      </c>
      <c r="I513" s="32" t="s">
        <v>2993</v>
      </c>
      <c r="J513" s="31"/>
      <c r="K513" s="30"/>
      <c r="L513" s="30"/>
      <c r="M513" s="29"/>
      <c r="N513" s="340" t="str">
        <f>IF(O513="?","?","")</f>
        <v/>
      </c>
      <c r="O513" s="340" t="str">
        <f>IF(AND(P513="",Q513&gt;0),"?",IF(P513="","◄",IF(Q513&gt;=1,"►","")))</f>
        <v>◄</v>
      </c>
      <c r="P513" s="61"/>
      <c r="Q513" s="59"/>
      <c r="R513" s="340" t="str">
        <f>IF(S513="?","?","")</f>
        <v/>
      </c>
      <c r="S513" s="340" t="str">
        <f>IF(AND(T513="",U513&gt;0),"?",IF(T513="","◄",IF(U513&gt;=1,"►","")))</f>
        <v>◄</v>
      </c>
      <c r="T513" s="60"/>
      <c r="U513" s="59"/>
      <c r="V513" s="339"/>
      <c r="W513" s="57"/>
      <c r="X513" s="56">
        <f t="shared" ref="X513:Y515" si="238">(P513*W513)</f>
        <v>0</v>
      </c>
      <c r="Y513" s="55">
        <f t="shared" si="238"/>
        <v>0</v>
      </c>
      <c r="Z513" s="54"/>
      <c r="AA513" s="53">
        <f t="shared" ref="AA513:AB515" si="239">(T513*Z513)</f>
        <v>0</v>
      </c>
      <c r="AB513" s="52">
        <f t="shared" si="239"/>
        <v>0</v>
      </c>
      <c r="AC513" s="42"/>
      <c r="AD513" s="16" t="s">
        <v>0</v>
      </c>
      <c r="AE513" s="1"/>
      <c r="AF513" s="1"/>
      <c r="AG513" s="1"/>
      <c r="AH513" s="1"/>
      <c r="AI513" s="15"/>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row>
    <row r="514" spans="1:66" s="266" customFormat="1" x14ac:dyDescent="0.25">
      <c r="A514" s="343"/>
      <c r="B514" s="342" t="str">
        <f>IF(A514=1,"x","")</f>
        <v/>
      </c>
      <c r="C514" s="38"/>
      <c r="D514" s="37"/>
      <c r="E514" s="36" t="s">
        <v>2994</v>
      </c>
      <c r="F514" s="35"/>
      <c r="G514" s="341">
        <v>19725</v>
      </c>
      <c r="H514" s="33">
        <v>18</v>
      </c>
      <c r="I514" s="32" t="s">
        <v>2995</v>
      </c>
      <c r="J514" s="31"/>
      <c r="K514" s="30"/>
      <c r="L514" s="30"/>
      <c r="M514" s="29"/>
      <c r="N514" s="340" t="str">
        <f>IF(O514="?","?","")</f>
        <v/>
      </c>
      <c r="O514" s="340" t="str">
        <f>IF(AND(P514="",Q514&gt;0),"?",IF(P514="","◄",IF(Q514&gt;=1,"►","")))</f>
        <v>◄</v>
      </c>
      <c r="P514" s="61"/>
      <c r="Q514" s="59"/>
      <c r="R514" s="340" t="str">
        <f>IF(S514="?","?","")</f>
        <v/>
      </c>
      <c r="S514" s="340" t="str">
        <f>IF(AND(T514="",U514&gt;0),"?",IF(T514="","◄",IF(U514&gt;=1,"►","")))</f>
        <v>◄</v>
      </c>
      <c r="T514" s="60"/>
      <c r="U514" s="59"/>
      <c r="V514" s="339"/>
      <c r="W514" s="57"/>
      <c r="X514" s="56">
        <f t="shared" si="238"/>
        <v>0</v>
      </c>
      <c r="Y514" s="55">
        <f t="shared" si="238"/>
        <v>0</v>
      </c>
      <c r="Z514" s="54"/>
      <c r="AA514" s="53">
        <f t="shared" si="239"/>
        <v>0</v>
      </c>
      <c r="AB514" s="52">
        <f t="shared" si="239"/>
        <v>0</v>
      </c>
      <c r="AC514" s="42"/>
      <c r="AD514" s="16" t="s">
        <v>0</v>
      </c>
      <c r="AE514" s="1"/>
      <c r="AF514" s="1"/>
      <c r="AG514" s="1"/>
      <c r="AH514" s="1"/>
      <c r="AI514" s="15"/>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row>
    <row r="515" spans="1:66" s="266" customFormat="1" ht="15" thickBot="1" x14ac:dyDescent="0.3">
      <c r="A515" s="343"/>
      <c r="B515" s="342" t="str">
        <f>IF(A515=1,"x","")</f>
        <v/>
      </c>
      <c r="C515" s="38"/>
      <c r="D515" s="37"/>
      <c r="E515" s="36" t="s">
        <v>2996</v>
      </c>
      <c r="F515" s="35"/>
      <c r="G515" s="341">
        <v>19725</v>
      </c>
      <c r="H515" s="33">
        <v>21</v>
      </c>
      <c r="I515" s="32" t="s">
        <v>2997</v>
      </c>
      <c r="J515" s="31"/>
      <c r="K515" s="30"/>
      <c r="L515" s="30"/>
      <c r="M515" s="29"/>
      <c r="N515" s="340" t="str">
        <f>IF(O515="?","?","")</f>
        <v/>
      </c>
      <c r="O515" s="340" t="str">
        <f>IF(AND(P515="",Q515&gt;0),"?",IF(P515="","◄",IF(Q515&gt;=1,"►","")))</f>
        <v>◄</v>
      </c>
      <c r="P515" s="61"/>
      <c r="Q515" s="59"/>
      <c r="R515" s="340" t="str">
        <f>IF(S515="?","?","")</f>
        <v/>
      </c>
      <c r="S515" s="340" t="str">
        <f>IF(AND(T515="",U515&gt;0),"?",IF(T515="","◄",IF(U515&gt;=1,"►","")))</f>
        <v>◄</v>
      </c>
      <c r="T515" s="60"/>
      <c r="U515" s="59"/>
      <c r="V515" s="339"/>
      <c r="W515" s="57"/>
      <c r="X515" s="56">
        <f t="shared" si="238"/>
        <v>0</v>
      </c>
      <c r="Y515" s="55">
        <f t="shared" si="238"/>
        <v>0</v>
      </c>
      <c r="Z515" s="54"/>
      <c r="AA515" s="53">
        <f t="shared" si="239"/>
        <v>0</v>
      </c>
      <c r="AB515" s="52">
        <f t="shared" si="239"/>
        <v>0</v>
      </c>
      <c r="AC515" s="42"/>
      <c r="AD515" s="16" t="s">
        <v>0</v>
      </c>
      <c r="AE515" s="1"/>
      <c r="AF515" s="1"/>
      <c r="AG515" s="1"/>
      <c r="AH515" s="1"/>
      <c r="AI515" s="15"/>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row>
    <row r="516" spans="1:66" ht="30" customHeight="1" thickTop="1" thickBot="1" x14ac:dyDescent="0.3">
      <c r="A516" s="338"/>
      <c r="B516" s="50"/>
      <c r="C516" s="14">
        <f>ROWS(C517:C520)-1</f>
        <v>3</v>
      </c>
      <c r="D516" s="641" t="s">
        <v>2998</v>
      </c>
      <c r="E516" s="583"/>
      <c r="F516" s="583"/>
      <c r="G516" s="583"/>
      <c r="H516" s="583"/>
      <c r="I516" s="583"/>
      <c r="J516" s="8">
        <v>20729</v>
      </c>
      <c r="K516" s="8" t="s">
        <v>69</v>
      </c>
      <c r="L516" s="7"/>
      <c r="M516" s="6">
        <v>0</v>
      </c>
      <c r="N516" s="49"/>
      <c r="O516" s="346" t="str">
        <f>IF(COUNTIF(N517:N519,"?")&gt;0,"?",IF(AND(P516="◄",Q516="►"),"◄►",IF(P516="◄","◄",IF(Q516="►","►",""))))</f>
        <v>◄</v>
      </c>
      <c r="P516" s="46" t="str">
        <f>IF(SUM(P517:P519)+1=ROWS(P517:P519)-COUNTIF(P517:P519,"-"),"","◄")</f>
        <v>◄</v>
      </c>
      <c r="Q516" s="45" t="str">
        <f>IF(SUM(Q517:Q519)&gt;0,"►","")</f>
        <v/>
      </c>
      <c r="R516" s="48"/>
      <c r="S516" s="346" t="str">
        <f>IF(COUNTIF(R517:R519,"?")&gt;0,"?",IF(AND(T516="◄",U516="►"),"◄►",IF(T516="◄","◄",IF(U516="►","►",""))))</f>
        <v>◄</v>
      </c>
      <c r="T516" s="46" t="str">
        <f>IF(SUM(T517:T519)+1=ROWS(T517:T519)-COUNTIF(T517:T519,"-"),"","◄")</f>
        <v>◄</v>
      </c>
      <c r="U516" s="45" t="str">
        <f>IF(SUM(U517:U519)&gt;0,"►","")</f>
        <v/>
      </c>
      <c r="V516" s="67">
        <f>ROWS(V517:V520)-1</f>
        <v>3</v>
      </c>
      <c r="W516" s="44">
        <f>SUM(W517:W519)-W520</f>
        <v>0</v>
      </c>
      <c r="X516" s="43" t="s">
        <v>2</v>
      </c>
      <c r="Y516" s="42"/>
      <c r="Z516" s="44">
        <f>SUM(Z517:Z519)-Z520</f>
        <v>0</v>
      </c>
      <c r="AA516" s="43" t="s">
        <v>2</v>
      </c>
      <c r="AB516" s="42"/>
      <c r="AC516" s="345" t="e">
        <f>IF(#REF!="◄","◄",IF(#REF!="ok","►",""))</f>
        <v>#REF!</v>
      </c>
      <c r="AD516" s="5" t="s">
        <v>0</v>
      </c>
      <c r="AE516" s="344"/>
    </row>
    <row r="517" spans="1:66" s="266" customFormat="1" x14ac:dyDescent="0.25">
      <c r="A517" s="343"/>
      <c r="B517" s="342" t="str">
        <f>IF(A517=1,"x","")</f>
        <v/>
      </c>
      <c r="C517" s="38"/>
      <c r="D517" s="37"/>
      <c r="E517" s="36" t="s">
        <v>2999</v>
      </c>
      <c r="F517" s="35"/>
      <c r="G517" s="341">
        <v>20729</v>
      </c>
      <c r="H517" s="354" t="s">
        <v>730</v>
      </c>
      <c r="I517" s="32" t="s">
        <v>3000</v>
      </c>
      <c r="J517" s="31"/>
      <c r="K517" s="30"/>
      <c r="L517" s="30"/>
      <c r="M517" s="29"/>
      <c r="N517" s="340" t="str">
        <f>IF(O517="?","?","")</f>
        <v/>
      </c>
      <c r="O517" s="340" t="str">
        <f>IF(AND(P517="",Q517&gt;0),"?",IF(P517="","◄",IF(Q517&gt;=1,"►","")))</f>
        <v>◄</v>
      </c>
      <c r="P517" s="61"/>
      <c r="Q517" s="59"/>
      <c r="R517" s="340" t="str">
        <f>IF(S517="?","?","")</f>
        <v/>
      </c>
      <c r="S517" s="340" t="str">
        <f>IF(AND(T517="",U517&gt;0),"?",IF(T517="","◄",IF(U517&gt;=1,"►","")))</f>
        <v>◄</v>
      </c>
      <c r="T517" s="60"/>
      <c r="U517" s="59"/>
      <c r="V517" s="339"/>
      <c r="W517" s="57"/>
      <c r="X517" s="56">
        <f t="shared" ref="X517:Y519" si="240">(P517*W517)</f>
        <v>0</v>
      </c>
      <c r="Y517" s="55">
        <f t="shared" si="240"/>
        <v>0</v>
      </c>
      <c r="Z517" s="54"/>
      <c r="AA517" s="53">
        <f t="shared" ref="AA517:AB519" si="241">(T517*Z517)</f>
        <v>0</v>
      </c>
      <c r="AB517" s="52">
        <f t="shared" si="241"/>
        <v>0</v>
      </c>
      <c r="AC517" s="42"/>
      <c r="AD517" s="16" t="s">
        <v>0</v>
      </c>
      <c r="AE517" s="1"/>
      <c r="AF517" s="1"/>
      <c r="AG517" s="1"/>
      <c r="AH517" s="1"/>
      <c r="AI517" s="15"/>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row>
    <row r="518" spans="1:66" s="266" customFormat="1" x14ac:dyDescent="0.25">
      <c r="A518" s="343"/>
      <c r="B518" s="342" t="str">
        <f>IF(A518=1,"x","")</f>
        <v/>
      </c>
      <c r="C518" s="38"/>
      <c r="D518" s="37"/>
      <c r="E518" s="36" t="s">
        <v>3001</v>
      </c>
      <c r="F518" s="35"/>
      <c r="G518" s="341">
        <v>20729</v>
      </c>
      <c r="H518" s="354" t="s">
        <v>729</v>
      </c>
      <c r="I518" s="32" t="s">
        <v>3002</v>
      </c>
      <c r="J518" s="31"/>
      <c r="K518" s="30"/>
      <c r="L518" s="30"/>
      <c r="M518" s="29"/>
      <c r="N518" s="340" t="str">
        <f>IF(O518="?","?","")</f>
        <v/>
      </c>
      <c r="O518" s="340" t="str">
        <f>IF(AND(P518="",Q518&gt;0),"?",IF(P518="","◄",IF(Q518&gt;=1,"►","")))</f>
        <v>◄</v>
      </c>
      <c r="P518" s="61"/>
      <c r="Q518" s="59"/>
      <c r="R518" s="340" t="str">
        <f>IF(S518="?","?","")</f>
        <v/>
      </c>
      <c r="S518" s="340" t="str">
        <f>IF(AND(T518="",U518&gt;0),"?",IF(T518="","◄",IF(U518&gt;=1,"►","")))</f>
        <v>◄</v>
      </c>
      <c r="T518" s="60"/>
      <c r="U518" s="59"/>
      <c r="V518" s="339"/>
      <c r="W518" s="57"/>
      <c r="X518" s="56">
        <f t="shared" si="240"/>
        <v>0</v>
      </c>
      <c r="Y518" s="55">
        <f t="shared" si="240"/>
        <v>0</v>
      </c>
      <c r="Z518" s="54"/>
      <c r="AA518" s="53">
        <f t="shared" si="241"/>
        <v>0</v>
      </c>
      <c r="AB518" s="52">
        <f t="shared" si="241"/>
        <v>0</v>
      </c>
      <c r="AC518" s="42"/>
      <c r="AD518" s="16" t="s">
        <v>0</v>
      </c>
      <c r="AE518" s="1"/>
      <c r="AF518" s="1"/>
      <c r="AG518" s="1"/>
      <c r="AH518" s="1"/>
      <c r="AI518" s="15"/>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row>
    <row r="519" spans="1:66" s="266" customFormat="1" ht="15" thickBot="1" x14ac:dyDescent="0.3">
      <c r="A519" s="343"/>
      <c r="B519" s="342" t="str">
        <f>IF(A519=1,"x","")</f>
        <v/>
      </c>
      <c r="C519" s="38"/>
      <c r="D519" s="37"/>
      <c r="E519" s="36" t="s">
        <v>3003</v>
      </c>
      <c r="F519" s="35"/>
      <c r="G519" s="341">
        <v>20729</v>
      </c>
      <c r="H519" s="354" t="s">
        <v>728</v>
      </c>
      <c r="I519" s="32" t="s">
        <v>3004</v>
      </c>
      <c r="J519" s="31"/>
      <c r="K519" s="30"/>
      <c r="L519" s="30"/>
      <c r="M519" s="29"/>
      <c r="N519" s="340" t="str">
        <f>IF(O519="?","?","")</f>
        <v/>
      </c>
      <c r="O519" s="340" t="str">
        <f>IF(AND(P519="",Q519&gt;0),"?",IF(P519="","◄",IF(Q519&gt;=1,"►","")))</f>
        <v>◄</v>
      </c>
      <c r="P519" s="61"/>
      <c r="Q519" s="59"/>
      <c r="R519" s="340" t="str">
        <f>IF(S519="?","?","")</f>
        <v/>
      </c>
      <c r="S519" s="340" t="str">
        <f>IF(AND(T519="",U519&gt;0),"?",IF(T519="","◄",IF(U519&gt;=1,"►","")))</f>
        <v>◄</v>
      </c>
      <c r="T519" s="60"/>
      <c r="U519" s="59"/>
      <c r="V519" s="339"/>
      <c r="W519" s="57"/>
      <c r="X519" s="56">
        <f t="shared" si="240"/>
        <v>0</v>
      </c>
      <c r="Y519" s="55">
        <f t="shared" si="240"/>
        <v>0</v>
      </c>
      <c r="Z519" s="54"/>
      <c r="AA519" s="53">
        <f t="shared" si="241"/>
        <v>0</v>
      </c>
      <c r="AB519" s="52">
        <f t="shared" si="241"/>
        <v>0</v>
      </c>
      <c r="AC519" s="42"/>
      <c r="AD519" s="16" t="s">
        <v>0</v>
      </c>
      <c r="AE519" s="1"/>
      <c r="AF519" s="1"/>
      <c r="AG519" s="1"/>
      <c r="AH519" s="1"/>
      <c r="AI519" s="15"/>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row>
    <row r="520" spans="1:66" ht="16.2" customHeight="1" thickTop="1" thickBot="1" x14ac:dyDescent="0.3">
      <c r="A520" s="338"/>
      <c r="B520" s="50"/>
      <c r="C520" s="14">
        <f>ROWS(C521:C524)-1</f>
        <v>3</v>
      </c>
      <c r="D520" s="113" t="s">
        <v>3005</v>
      </c>
      <c r="E520" s="12"/>
      <c r="F520" s="12"/>
      <c r="G520" s="337"/>
      <c r="H520" s="10"/>
      <c r="I520" s="9"/>
      <c r="J520" s="8">
        <v>20955</v>
      </c>
      <c r="K520" s="8" t="s">
        <v>69</v>
      </c>
      <c r="L520" s="7"/>
      <c r="M520" s="6">
        <v>0</v>
      </c>
      <c r="N520" s="49"/>
      <c r="O520" s="346" t="str">
        <f>IF(COUNTIF(N521:N523,"?")&gt;0,"?",IF(AND(P520="◄",Q520="►"),"◄►",IF(P520="◄","◄",IF(Q520="►","►",""))))</f>
        <v>◄</v>
      </c>
      <c r="P520" s="46" t="str">
        <f>IF(SUM(P521:P523)+1=ROWS(P521:P523)-COUNTIF(P521:P523,"-"),"","◄")</f>
        <v>◄</v>
      </c>
      <c r="Q520" s="45" t="str">
        <f>IF(SUM(Q521:Q523)&gt;0,"►","")</f>
        <v/>
      </c>
      <c r="R520" s="48"/>
      <c r="S520" s="346" t="str">
        <f>IF(COUNTIF(R521:R523,"?")&gt;0,"?",IF(AND(T520="◄",U520="►"),"◄►",IF(T520="◄","◄",IF(U520="►","►",""))))</f>
        <v>◄</v>
      </c>
      <c r="T520" s="46" t="str">
        <f>IF(SUM(T521:T523)+1=ROWS(T521:T523)-COUNTIF(T521:T523,"-"),"","◄")</f>
        <v>◄</v>
      </c>
      <c r="U520" s="45" t="str">
        <f>IF(SUM(U521:U523)&gt;0,"►","")</f>
        <v/>
      </c>
      <c r="V520" s="67">
        <f>ROWS(V521:V524)-1</f>
        <v>3</v>
      </c>
      <c r="W520" s="44">
        <f>SUM(W521:W523)-W524</f>
        <v>0</v>
      </c>
      <c r="X520" s="43" t="s">
        <v>2</v>
      </c>
      <c r="Y520" s="42"/>
      <c r="Z520" s="44">
        <f>SUM(Z521:Z523)-Z524</f>
        <v>0</v>
      </c>
      <c r="AA520" s="43" t="s">
        <v>2</v>
      </c>
      <c r="AB520" s="42"/>
      <c r="AC520" s="345" t="e">
        <f>IF(#REF!="◄","◄",IF(#REF!="ok","►",""))</f>
        <v>#REF!</v>
      </c>
      <c r="AD520" s="5" t="s">
        <v>0</v>
      </c>
      <c r="AE520" s="344"/>
    </row>
    <row r="521" spans="1:66" s="266" customFormat="1" x14ac:dyDescent="0.25">
      <c r="A521" s="343"/>
      <c r="B521" s="342" t="str">
        <f>IF(A521=1,"x","")</f>
        <v/>
      </c>
      <c r="C521" s="38"/>
      <c r="D521" s="37"/>
      <c r="E521" s="36" t="s">
        <v>3006</v>
      </c>
      <c r="F521" s="35"/>
      <c r="G521" s="341">
        <v>20955</v>
      </c>
      <c r="H521" s="33">
        <v>14</v>
      </c>
      <c r="I521" s="32" t="s">
        <v>3007</v>
      </c>
      <c r="J521" s="31"/>
      <c r="K521" s="30"/>
      <c r="L521" s="30"/>
      <c r="M521" s="29"/>
      <c r="N521" s="340" t="str">
        <f>IF(O521="?","?","")</f>
        <v/>
      </c>
      <c r="O521" s="340" t="str">
        <f>IF(AND(P521="",Q521&gt;0),"?",IF(P521="","◄",IF(Q521&gt;=1,"►","")))</f>
        <v>◄</v>
      </c>
      <c r="P521" s="61"/>
      <c r="Q521" s="59"/>
      <c r="R521" s="340" t="str">
        <f>IF(S521="?","?","")</f>
        <v/>
      </c>
      <c r="S521" s="340" t="str">
        <f>IF(AND(T521="",U521&gt;0),"?",IF(T521="","◄",IF(U521&gt;=1,"►","")))</f>
        <v>◄</v>
      </c>
      <c r="T521" s="60"/>
      <c r="U521" s="59"/>
      <c r="V521" s="339"/>
      <c r="W521" s="57"/>
      <c r="X521" s="56">
        <f t="shared" ref="X521:Y523" si="242">(P521*W521)</f>
        <v>0</v>
      </c>
      <c r="Y521" s="55">
        <f t="shared" si="242"/>
        <v>0</v>
      </c>
      <c r="Z521" s="54"/>
      <c r="AA521" s="53">
        <f t="shared" ref="AA521:AB523" si="243">(T521*Z521)</f>
        <v>0</v>
      </c>
      <c r="AB521" s="52">
        <f t="shared" si="243"/>
        <v>0</v>
      </c>
      <c r="AC521" s="42"/>
      <c r="AD521" s="16" t="s">
        <v>0</v>
      </c>
      <c r="AE521" s="1"/>
      <c r="AF521" s="1"/>
      <c r="AG521" s="1"/>
      <c r="AH521" s="1"/>
      <c r="AI521" s="15"/>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row>
    <row r="522" spans="1:66" s="266" customFormat="1" x14ac:dyDescent="0.25">
      <c r="A522" s="343"/>
      <c r="B522" s="342" t="str">
        <f>IF(A522=1,"x","")</f>
        <v/>
      </c>
      <c r="C522" s="38"/>
      <c r="D522" s="37"/>
      <c r="E522" s="36" t="s">
        <v>3008</v>
      </c>
      <c r="F522" s="35"/>
      <c r="G522" s="341">
        <v>20955</v>
      </c>
      <c r="H522" s="33">
        <v>19</v>
      </c>
      <c r="I522" s="32" t="s">
        <v>3009</v>
      </c>
      <c r="J522" s="31"/>
      <c r="K522" s="30"/>
      <c r="L522" s="30"/>
      <c r="M522" s="29"/>
      <c r="N522" s="340" t="str">
        <f>IF(O522="?","?","")</f>
        <v/>
      </c>
      <c r="O522" s="340" t="str">
        <f>IF(AND(P522="",Q522&gt;0),"?",IF(P522="","◄",IF(Q522&gt;=1,"►","")))</f>
        <v>◄</v>
      </c>
      <c r="P522" s="61"/>
      <c r="Q522" s="59"/>
      <c r="R522" s="340" t="str">
        <f>IF(S522="?","?","")</f>
        <v/>
      </c>
      <c r="S522" s="340" t="str">
        <f>IF(AND(T522="",U522&gt;0),"?",IF(T522="","◄",IF(U522&gt;=1,"►","")))</f>
        <v>◄</v>
      </c>
      <c r="T522" s="60"/>
      <c r="U522" s="59"/>
      <c r="V522" s="339"/>
      <c r="W522" s="57"/>
      <c r="X522" s="56">
        <f t="shared" si="242"/>
        <v>0</v>
      </c>
      <c r="Y522" s="55">
        <f t="shared" si="242"/>
        <v>0</v>
      </c>
      <c r="Z522" s="54"/>
      <c r="AA522" s="53">
        <f t="shared" si="243"/>
        <v>0</v>
      </c>
      <c r="AB522" s="52">
        <f t="shared" si="243"/>
        <v>0</v>
      </c>
      <c r="AC522" s="42"/>
      <c r="AD522" s="16" t="s">
        <v>0</v>
      </c>
      <c r="AE522" s="1"/>
      <c r="AF522" s="1"/>
      <c r="AG522" s="1"/>
      <c r="AH522" s="1"/>
      <c r="AI522" s="15"/>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row>
    <row r="523" spans="1:66" s="266" customFormat="1" ht="15" thickBot="1" x14ac:dyDescent="0.3">
      <c r="A523" s="343"/>
      <c r="B523" s="342" t="str">
        <f>IF(A523=1,"x","")</f>
        <v/>
      </c>
      <c r="C523" s="38"/>
      <c r="D523" s="37"/>
      <c r="E523" s="36" t="s">
        <v>3010</v>
      </c>
      <c r="F523" s="35"/>
      <c r="G523" s="341">
        <v>20955</v>
      </c>
      <c r="H523" s="33">
        <v>22</v>
      </c>
      <c r="I523" s="32" t="s">
        <v>3011</v>
      </c>
      <c r="J523" s="31"/>
      <c r="K523" s="30"/>
      <c r="L523" s="30"/>
      <c r="M523" s="29"/>
      <c r="N523" s="340" t="str">
        <f>IF(O523="?","?","")</f>
        <v/>
      </c>
      <c r="O523" s="340" t="str">
        <f>IF(AND(P523="",Q523&gt;0),"?",IF(P523="","◄",IF(Q523&gt;=1,"►","")))</f>
        <v>◄</v>
      </c>
      <c r="P523" s="61"/>
      <c r="Q523" s="59"/>
      <c r="R523" s="340" t="str">
        <f>IF(S523="?","?","")</f>
        <v/>
      </c>
      <c r="S523" s="340" t="str">
        <f>IF(AND(T523="",U523&gt;0),"?",IF(T523="","◄",IF(U523&gt;=1,"►","")))</f>
        <v>◄</v>
      </c>
      <c r="T523" s="60"/>
      <c r="U523" s="59"/>
      <c r="V523" s="339"/>
      <c r="W523" s="57"/>
      <c r="X523" s="56">
        <f t="shared" si="242"/>
        <v>0</v>
      </c>
      <c r="Y523" s="55">
        <f t="shared" si="242"/>
        <v>0</v>
      </c>
      <c r="Z523" s="54"/>
      <c r="AA523" s="53">
        <f t="shared" si="243"/>
        <v>0</v>
      </c>
      <c r="AB523" s="52">
        <f t="shared" si="243"/>
        <v>0</v>
      </c>
      <c r="AC523" s="42"/>
      <c r="AD523" s="16" t="s">
        <v>0</v>
      </c>
      <c r="AE523" s="1"/>
      <c r="AF523" s="1"/>
      <c r="AG523" s="1"/>
      <c r="AH523" s="1"/>
      <c r="AI523" s="15"/>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row>
    <row r="524" spans="1:66" ht="30.6" customHeight="1" thickTop="1" thickBot="1" x14ac:dyDescent="0.3">
      <c r="A524" s="338"/>
      <c r="B524" s="50"/>
      <c r="C524" s="14">
        <f>ROWS(C525:C527)-1</f>
        <v>2</v>
      </c>
      <c r="D524" s="641" t="s">
        <v>3012</v>
      </c>
      <c r="E524" s="583"/>
      <c r="F524" s="583"/>
      <c r="G524" s="583"/>
      <c r="H524" s="583"/>
      <c r="I524" s="583"/>
      <c r="J524" s="8">
        <v>21610</v>
      </c>
      <c r="K524" s="8" t="s">
        <v>69</v>
      </c>
      <c r="L524" s="7"/>
      <c r="M524" s="6">
        <v>0</v>
      </c>
      <c r="N524" s="49"/>
      <c r="O524" s="346" t="str">
        <f>IF(COUNTIF(N525:N526,"?")&gt;0,"?",IF(AND(P524="◄",Q524="►"),"◄►",IF(P524="◄","◄",IF(Q524="►","►",""))))</f>
        <v>◄</v>
      </c>
      <c r="P524" s="46" t="str">
        <f>IF(SUM(P525:P526)+1=ROWS(P525:P526)-COUNTIF(P525:P526,"-"),"","◄")</f>
        <v>◄</v>
      </c>
      <c r="Q524" s="45" t="str">
        <f>IF(SUM(Q525:Q526)&gt;0,"►","")</f>
        <v/>
      </c>
      <c r="R524" s="48"/>
      <c r="S524" s="346" t="str">
        <f>IF(COUNTIF(R525:R526,"?")&gt;0,"?",IF(AND(T524="◄",U524="►"),"◄►",IF(T524="◄","◄",IF(U524="►","►",""))))</f>
        <v>◄</v>
      </c>
      <c r="T524" s="46" t="str">
        <f>IF(SUM(T525:T526)+1=ROWS(T525:T526)-COUNTIF(T525:T526,"-"),"","◄")</f>
        <v>◄</v>
      </c>
      <c r="U524" s="45" t="str">
        <f>IF(SUM(U525:U526)&gt;0,"►","")</f>
        <v/>
      </c>
      <c r="V524" s="67">
        <f>ROWS(V525:V527)-1</f>
        <v>2</v>
      </c>
      <c r="W524" s="44">
        <f>SUM(W525:W526)-W527</f>
        <v>0</v>
      </c>
      <c r="X524" s="43" t="s">
        <v>2</v>
      </c>
      <c r="Y524" s="42"/>
      <c r="Z524" s="44">
        <f>SUM(Z525:Z526)-Z527</f>
        <v>0</v>
      </c>
      <c r="AA524" s="43" t="s">
        <v>2</v>
      </c>
      <c r="AB524" s="42"/>
      <c r="AC524" s="345" t="e">
        <f>IF(#REF!="◄","◄",IF(#REF!="ok","►",""))</f>
        <v>#REF!</v>
      </c>
      <c r="AD524" s="5" t="s">
        <v>0</v>
      </c>
      <c r="AE524" s="344"/>
    </row>
    <row r="525" spans="1:66" s="266" customFormat="1" x14ac:dyDescent="0.25">
      <c r="A525" s="343"/>
      <c r="B525" s="342" t="str">
        <f>IF(A525=1,"x","")</f>
        <v/>
      </c>
      <c r="C525" s="38"/>
      <c r="D525" s="37"/>
      <c r="E525" s="36" t="s">
        <v>3013</v>
      </c>
      <c r="F525" s="35"/>
      <c r="G525" s="341">
        <v>21610</v>
      </c>
      <c r="H525" s="354" t="s">
        <v>727</v>
      </c>
      <c r="I525" s="32" t="s">
        <v>3014</v>
      </c>
      <c r="J525" s="31"/>
      <c r="K525" s="30"/>
      <c r="L525" s="30"/>
      <c r="M525" s="29"/>
      <c r="N525" s="340" t="str">
        <f>IF(O525="?","?","")</f>
        <v/>
      </c>
      <c r="O525" s="340" t="str">
        <f>IF(AND(P525="",Q525&gt;0),"?",IF(P525="","◄",IF(Q525&gt;=1,"►","")))</f>
        <v>◄</v>
      </c>
      <c r="P525" s="61"/>
      <c r="Q525" s="59"/>
      <c r="R525" s="340" t="str">
        <f>IF(S525="?","?","")</f>
        <v/>
      </c>
      <c r="S525" s="340" t="str">
        <f>IF(AND(T525="",U525&gt;0),"?",IF(T525="","◄",IF(U525&gt;=1,"►","")))</f>
        <v>◄</v>
      </c>
      <c r="T525" s="60"/>
      <c r="U525" s="59"/>
      <c r="V525" s="339"/>
      <c r="W525" s="57"/>
      <c r="X525" s="56">
        <f>(P525*W525)</f>
        <v>0</v>
      </c>
      <c r="Y525" s="55">
        <f>(Q525*X525)</f>
        <v>0</v>
      </c>
      <c r="Z525" s="54"/>
      <c r="AA525" s="53">
        <f>(T525*Z525)</f>
        <v>0</v>
      </c>
      <c r="AB525" s="52">
        <f>(U525*AA525)</f>
        <v>0</v>
      </c>
      <c r="AC525" s="42"/>
      <c r="AD525" s="16" t="s">
        <v>0</v>
      </c>
      <c r="AE525" s="1"/>
      <c r="AF525" s="1"/>
      <c r="AG525" s="1"/>
      <c r="AH525" s="1"/>
      <c r="AI525" s="15"/>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row>
    <row r="526" spans="1:66" s="266" customFormat="1" ht="15" thickBot="1" x14ac:dyDescent="0.3">
      <c r="A526" s="343"/>
      <c r="B526" s="342" t="str">
        <f>IF(A526=1,"x","")</f>
        <v/>
      </c>
      <c r="C526" s="38"/>
      <c r="D526" s="37"/>
      <c r="E526" s="36" t="s">
        <v>3015</v>
      </c>
      <c r="F526" s="35"/>
      <c r="G526" s="341">
        <v>21610</v>
      </c>
      <c r="H526" s="354" t="s">
        <v>726</v>
      </c>
      <c r="I526" s="32" t="s">
        <v>3016</v>
      </c>
      <c r="J526" s="31"/>
      <c r="K526" s="30"/>
      <c r="L526" s="30"/>
      <c r="M526" s="29"/>
      <c r="N526" s="340" t="str">
        <f>IF(O526="?","?","")</f>
        <v/>
      </c>
      <c r="O526" s="340" t="str">
        <f>IF(AND(P526="",Q526&gt;0),"?",IF(P526="","◄",IF(Q526&gt;=1,"►","")))</f>
        <v>◄</v>
      </c>
      <c r="P526" s="61"/>
      <c r="Q526" s="59"/>
      <c r="R526" s="340" t="str">
        <f>IF(S526="?","?","")</f>
        <v/>
      </c>
      <c r="S526" s="340" t="str">
        <f>IF(AND(T526="",U526&gt;0),"?",IF(T526="","◄",IF(U526&gt;=1,"►","")))</f>
        <v>◄</v>
      </c>
      <c r="T526" s="60"/>
      <c r="U526" s="59"/>
      <c r="V526" s="339"/>
      <c r="W526" s="57"/>
      <c r="X526" s="56">
        <f>(P526*W526)</f>
        <v>0</v>
      </c>
      <c r="Y526" s="55">
        <f>(Q526*X526)</f>
        <v>0</v>
      </c>
      <c r="Z526" s="54"/>
      <c r="AA526" s="53">
        <f>(T526*Z526)</f>
        <v>0</v>
      </c>
      <c r="AB526" s="52">
        <f>(U526*AA526)</f>
        <v>0</v>
      </c>
      <c r="AC526" s="42"/>
      <c r="AD526" s="16" t="s">
        <v>0</v>
      </c>
      <c r="AE526" s="1"/>
      <c r="AF526" s="1"/>
      <c r="AG526" s="1"/>
      <c r="AH526" s="1"/>
      <c r="AI526" s="15"/>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row>
    <row r="527" spans="1:66" ht="16.2" customHeight="1" thickTop="1" thickBot="1" x14ac:dyDescent="0.3">
      <c r="A527" s="338"/>
      <c r="B527" s="50"/>
      <c r="C527" s="14">
        <f>ROWS(C528:C529)-1</f>
        <v>1</v>
      </c>
      <c r="D527" s="113" t="s">
        <v>3017</v>
      </c>
      <c r="E527" s="12"/>
      <c r="F527" s="12"/>
      <c r="G527" s="337"/>
      <c r="H527" s="10"/>
      <c r="I527" s="9"/>
      <c r="J527" s="8">
        <v>21779</v>
      </c>
      <c r="K527" s="8" t="s">
        <v>69</v>
      </c>
      <c r="L527" s="7"/>
      <c r="M527" s="6">
        <v>0</v>
      </c>
      <c r="N527" s="49"/>
      <c r="O527" s="346" t="str">
        <f>IF(COUNTIF(N528:N528,"?")&gt;0,"?",IF(AND(P527="◄",Q527="►"),"◄►",IF(P527="◄","◄",IF(Q527="►","►",""))))</f>
        <v/>
      </c>
      <c r="P527" s="46" t="str">
        <f>IF(SUM(P528:P528)+1=ROWS(P528:P528)-COUNTIF(P528:P528,"-"),"","◄")</f>
        <v/>
      </c>
      <c r="Q527" s="45" t="str">
        <f>IF(SUM(Q528:Q528)&gt;0,"►","")</f>
        <v/>
      </c>
      <c r="R527" s="48"/>
      <c r="S527" s="346" t="str">
        <f>IF(COUNTIF(R528:R528,"?")&gt;0,"?",IF(AND(T527="◄",U527="►"),"◄►",IF(T527="◄","◄",IF(U527="►","►",""))))</f>
        <v/>
      </c>
      <c r="T527" s="46" t="str">
        <f>IF(SUM(T528:T528)+1=ROWS(T528:T528)-COUNTIF(T528:T528,"-"),"","◄")</f>
        <v/>
      </c>
      <c r="U527" s="45" t="str">
        <f>IF(SUM(U528:U528)&gt;0,"►","")</f>
        <v/>
      </c>
      <c r="V527" s="67">
        <f>ROWS(V528:V529)-1</f>
        <v>1</v>
      </c>
      <c r="W527" s="44">
        <f>SUM(W528:W528)-W529</f>
        <v>0</v>
      </c>
      <c r="X527" s="43" t="s">
        <v>2</v>
      </c>
      <c r="Y527" s="42"/>
      <c r="Z527" s="44">
        <f>SUM(Z528:Z528)-Z529</f>
        <v>0</v>
      </c>
      <c r="AA527" s="43" t="s">
        <v>2</v>
      </c>
      <c r="AB527" s="42"/>
      <c r="AC527" s="345" t="e">
        <f>IF(#REF!="◄","◄",IF(#REF!="ok","►",""))</f>
        <v>#REF!</v>
      </c>
      <c r="AD527" s="5" t="s">
        <v>0</v>
      </c>
      <c r="AE527" s="344"/>
    </row>
    <row r="528" spans="1:66" s="266" customFormat="1" ht="15" thickBot="1" x14ac:dyDescent="0.3">
      <c r="A528" s="343"/>
      <c r="B528" s="342" t="str">
        <f>IF(A528=1,"x","")</f>
        <v/>
      </c>
      <c r="C528" s="38"/>
      <c r="D528" s="37"/>
      <c r="E528" s="36" t="s">
        <v>3018</v>
      </c>
      <c r="F528" s="35"/>
      <c r="G528" s="341">
        <v>21779</v>
      </c>
      <c r="H528" s="33">
        <v>20</v>
      </c>
      <c r="I528" s="32" t="s">
        <v>3019</v>
      </c>
      <c r="J528" s="31"/>
      <c r="K528" s="30"/>
      <c r="L528" s="30"/>
      <c r="M528" s="29"/>
      <c r="N528" s="340" t="str">
        <f>IF(O528="?","?","")</f>
        <v/>
      </c>
      <c r="O528" s="340" t="str">
        <f>IF(AND(P528="",Q528&gt;0),"?",IF(P528="","◄",IF(Q528&gt;=1,"►","")))</f>
        <v>◄</v>
      </c>
      <c r="P528" s="61"/>
      <c r="Q528" s="59"/>
      <c r="R528" s="340" t="str">
        <f>IF(S528="?","?","")</f>
        <v/>
      </c>
      <c r="S528" s="340" t="str">
        <f>IF(AND(T528="",U528&gt;0),"?",IF(T528="","◄",IF(U528&gt;=1,"►","")))</f>
        <v>◄</v>
      </c>
      <c r="T528" s="60"/>
      <c r="U528" s="59"/>
      <c r="V528" s="339"/>
      <c r="W528" s="57"/>
      <c r="X528" s="56">
        <f>(P528*W528)</f>
        <v>0</v>
      </c>
      <c r="Y528" s="55">
        <f>(Q528*X528)</f>
        <v>0</v>
      </c>
      <c r="Z528" s="54"/>
      <c r="AA528" s="53">
        <f>(T528*Z528)</f>
        <v>0</v>
      </c>
      <c r="AB528" s="52">
        <f>(U528*AA528)</f>
        <v>0</v>
      </c>
      <c r="AC528" s="42"/>
      <c r="AD528" s="16" t="s">
        <v>0</v>
      </c>
      <c r="AE528" s="1"/>
      <c r="AF528" s="1"/>
      <c r="AG528" s="1"/>
      <c r="AH528" s="1"/>
      <c r="AI528" s="15"/>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row>
    <row r="529" spans="1:66" ht="16.8" thickTop="1" thickBot="1" x14ac:dyDescent="0.3">
      <c r="A529" s="338"/>
      <c r="B529" s="50"/>
      <c r="C529" s="14">
        <f>ROWS(C530:C531)-1</f>
        <v>1</v>
      </c>
      <c r="D529" s="13" t="s">
        <v>3020</v>
      </c>
      <c r="E529" s="12"/>
      <c r="F529" s="12"/>
      <c r="G529" s="337"/>
      <c r="H529" s="10"/>
      <c r="I529" s="9"/>
      <c r="J529" s="8">
        <v>22760</v>
      </c>
      <c r="K529" s="8" t="s">
        <v>69</v>
      </c>
      <c r="L529" s="7"/>
      <c r="M529" s="6">
        <v>0</v>
      </c>
      <c r="N529" s="49"/>
      <c r="O529" s="346" t="str">
        <f>IF(COUNTIF(N530:N530,"?")&gt;0,"?",IF(AND(P529="◄",Q529="►"),"◄►",IF(P529="◄","◄",IF(Q529="►","►",""))))</f>
        <v/>
      </c>
      <c r="P529" s="46" t="str">
        <f>IF(SUM(P530:P530)+1=ROWS(P530:P530)-COUNTIF(P530:P530,"-"),"","◄")</f>
        <v/>
      </c>
      <c r="Q529" s="45" t="str">
        <f>IF(SUM(Q530:Q530)&gt;0,"►","")</f>
        <v/>
      </c>
      <c r="R529" s="48"/>
      <c r="S529" s="346" t="str">
        <f>IF(COUNTIF(R530:R530,"?")&gt;0,"?",IF(AND(T529="◄",U529="►"),"◄►",IF(T529="◄","◄",IF(U529="►","►",""))))</f>
        <v/>
      </c>
      <c r="T529" s="46" t="str">
        <f>IF(SUM(T530:T530)+1=ROWS(T530:T530)-COUNTIF(T530:T530,"-"),"","◄")</f>
        <v/>
      </c>
      <c r="U529" s="45" t="str">
        <f>IF(SUM(U530:U530)&gt;0,"►","")</f>
        <v/>
      </c>
      <c r="V529" s="67">
        <f>ROWS(V530:V531)-1</f>
        <v>1</v>
      </c>
      <c r="W529" s="44">
        <f>SUM(W530:W530)-W531</f>
        <v>0</v>
      </c>
      <c r="X529" s="43" t="s">
        <v>2</v>
      </c>
      <c r="Y529" s="42"/>
      <c r="Z529" s="44">
        <f>SUM(Z530:Z530)-Z531</f>
        <v>0</v>
      </c>
      <c r="AA529" s="43" t="s">
        <v>2</v>
      </c>
      <c r="AB529" s="42"/>
      <c r="AC529" s="345" t="e">
        <f>IF(#REF!="◄","◄",IF(#REF!="ok","►",""))</f>
        <v>#REF!</v>
      </c>
      <c r="AD529" s="5" t="s">
        <v>0</v>
      </c>
      <c r="AE529" s="344"/>
    </row>
    <row r="530" spans="1:66" s="266" customFormat="1" ht="15" thickBot="1" x14ac:dyDescent="0.3">
      <c r="A530" s="343"/>
      <c r="B530" s="342" t="str">
        <f>IF(A530=1,"x","")</f>
        <v/>
      </c>
      <c r="C530" s="38"/>
      <c r="D530" s="37"/>
      <c r="E530" s="36" t="s">
        <v>3021</v>
      </c>
      <c r="F530" s="35"/>
      <c r="G530" s="341">
        <v>22760</v>
      </c>
      <c r="H530" s="33">
        <v>24</v>
      </c>
      <c r="I530" s="32" t="s">
        <v>3022</v>
      </c>
      <c r="J530" s="31"/>
      <c r="K530" s="30"/>
      <c r="L530" s="30"/>
      <c r="M530" s="29"/>
      <c r="N530" s="340" t="str">
        <f>IF(O530="?","?","")</f>
        <v/>
      </c>
      <c r="O530" s="340" t="str">
        <f>IF(AND(P530="",Q530&gt;0),"?",IF(P530="","◄",IF(Q530&gt;=1,"►","")))</f>
        <v>◄</v>
      </c>
      <c r="P530" s="61"/>
      <c r="Q530" s="59"/>
      <c r="R530" s="340" t="str">
        <f>IF(S530="?","?","")</f>
        <v/>
      </c>
      <c r="S530" s="340" t="str">
        <f>IF(AND(T530="",U530&gt;0),"?",IF(T530="","◄",IF(U530&gt;=1,"►","")))</f>
        <v>◄</v>
      </c>
      <c r="T530" s="60"/>
      <c r="U530" s="59"/>
      <c r="V530" s="339"/>
      <c r="W530" s="57"/>
      <c r="X530" s="56">
        <f>(P530*W530)</f>
        <v>0</v>
      </c>
      <c r="Y530" s="55">
        <f>(Q530*X530)</f>
        <v>0</v>
      </c>
      <c r="Z530" s="54"/>
      <c r="AA530" s="53">
        <f>(T530*Z530)</f>
        <v>0</v>
      </c>
      <c r="AB530" s="52">
        <f>(U530*AA530)</f>
        <v>0</v>
      </c>
      <c r="AC530" s="42"/>
      <c r="AD530" s="16" t="s">
        <v>0</v>
      </c>
      <c r="AE530" s="1"/>
      <c r="AF530" s="1"/>
      <c r="AG530" s="1"/>
      <c r="AH530" s="1"/>
      <c r="AI530" s="15"/>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row>
    <row r="531" spans="1:66" ht="16.8" thickTop="1" thickBot="1" x14ac:dyDescent="0.3">
      <c r="A531" s="338"/>
      <c r="B531" s="50"/>
      <c r="C531" s="14">
        <f>ROWS(C532:C533)-1</f>
        <v>1</v>
      </c>
      <c r="D531" s="13" t="s">
        <v>3023</v>
      </c>
      <c r="E531" s="12"/>
      <c r="F531" s="12"/>
      <c r="G531" s="337"/>
      <c r="H531" s="10"/>
      <c r="I531" s="9"/>
      <c r="J531" s="8">
        <v>23277</v>
      </c>
      <c r="K531" s="8" t="s">
        <v>69</v>
      </c>
      <c r="L531" s="7"/>
      <c r="M531" s="6">
        <v>0</v>
      </c>
      <c r="N531" s="49"/>
      <c r="O531" s="346" t="str">
        <f>IF(COUNTIF(N532:N532,"?")&gt;0,"?",IF(AND(P531="◄",Q531="►"),"◄►",IF(P531="◄","◄",IF(Q531="►","►",""))))</f>
        <v/>
      </c>
      <c r="P531" s="46" t="str">
        <f>IF(SUM(P532:P532)+1=ROWS(P532:P532)-COUNTIF(P532:P532,"-"),"","◄")</f>
        <v/>
      </c>
      <c r="Q531" s="45" t="str">
        <f>IF(SUM(Q532:Q532)&gt;0,"►","")</f>
        <v/>
      </c>
      <c r="R531" s="48"/>
      <c r="S531" s="346" t="str">
        <f>IF(COUNTIF(R532:R532,"?")&gt;0,"?",IF(AND(T531="◄",U531="►"),"◄►",IF(T531="◄","◄",IF(U531="►","►",""))))</f>
        <v/>
      </c>
      <c r="T531" s="46" t="str">
        <f>IF(SUM(T532:T532)+1=ROWS(T532:T532)-COUNTIF(T532:T532,"-"),"","◄")</f>
        <v/>
      </c>
      <c r="U531" s="45" t="str">
        <f>IF(SUM(U532:U532)&gt;0,"►","")</f>
        <v/>
      </c>
      <c r="V531" s="67">
        <f>ROWS(V532:V533)-1</f>
        <v>1</v>
      </c>
      <c r="W531" s="44">
        <f>SUM(W532:W532)-W533</f>
        <v>0</v>
      </c>
      <c r="X531" s="43" t="s">
        <v>2</v>
      </c>
      <c r="Y531" s="42"/>
      <c r="Z531" s="44">
        <f>SUM(Z532:Z532)-Z533</f>
        <v>0</v>
      </c>
      <c r="AA531" s="43" t="s">
        <v>2</v>
      </c>
      <c r="AB531" s="42"/>
      <c r="AC531" s="345" t="e">
        <f>IF(#REF!="◄","◄",IF(#REF!="ok","►",""))</f>
        <v>#REF!</v>
      </c>
      <c r="AD531" s="5" t="s">
        <v>0</v>
      </c>
      <c r="AE531" s="344"/>
    </row>
    <row r="532" spans="1:66" s="266" customFormat="1" ht="15" thickBot="1" x14ac:dyDescent="0.3">
      <c r="A532" s="343"/>
      <c r="B532" s="342" t="str">
        <f>IF(A532=1,"x","")</f>
        <v/>
      </c>
      <c r="C532" s="38"/>
      <c r="D532" s="37"/>
      <c r="E532" s="36" t="s">
        <v>3024</v>
      </c>
      <c r="F532" s="35"/>
      <c r="G532" s="341">
        <v>23277</v>
      </c>
      <c r="H532" s="33">
        <v>26</v>
      </c>
      <c r="I532" s="32" t="s">
        <v>3025</v>
      </c>
      <c r="J532" s="31"/>
      <c r="K532" s="30"/>
      <c r="L532" s="30"/>
      <c r="M532" s="29"/>
      <c r="N532" s="340" t="str">
        <f>IF(O532="?","?","")</f>
        <v/>
      </c>
      <c r="O532" s="340" t="str">
        <f>IF(AND(P532="",Q532&gt;0),"?",IF(P532="","◄",IF(Q532&gt;=1,"►","")))</f>
        <v>◄</v>
      </c>
      <c r="P532" s="61"/>
      <c r="Q532" s="59"/>
      <c r="R532" s="340" t="str">
        <f>IF(S532="?","?","")</f>
        <v/>
      </c>
      <c r="S532" s="340" t="str">
        <f>IF(AND(T532="",U532&gt;0),"?",IF(T532="","◄",IF(U532&gt;=1,"►","")))</f>
        <v>◄</v>
      </c>
      <c r="T532" s="60"/>
      <c r="U532" s="59"/>
      <c r="V532" s="339"/>
      <c r="W532" s="57"/>
      <c r="X532" s="56">
        <f>(P532*W532)</f>
        <v>0</v>
      </c>
      <c r="Y532" s="55">
        <f>(Q532*X532)</f>
        <v>0</v>
      </c>
      <c r="Z532" s="54"/>
      <c r="AA532" s="53">
        <f>(T532*Z532)</f>
        <v>0</v>
      </c>
      <c r="AB532" s="52">
        <f>(U532*AA532)</f>
        <v>0</v>
      </c>
      <c r="AC532" s="42"/>
      <c r="AD532" s="16" t="s">
        <v>0</v>
      </c>
      <c r="AE532" s="1"/>
      <c r="AF532" s="1"/>
      <c r="AG532" s="1"/>
      <c r="AH532" s="1"/>
      <c r="AI532" s="15"/>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row>
    <row r="533" spans="1:66" ht="31.8" customHeight="1" thickTop="1" thickBot="1" x14ac:dyDescent="0.3">
      <c r="A533" s="338"/>
      <c r="B533" s="50"/>
      <c r="C533" s="14">
        <f>ROWS(C534:C538)-1</f>
        <v>4</v>
      </c>
      <c r="D533" s="641" t="s">
        <v>3026</v>
      </c>
      <c r="E533" s="583"/>
      <c r="F533" s="583"/>
      <c r="G533" s="583"/>
      <c r="H533" s="583"/>
      <c r="I533" s="583"/>
      <c r="J533" s="8">
        <v>22068</v>
      </c>
      <c r="K533" s="8" t="s">
        <v>69</v>
      </c>
      <c r="L533" s="7"/>
      <c r="M533" s="6">
        <v>0</v>
      </c>
      <c r="N533" s="49"/>
      <c r="O533" s="346" t="str">
        <f>IF(COUNTIF(N534:N537,"?")&gt;0,"?",IF(AND(P533="◄",Q533="►"),"◄►",IF(P533="◄","◄",IF(Q533="►","►",""))))</f>
        <v>◄</v>
      </c>
      <c r="P533" s="46" t="str">
        <f>IF(SUM(P534:P537)+1=ROWS(P534:P537)-COUNTIF(P534:P537,"-"),"","◄")</f>
        <v>◄</v>
      </c>
      <c r="Q533" s="45" t="str">
        <f>IF(SUM(Q534:Q537)&gt;0,"►","")</f>
        <v/>
      </c>
      <c r="R533" s="48"/>
      <c r="S533" s="346" t="str">
        <f>IF(COUNTIF(R534:R537,"?")&gt;0,"?",IF(AND(T533="◄",U533="►"),"◄►",IF(T533="◄","◄",IF(U533="►","►",""))))</f>
        <v>◄</v>
      </c>
      <c r="T533" s="46" t="str">
        <f>IF(SUM(T534:T537)+1=ROWS(T534:T537)-COUNTIF(T534:T537,"-"),"","◄")</f>
        <v>◄</v>
      </c>
      <c r="U533" s="45" t="str">
        <f>IF(SUM(U534:U537)&gt;0,"►","")</f>
        <v/>
      </c>
      <c r="V533" s="67">
        <f>ROWS(V534:V538)-1</f>
        <v>4</v>
      </c>
      <c r="W533" s="44">
        <f>SUM(W534:W537)-W538</f>
        <v>0</v>
      </c>
      <c r="X533" s="43" t="s">
        <v>2</v>
      </c>
      <c r="Y533" s="42"/>
      <c r="Z533" s="44">
        <f>SUM(Z534:Z537)-Z538</f>
        <v>0</v>
      </c>
      <c r="AA533" s="43" t="s">
        <v>2</v>
      </c>
      <c r="AB533" s="42"/>
      <c r="AC533" s="345" t="e">
        <f>IF(#REF!="◄","◄",IF(#REF!="ok","►",""))</f>
        <v>#REF!</v>
      </c>
      <c r="AD533" s="5" t="s">
        <v>0</v>
      </c>
      <c r="AE533" s="344"/>
    </row>
    <row r="534" spans="1:66" s="266" customFormat="1" x14ac:dyDescent="0.25">
      <c r="A534" s="343"/>
      <c r="B534" s="342" t="str">
        <f>IF(A534=1,"x","")</f>
        <v/>
      </c>
      <c r="C534" s="38"/>
      <c r="D534" s="37"/>
      <c r="E534" s="36" t="s">
        <v>3027</v>
      </c>
      <c r="F534" s="35"/>
      <c r="G534" s="341">
        <v>22068</v>
      </c>
      <c r="H534" s="33">
        <v>20</v>
      </c>
      <c r="I534" s="32" t="s">
        <v>3028</v>
      </c>
      <c r="J534" s="31"/>
      <c r="K534" s="30"/>
      <c r="L534" s="30"/>
      <c r="M534" s="29"/>
      <c r="N534" s="340" t="str">
        <f>IF(O534="?","?","")</f>
        <v/>
      </c>
      <c r="O534" s="340" t="str">
        <f>IF(AND(P534="",Q534&gt;0),"?",IF(P534="","◄",IF(Q534&gt;=1,"►","")))</f>
        <v>◄</v>
      </c>
      <c r="P534" s="61"/>
      <c r="Q534" s="59"/>
      <c r="R534" s="340" t="str">
        <f>IF(S534="?","?","")</f>
        <v/>
      </c>
      <c r="S534" s="340" t="str">
        <f>IF(AND(T534="",U534&gt;0),"?",IF(T534="","◄",IF(U534&gt;=1,"►","")))</f>
        <v>◄</v>
      </c>
      <c r="T534" s="60"/>
      <c r="U534" s="59"/>
      <c r="V534" s="339"/>
      <c r="W534" s="57"/>
      <c r="X534" s="56">
        <f t="shared" ref="X534:Y537" si="244">(P534*W534)</f>
        <v>0</v>
      </c>
      <c r="Y534" s="55">
        <f t="shared" si="244"/>
        <v>0</v>
      </c>
      <c r="Z534" s="54"/>
      <c r="AA534" s="53">
        <f t="shared" ref="AA534:AB537" si="245">(T534*Z534)</f>
        <v>0</v>
      </c>
      <c r="AB534" s="52">
        <f t="shared" si="245"/>
        <v>0</v>
      </c>
      <c r="AC534" s="42"/>
      <c r="AD534" s="16" t="s">
        <v>0</v>
      </c>
      <c r="AE534" s="1"/>
      <c r="AF534" s="1"/>
      <c r="AG534" s="1"/>
      <c r="AH534" s="1"/>
      <c r="AI534" s="15"/>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row>
    <row r="535" spans="1:66" s="266" customFormat="1" x14ac:dyDescent="0.25">
      <c r="A535" s="343"/>
      <c r="B535" s="342" t="str">
        <f>IF(A535=1,"x","")</f>
        <v/>
      </c>
      <c r="C535" s="38"/>
      <c r="D535" s="37"/>
      <c r="E535" s="36" t="s">
        <v>3029</v>
      </c>
      <c r="F535" s="35"/>
      <c r="G535" s="341">
        <v>22068</v>
      </c>
      <c r="H535" s="33">
        <v>50</v>
      </c>
      <c r="I535" s="32" t="s">
        <v>3030</v>
      </c>
      <c r="J535" s="31"/>
      <c r="K535" s="30"/>
      <c r="L535" s="30"/>
      <c r="M535" s="29"/>
      <c r="N535" s="340" t="str">
        <f>IF(O535="?","?","")</f>
        <v/>
      </c>
      <c r="O535" s="340" t="str">
        <f>IF(AND(P535="",Q535&gt;0),"?",IF(P535="","◄",IF(Q535&gt;=1,"►","")))</f>
        <v>◄</v>
      </c>
      <c r="P535" s="61"/>
      <c r="Q535" s="59"/>
      <c r="R535" s="340" t="str">
        <f>IF(S535="?","?","")</f>
        <v/>
      </c>
      <c r="S535" s="340" t="str">
        <f>IF(AND(T535="",U535&gt;0),"?",IF(T535="","◄",IF(U535&gt;=1,"►","")))</f>
        <v>◄</v>
      </c>
      <c r="T535" s="60"/>
      <c r="U535" s="59"/>
      <c r="V535" s="339"/>
      <c r="W535" s="57"/>
      <c r="X535" s="56">
        <f t="shared" si="244"/>
        <v>0</v>
      </c>
      <c r="Y535" s="55">
        <f t="shared" si="244"/>
        <v>0</v>
      </c>
      <c r="Z535" s="54"/>
      <c r="AA535" s="53">
        <f t="shared" si="245"/>
        <v>0</v>
      </c>
      <c r="AB535" s="52">
        <f t="shared" si="245"/>
        <v>0</v>
      </c>
      <c r="AC535" s="42"/>
      <c r="AD535" s="16" t="s">
        <v>0</v>
      </c>
      <c r="AE535" s="1"/>
      <c r="AF535" s="1"/>
      <c r="AG535" s="1"/>
      <c r="AH535" s="1"/>
      <c r="AI535" s="15"/>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row>
    <row r="536" spans="1:66" s="266" customFormat="1" x14ac:dyDescent="0.25">
      <c r="A536" s="343"/>
      <c r="B536" s="342" t="str">
        <f>IF(A536=1,"x","")</f>
        <v/>
      </c>
      <c r="C536" s="38"/>
      <c r="D536" s="37"/>
      <c r="E536" s="36" t="s">
        <v>3031</v>
      </c>
      <c r="F536" s="35"/>
      <c r="G536" s="341">
        <v>22068</v>
      </c>
      <c r="H536" s="33">
        <v>60</v>
      </c>
      <c r="I536" s="32" t="s">
        <v>3032</v>
      </c>
      <c r="J536" s="31"/>
      <c r="K536" s="30"/>
      <c r="L536" s="30"/>
      <c r="M536" s="29"/>
      <c r="N536" s="340" t="str">
        <f>IF(O536="?","?","")</f>
        <v/>
      </c>
      <c r="O536" s="340" t="str">
        <f>IF(AND(P536="",Q536&gt;0),"?",IF(P536="","◄",IF(Q536&gt;=1,"►","")))</f>
        <v>◄</v>
      </c>
      <c r="P536" s="61"/>
      <c r="Q536" s="59"/>
      <c r="R536" s="340" t="str">
        <f>IF(S536="?","?","")</f>
        <v/>
      </c>
      <c r="S536" s="340" t="str">
        <f>IF(AND(T536="",U536&gt;0),"?",IF(T536="","◄",IF(U536&gt;=1,"►","")))</f>
        <v>◄</v>
      </c>
      <c r="T536" s="60"/>
      <c r="U536" s="59"/>
      <c r="V536" s="339"/>
      <c r="W536" s="57"/>
      <c r="X536" s="56">
        <f t="shared" si="244"/>
        <v>0</v>
      </c>
      <c r="Y536" s="55">
        <f t="shared" si="244"/>
        <v>0</v>
      </c>
      <c r="Z536" s="54"/>
      <c r="AA536" s="53">
        <f t="shared" si="245"/>
        <v>0</v>
      </c>
      <c r="AB536" s="52">
        <f t="shared" si="245"/>
        <v>0</v>
      </c>
      <c r="AC536" s="42"/>
      <c r="AD536" s="16" t="s">
        <v>0</v>
      </c>
      <c r="AE536" s="1"/>
      <c r="AF536" s="1"/>
      <c r="AG536" s="1"/>
      <c r="AH536" s="1"/>
      <c r="AI536" s="15"/>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row>
    <row r="537" spans="1:66" s="266" customFormat="1" ht="15" thickBot="1" x14ac:dyDescent="0.3">
      <c r="A537" s="343"/>
      <c r="B537" s="342" t="str">
        <f>IF(A537=1,"x","")</f>
        <v/>
      </c>
      <c r="C537" s="38"/>
      <c r="D537" s="37"/>
      <c r="E537" s="36" t="s">
        <v>3033</v>
      </c>
      <c r="F537" s="35"/>
      <c r="G537" s="341">
        <v>22068</v>
      </c>
      <c r="H537" s="33">
        <v>70</v>
      </c>
      <c r="I537" s="32" t="s">
        <v>3034</v>
      </c>
      <c r="J537" s="31"/>
      <c r="K537" s="30"/>
      <c r="L537" s="30"/>
      <c r="M537" s="29"/>
      <c r="N537" s="340" t="str">
        <f>IF(O537="?","?","")</f>
        <v/>
      </c>
      <c r="O537" s="340" t="str">
        <f>IF(AND(P537="",Q537&gt;0),"?",IF(P537="","◄",IF(Q537&gt;=1,"►","")))</f>
        <v>◄</v>
      </c>
      <c r="P537" s="61"/>
      <c r="Q537" s="59"/>
      <c r="R537" s="340" t="str">
        <f>IF(S537="?","?","")</f>
        <v/>
      </c>
      <c r="S537" s="340" t="str">
        <f>IF(AND(T537="",U537&gt;0),"?",IF(T537="","◄",IF(U537&gt;=1,"►","")))</f>
        <v>◄</v>
      </c>
      <c r="T537" s="60"/>
      <c r="U537" s="59"/>
      <c r="V537" s="339"/>
      <c r="W537" s="57"/>
      <c r="X537" s="56">
        <f t="shared" si="244"/>
        <v>0</v>
      </c>
      <c r="Y537" s="55">
        <f t="shared" si="244"/>
        <v>0</v>
      </c>
      <c r="Z537" s="54"/>
      <c r="AA537" s="53">
        <f t="shared" si="245"/>
        <v>0</v>
      </c>
      <c r="AB537" s="52">
        <f t="shared" si="245"/>
        <v>0</v>
      </c>
      <c r="AC537" s="42"/>
      <c r="AD537" s="16" t="s">
        <v>0</v>
      </c>
      <c r="AE537" s="1"/>
      <c r="AF537" s="1"/>
      <c r="AG537" s="1"/>
      <c r="AH537" s="1"/>
      <c r="AI537" s="15"/>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row>
    <row r="538" spans="1:66" ht="16.8" thickTop="1" thickBot="1" x14ac:dyDescent="0.3">
      <c r="A538" s="338"/>
      <c r="B538" s="50"/>
      <c r="C538" s="14">
        <f>ROWS(C539:C540)-1</f>
        <v>1</v>
      </c>
      <c r="D538" s="13" t="s">
        <v>3035</v>
      </c>
      <c r="E538" s="12"/>
      <c r="F538" s="12"/>
      <c r="G538" s="337"/>
      <c r="H538" s="10"/>
      <c r="I538" s="9"/>
      <c r="J538" s="8">
        <v>22525</v>
      </c>
      <c r="K538" s="8" t="s">
        <v>69</v>
      </c>
      <c r="L538" s="7"/>
      <c r="M538" s="6">
        <v>0</v>
      </c>
      <c r="N538" s="49"/>
      <c r="O538" s="346" t="str">
        <f>IF(COUNTIF(N539:N539,"?")&gt;0,"?",IF(AND(P538="◄",Q538="►"),"◄►",IF(P538="◄","◄",IF(Q538="►","►",""))))</f>
        <v/>
      </c>
      <c r="P538" s="46" t="str">
        <f>IF(SUM(P539:P539)+1=ROWS(P539:P539)-COUNTIF(P539:P539,"-"),"","◄")</f>
        <v/>
      </c>
      <c r="Q538" s="45" t="str">
        <f>IF(SUM(Q539:Q539)&gt;0,"►","")</f>
        <v/>
      </c>
      <c r="R538" s="48"/>
      <c r="S538" s="346" t="str">
        <f>IF(COUNTIF(R539:R539,"?")&gt;0,"?",IF(AND(T538="◄",U538="►"),"◄►",IF(T538="◄","◄",IF(U538="►","►",""))))</f>
        <v/>
      </c>
      <c r="T538" s="46" t="str">
        <f>IF(SUM(T539:T539)+1=ROWS(T539:T539)-COUNTIF(T539:T539,"-"),"","◄")</f>
        <v/>
      </c>
      <c r="U538" s="45" t="str">
        <f>IF(SUM(U539:U539)&gt;0,"►","")</f>
        <v/>
      </c>
      <c r="V538" s="67">
        <f>ROWS(V539:V540)-1</f>
        <v>1</v>
      </c>
      <c r="W538" s="44">
        <f>SUM(W539:W539)-W540</f>
        <v>0</v>
      </c>
      <c r="X538" s="43" t="s">
        <v>2</v>
      </c>
      <c r="Y538" s="42"/>
      <c r="Z538" s="44">
        <f>SUM(Z539:Z539)-Z540</f>
        <v>0</v>
      </c>
      <c r="AA538" s="43" t="s">
        <v>2</v>
      </c>
      <c r="AB538" s="42"/>
      <c r="AC538" s="345" t="e">
        <f>IF(#REF!="◄","◄",IF(#REF!="ok","►",""))</f>
        <v>#REF!</v>
      </c>
      <c r="AD538" s="5" t="s">
        <v>0</v>
      </c>
      <c r="AE538" s="344"/>
    </row>
    <row r="539" spans="1:66" s="266" customFormat="1" ht="15" thickBot="1" x14ac:dyDescent="0.3">
      <c r="A539" s="343"/>
      <c r="B539" s="342" t="str">
        <f>IF(A539=1,"x","")</f>
        <v/>
      </c>
      <c r="C539" s="38"/>
      <c r="D539" s="37"/>
      <c r="E539" s="36" t="s">
        <v>3036</v>
      </c>
      <c r="F539" s="35"/>
      <c r="G539" s="341">
        <v>22525</v>
      </c>
      <c r="H539" s="354" t="s">
        <v>725</v>
      </c>
      <c r="I539" s="32" t="s">
        <v>3037</v>
      </c>
      <c r="J539" s="31"/>
      <c r="K539" s="30"/>
      <c r="L539" s="30"/>
      <c r="M539" s="29"/>
      <c r="N539" s="340" t="str">
        <f>IF(O539="?","?","")</f>
        <v/>
      </c>
      <c r="O539" s="340" t="str">
        <f>IF(AND(P539="",Q539&gt;0),"?",IF(P539="","◄",IF(Q539&gt;=1,"►","")))</f>
        <v>◄</v>
      </c>
      <c r="P539" s="61"/>
      <c r="Q539" s="59"/>
      <c r="R539" s="340" t="str">
        <f>IF(S539="?","?","")</f>
        <v/>
      </c>
      <c r="S539" s="340" t="str">
        <f>IF(AND(T539="",U539&gt;0),"?",IF(T539="","◄",IF(U539&gt;=1,"►","")))</f>
        <v>◄</v>
      </c>
      <c r="T539" s="60"/>
      <c r="U539" s="59"/>
      <c r="V539" s="339"/>
      <c r="W539" s="57"/>
      <c r="X539" s="56">
        <f>(P539*W539)</f>
        <v>0</v>
      </c>
      <c r="Y539" s="55">
        <f>(Q539*X539)</f>
        <v>0</v>
      </c>
      <c r="Z539" s="54"/>
      <c r="AA539" s="53">
        <f>(T539*Z539)</f>
        <v>0</v>
      </c>
      <c r="AB539" s="52">
        <f>(U539*AA539)</f>
        <v>0</v>
      </c>
      <c r="AC539" s="42"/>
      <c r="AD539" s="16" t="s">
        <v>0</v>
      </c>
      <c r="AE539" s="1"/>
      <c r="AF539" s="1"/>
      <c r="AG539" s="1"/>
      <c r="AH539" s="1"/>
      <c r="AI539" s="15"/>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row>
    <row r="540" spans="1:66" ht="16.8" thickTop="1" thickBot="1" x14ac:dyDescent="0.3">
      <c r="A540" s="338"/>
      <c r="B540" s="50"/>
      <c r="C540" s="14">
        <f>ROWS(C541:C542)-1</f>
        <v>1</v>
      </c>
      <c r="D540" s="13" t="s">
        <v>3038</v>
      </c>
      <c r="E540" s="12"/>
      <c r="F540" s="12"/>
      <c r="G540" s="337"/>
      <c r="H540" s="10"/>
      <c r="I540" s="9"/>
      <c r="J540" s="8">
        <v>23057</v>
      </c>
      <c r="K540" s="8" t="s">
        <v>69</v>
      </c>
      <c r="L540" s="7"/>
      <c r="M540" s="6">
        <v>0</v>
      </c>
      <c r="N540" s="49"/>
      <c r="O540" s="346" t="str">
        <f>IF(COUNTIF(N541:N541,"?")&gt;0,"?",IF(AND(P540="◄",Q540="►"),"◄►",IF(P540="◄","◄",IF(Q540="►","►",""))))</f>
        <v/>
      </c>
      <c r="P540" s="46" t="str">
        <f>IF(SUM(P541:P541)+1=ROWS(P541:P541)-COUNTIF(P541:P541,"-"),"","◄")</f>
        <v/>
      </c>
      <c r="Q540" s="45" t="str">
        <f>IF(SUM(Q541:Q541)&gt;0,"►","")</f>
        <v/>
      </c>
      <c r="R540" s="48"/>
      <c r="S540" s="346" t="str">
        <f>IF(COUNTIF(R541:R541,"?")&gt;0,"?",IF(AND(T540="◄",U540="►"),"◄►",IF(T540="◄","◄",IF(U540="►","►",""))))</f>
        <v/>
      </c>
      <c r="T540" s="46" t="str">
        <f>IF(SUM(T541:T541)+1=ROWS(T541:T541)-COUNTIF(T541:T541,"-"),"","◄")</f>
        <v/>
      </c>
      <c r="U540" s="45" t="str">
        <f>IF(SUM(U541:U541)&gt;0,"►","")</f>
        <v/>
      </c>
      <c r="V540" s="67">
        <f>ROWS(V541:V542)-1</f>
        <v>1</v>
      </c>
      <c r="W540" s="44">
        <f>SUM(W541:W541)-W542</f>
        <v>0</v>
      </c>
      <c r="X540" s="43" t="s">
        <v>2</v>
      </c>
      <c r="Y540" s="42"/>
      <c r="Z540" s="44">
        <f>SUM(Z541:Z541)-Z542</f>
        <v>0</v>
      </c>
      <c r="AA540" s="43" t="s">
        <v>2</v>
      </c>
      <c r="AB540" s="42"/>
      <c r="AC540" s="345" t="e">
        <f>IF(#REF!="◄","◄",IF(#REF!="ok","►",""))</f>
        <v>#REF!</v>
      </c>
      <c r="AD540" s="5" t="s">
        <v>0</v>
      </c>
      <c r="AE540" s="344"/>
    </row>
    <row r="541" spans="1:66" s="266" customFormat="1" ht="15" thickBot="1" x14ac:dyDescent="0.3">
      <c r="A541" s="343"/>
      <c r="B541" s="342" t="str">
        <f>IF(A541=1,"x","")</f>
        <v/>
      </c>
      <c r="C541" s="38"/>
      <c r="D541" s="37"/>
      <c r="E541" s="36" t="s">
        <v>3039</v>
      </c>
      <c r="F541" s="35"/>
      <c r="G541" s="341">
        <v>23057</v>
      </c>
      <c r="H541" s="354" t="s">
        <v>724</v>
      </c>
      <c r="I541" s="32" t="s">
        <v>3040</v>
      </c>
      <c r="J541" s="31"/>
      <c r="K541" s="30"/>
      <c r="L541" s="30"/>
      <c r="M541" s="29"/>
      <c r="N541" s="340" t="str">
        <f>IF(O541="?","?","")</f>
        <v/>
      </c>
      <c r="O541" s="340" t="str">
        <f>IF(AND(P541="",Q541&gt;0),"?",IF(P541="","◄",IF(Q541&gt;=1,"►","")))</f>
        <v>◄</v>
      </c>
      <c r="P541" s="61"/>
      <c r="Q541" s="59"/>
      <c r="R541" s="340" t="str">
        <f>IF(S541="?","?","")</f>
        <v/>
      </c>
      <c r="S541" s="340" t="str">
        <f>IF(AND(T541="",U541&gt;0),"?",IF(T541="","◄",IF(U541&gt;=1,"►","")))</f>
        <v>◄</v>
      </c>
      <c r="T541" s="60"/>
      <c r="U541" s="59"/>
      <c r="V541" s="339"/>
      <c r="W541" s="57"/>
      <c r="X541" s="56">
        <f>(P541*W541)</f>
        <v>0</v>
      </c>
      <c r="Y541" s="55">
        <f>(Q541*X541)</f>
        <v>0</v>
      </c>
      <c r="Z541" s="54"/>
      <c r="AA541" s="53">
        <f>(T541*Z541)</f>
        <v>0</v>
      </c>
      <c r="AB541" s="52">
        <f>(U541*AA541)</f>
        <v>0</v>
      </c>
      <c r="AC541" s="42"/>
      <c r="AD541" s="16" t="s">
        <v>0</v>
      </c>
      <c r="AE541" s="1"/>
      <c r="AF541" s="1"/>
      <c r="AG541" s="1"/>
      <c r="AH541" s="1"/>
      <c r="AI541" s="15"/>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row>
    <row r="542" spans="1:66" ht="16.8" thickTop="1" thickBot="1" x14ac:dyDescent="0.3">
      <c r="A542" s="338"/>
      <c r="B542" s="50"/>
      <c r="C542" s="14">
        <f>ROWS(C543:C544)-1</f>
        <v>1</v>
      </c>
      <c r="D542" s="13" t="s">
        <v>3041</v>
      </c>
      <c r="E542" s="12"/>
      <c r="F542" s="12"/>
      <c r="G542" s="337"/>
      <c r="H542" s="10"/>
      <c r="I542" s="9"/>
      <c r="J542" s="8">
        <v>23487</v>
      </c>
      <c r="K542" s="8" t="s">
        <v>69</v>
      </c>
      <c r="L542" s="7"/>
      <c r="M542" s="6">
        <v>0</v>
      </c>
      <c r="N542" s="49"/>
      <c r="O542" s="346" t="str">
        <f>IF(COUNTIF(N543:N543,"?")&gt;0,"?",IF(AND(P542="◄",Q542="►"),"◄►",IF(P542="◄","◄",IF(Q542="►","►",""))))</f>
        <v/>
      </c>
      <c r="P542" s="46" t="str">
        <f>IF(SUM(P543:P543)+1=ROWS(P543:P543)-COUNTIF(P543:P543,"-"),"","◄")</f>
        <v/>
      </c>
      <c r="Q542" s="45" t="str">
        <f>IF(SUM(Q543:Q543)&gt;0,"►","")</f>
        <v/>
      </c>
      <c r="R542" s="48"/>
      <c r="S542" s="346" t="str">
        <f>IF(COUNTIF(R543:R543,"?")&gt;0,"?",IF(AND(T542="◄",U542="►"),"◄►",IF(T542="◄","◄",IF(U542="►","►",""))))</f>
        <v/>
      </c>
      <c r="T542" s="46" t="str">
        <f>IF(SUM(T543:T543)+1=ROWS(T543:T543)-COUNTIF(T543:T543,"-"),"","◄")</f>
        <v/>
      </c>
      <c r="U542" s="45" t="str">
        <f>IF(SUM(U543:U543)&gt;0,"►","")</f>
        <v/>
      </c>
      <c r="V542" s="67">
        <f>ROWS(V543:V544)-1</f>
        <v>1</v>
      </c>
      <c r="W542" s="44">
        <f>SUM(W543:W543)-W544</f>
        <v>0</v>
      </c>
      <c r="X542" s="43" t="s">
        <v>2</v>
      </c>
      <c r="Y542" s="42"/>
      <c r="Z542" s="44">
        <f>SUM(Z543:Z543)-Z544</f>
        <v>0</v>
      </c>
      <c r="AA542" s="43" t="s">
        <v>2</v>
      </c>
      <c r="AB542" s="42"/>
      <c r="AC542" s="345" t="e">
        <f>IF(#REF!="◄","◄",IF(#REF!="ok","►",""))</f>
        <v>#REF!</v>
      </c>
      <c r="AD542" s="5" t="s">
        <v>0</v>
      </c>
      <c r="AE542" s="344"/>
    </row>
    <row r="543" spans="1:66" s="266" customFormat="1" ht="15" thickBot="1" x14ac:dyDescent="0.3">
      <c r="A543" s="343"/>
      <c r="B543" s="342" t="str">
        <f>IF(A543=1,"x","")</f>
        <v/>
      </c>
      <c r="C543" s="38"/>
      <c r="D543" s="37"/>
      <c r="E543" s="36" t="s">
        <v>3042</v>
      </c>
      <c r="F543" s="35"/>
      <c r="G543" s="341">
        <v>23487</v>
      </c>
      <c r="H543" s="354" t="s">
        <v>723</v>
      </c>
      <c r="I543" s="32" t="s">
        <v>3043</v>
      </c>
      <c r="J543" s="31"/>
      <c r="K543" s="30"/>
      <c r="L543" s="30"/>
      <c r="M543" s="29"/>
      <c r="N543" s="340" t="str">
        <f>IF(O543="?","?","")</f>
        <v/>
      </c>
      <c r="O543" s="340" t="str">
        <f>IF(AND(P543="",Q543&gt;0),"?",IF(P543="","◄",IF(Q543&gt;=1,"►","")))</f>
        <v>◄</v>
      </c>
      <c r="P543" s="61"/>
      <c r="Q543" s="59"/>
      <c r="R543" s="340" t="str">
        <f>IF(S543="?","?","")</f>
        <v/>
      </c>
      <c r="S543" s="340" t="str">
        <f>IF(AND(T543="",U543&gt;0),"?",IF(T543="","◄",IF(U543&gt;=1,"►","")))</f>
        <v>◄</v>
      </c>
      <c r="T543" s="60"/>
      <c r="U543" s="59"/>
      <c r="V543" s="339"/>
      <c r="W543" s="57"/>
      <c r="X543" s="56">
        <f>(P543*W543)</f>
        <v>0</v>
      </c>
      <c r="Y543" s="55">
        <f>(Q543*X543)</f>
        <v>0</v>
      </c>
      <c r="Z543" s="54"/>
      <c r="AA543" s="53">
        <f>(T543*Z543)</f>
        <v>0</v>
      </c>
      <c r="AB543" s="52">
        <f>(U543*AA543)</f>
        <v>0</v>
      </c>
      <c r="AC543" s="42"/>
      <c r="AD543" s="16" t="s">
        <v>0</v>
      </c>
      <c r="AE543" s="1"/>
      <c r="AF543" s="1"/>
      <c r="AG543" s="1"/>
      <c r="AH543" s="1"/>
      <c r="AI543" s="15"/>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row>
    <row r="544" spans="1:66" ht="16.8" thickTop="1" thickBot="1" x14ac:dyDescent="0.3">
      <c r="A544" s="338"/>
      <c r="B544" s="50"/>
      <c r="C544" s="14">
        <f>ROWS(C545:C546)-1</f>
        <v>1</v>
      </c>
      <c r="D544" s="13" t="s">
        <v>3044</v>
      </c>
      <c r="E544" s="12"/>
      <c r="F544" s="12"/>
      <c r="G544" s="337"/>
      <c r="H544" s="10"/>
      <c r="I544" s="9"/>
      <c r="J544" s="8" t="s">
        <v>3045</v>
      </c>
      <c r="K544" s="8" t="s">
        <v>69</v>
      </c>
      <c r="L544" s="7"/>
      <c r="M544" s="6">
        <v>0</v>
      </c>
      <c r="N544" s="49"/>
      <c r="O544" s="346" t="str">
        <f>IF(COUNTIF(N545:N545,"?")&gt;0,"?",IF(AND(P544="◄",Q544="►"),"◄►",IF(P544="◄","◄",IF(Q544="►","►",""))))</f>
        <v/>
      </c>
      <c r="P544" s="46" t="str">
        <f>IF(SUM(P545:P545)+1=ROWS(P545:P545)-COUNTIF(P545:P545,"-"),"","◄")</f>
        <v/>
      </c>
      <c r="Q544" s="45" t="str">
        <f>IF(SUM(Q545:Q545)&gt;0,"►","")</f>
        <v/>
      </c>
      <c r="R544" s="48"/>
      <c r="S544" s="346" t="str">
        <f>IF(COUNTIF(R545:R545,"?")&gt;0,"?",IF(AND(T544="◄",U544="►"),"◄►",IF(T544="◄","◄",IF(U544="►","►",""))))</f>
        <v/>
      </c>
      <c r="T544" s="46" t="str">
        <f>IF(SUM(T545:T545)+1=ROWS(T545:T545)-COUNTIF(T545:T545,"-"),"","◄")</f>
        <v/>
      </c>
      <c r="U544" s="45" t="str">
        <f>IF(SUM(U545:U545)&gt;0,"►","")</f>
        <v/>
      </c>
      <c r="V544" s="67">
        <f>ROWS(V545:V546)-1</f>
        <v>1</v>
      </c>
      <c r="W544" s="44">
        <f>SUM(W545:W545)-W546</f>
        <v>0</v>
      </c>
      <c r="X544" s="43" t="s">
        <v>2</v>
      </c>
      <c r="Y544" s="42"/>
      <c r="Z544" s="44">
        <f>SUM(Z545:Z545)-Z546</f>
        <v>0</v>
      </c>
      <c r="AA544" s="43" t="s">
        <v>2</v>
      </c>
      <c r="AB544" s="42"/>
      <c r="AC544" s="345" t="e">
        <f>IF(#REF!="◄","◄",IF(#REF!="ok","►",""))</f>
        <v>#REF!</v>
      </c>
      <c r="AD544" s="5" t="s">
        <v>0</v>
      </c>
      <c r="AE544" s="344"/>
    </row>
    <row r="545" spans="1:66" s="266" customFormat="1" ht="15" thickBot="1" x14ac:dyDescent="0.3">
      <c r="A545" s="343"/>
      <c r="B545" s="342" t="str">
        <f>IF(A545=1,"x","")</f>
        <v/>
      </c>
      <c r="C545" s="38"/>
      <c r="D545" s="37"/>
      <c r="E545" s="36" t="s">
        <v>3046</v>
      </c>
      <c r="F545" s="35"/>
      <c r="G545" s="368">
        <v>1965</v>
      </c>
      <c r="H545" s="33">
        <v>28</v>
      </c>
      <c r="I545" s="32" t="s">
        <v>3047</v>
      </c>
      <c r="J545" s="31"/>
      <c r="K545" s="30"/>
      <c r="L545" s="30"/>
      <c r="M545" s="29"/>
      <c r="N545" s="340" t="str">
        <f>IF(O545="?","?","")</f>
        <v/>
      </c>
      <c r="O545" s="340" t="str">
        <f>IF(AND(P545="",Q545&gt;0),"?",IF(P545="","◄",IF(Q545&gt;=1,"►","")))</f>
        <v>◄</v>
      </c>
      <c r="P545" s="61"/>
      <c r="Q545" s="59"/>
      <c r="R545" s="340" t="str">
        <f>IF(S545="?","?","")</f>
        <v/>
      </c>
      <c r="S545" s="340" t="str">
        <f>IF(AND(T545="",U545&gt;0),"?",IF(T545="","◄",IF(U545&gt;=1,"►","")))</f>
        <v>◄</v>
      </c>
      <c r="T545" s="60"/>
      <c r="U545" s="59"/>
      <c r="V545" s="339"/>
      <c r="W545" s="57"/>
      <c r="X545" s="56">
        <f>(P545*W545)</f>
        <v>0</v>
      </c>
      <c r="Y545" s="55">
        <f>(Q545*X545)</f>
        <v>0</v>
      </c>
      <c r="Z545" s="54"/>
      <c r="AA545" s="53">
        <f>(T545*Z545)</f>
        <v>0</v>
      </c>
      <c r="AB545" s="52">
        <f>(U545*AA545)</f>
        <v>0</v>
      </c>
      <c r="AC545" s="42"/>
      <c r="AD545" s="16" t="s">
        <v>0</v>
      </c>
      <c r="AE545" s="1"/>
      <c r="AF545" s="1"/>
      <c r="AG545" s="1"/>
      <c r="AH545" s="1"/>
      <c r="AI545" s="15"/>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row>
    <row r="546" spans="1:66" ht="16.8" thickTop="1" thickBot="1" x14ac:dyDescent="0.3">
      <c r="A546" s="338"/>
      <c r="B546" s="50"/>
      <c r="C546" s="14">
        <f>ROWS(C547:C548)-1</f>
        <v>1</v>
      </c>
      <c r="D546" s="13" t="s">
        <v>3048</v>
      </c>
      <c r="E546" s="12"/>
      <c r="F546" s="12"/>
      <c r="G546" s="337"/>
      <c r="H546" s="10"/>
      <c r="I546" s="9"/>
      <c r="J546" s="8" t="s">
        <v>722</v>
      </c>
      <c r="K546" s="8" t="s">
        <v>69</v>
      </c>
      <c r="L546" s="7"/>
      <c r="M546" s="6">
        <v>0</v>
      </c>
      <c r="N546" s="49"/>
      <c r="O546" s="346" t="str">
        <f>IF(COUNTIF(N547:N547,"?")&gt;0,"?",IF(AND(P546="◄",Q546="►"),"◄►",IF(P546="◄","◄",IF(Q546="►","►",""))))</f>
        <v/>
      </c>
      <c r="P546" s="46" t="str">
        <f>IF(SUM(P547:P547)+1=ROWS(P547:P547)-COUNTIF(P547:P547,"-"),"","◄")</f>
        <v/>
      </c>
      <c r="Q546" s="45" t="str">
        <f>IF(SUM(Q547:Q547)&gt;0,"►","")</f>
        <v/>
      </c>
      <c r="R546" s="48"/>
      <c r="S546" s="346" t="str">
        <f>IF(COUNTIF(R547:R547,"?")&gt;0,"?",IF(AND(T546="◄",U546="►"),"◄►",IF(T546="◄","◄",IF(U546="►","►",""))))</f>
        <v/>
      </c>
      <c r="T546" s="46" t="str">
        <f>IF(SUM(T547:T547)+1=ROWS(T547:T547)-COUNTIF(T547:T547,"-"),"","◄")</f>
        <v/>
      </c>
      <c r="U546" s="45" t="str">
        <f>IF(SUM(U547:U547)&gt;0,"►","")</f>
        <v/>
      </c>
      <c r="V546" s="67">
        <f>ROWS(V547:V548)-1</f>
        <v>1</v>
      </c>
      <c r="W546" s="44">
        <f>SUM(W547:W547)-W548</f>
        <v>0</v>
      </c>
      <c r="X546" s="43" t="s">
        <v>2</v>
      </c>
      <c r="Y546" s="42"/>
      <c r="Z546" s="44">
        <f>SUM(Z547:Z547)-Z548</f>
        <v>0</v>
      </c>
      <c r="AA546" s="43" t="s">
        <v>2</v>
      </c>
      <c r="AB546" s="42"/>
      <c r="AC546" s="345" t="e">
        <f>IF(#REF!="◄","◄",IF(#REF!="ok","►",""))</f>
        <v>#REF!</v>
      </c>
      <c r="AD546" s="5" t="s">
        <v>0</v>
      </c>
      <c r="AE546" s="344"/>
    </row>
    <row r="547" spans="1:66" s="266" customFormat="1" ht="15" thickBot="1" x14ac:dyDescent="0.3">
      <c r="A547" s="343"/>
      <c r="B547" s="342" t="str">
        <f>IF(A547=1,"x","")</f>
        <v/>
      </c>
      <c r="C547" s="38"/>
      <c r="D547" s="37"/>
      <c r="E547" s="36" t="s">
        <v>3049</v>
      </c>
      <c r="F547" s="35"/>
      <c r="G547" s="341">
        <v>23743</v>
      </c>
      <c r="H547" s="354" t="s">
        <v>721</v>
      </c>
      <c r="I547" s="32" t="s">
        <v>3050</v>
      </c>
      <c r="J547" s="31"/>
      <c r="K547" s="30"/>
      <c r="L547" s="30"/>
      <c r="M547" s="29"/>
      <c r="N547" s="340" t="str">
        <f>IF(O547="?","?","")</f>
        <v/>
      </c>
      <c r="O547" s="340" t="str">
        <f>IF(AND(P547="",Q547&gt;0),"?",IF(P547="","◄",IF(Q547&gt;=1,"►","")))</f>
        <v>◄</v>
      </c>
      <c r="P547" s="61"/>
      <c r="Q547" s="59"/>
      <c r="R547" s="340" t="str">
        <f>IF(S547="?","?","")</f>
        <v/>
      </c>
      <c r="S547" s="340" t="str">
        <f>IF(AND(T547="",U547&gt;0),"?",IF(T547="","◄",IF(U547&gt;=1,"►","")))</f>
        <v>◄</v>
      </c>
      <c r="T547" s="60"/>
      <c r="U547" s="59"/>
      <c r="V547" s="339"/>
      <c r="W547" s="57"/>
      <c r="X547" s="56">
        <f>(P547*W547)</f>
        <v>0</v>
      </c>
      <c r="Y547" s="55">
        <f>(Q547*X547)</f>
        <v>0</v>
      </c>
      <c r="Z547" s="54"/>
      <c r="AA547" s="53">
        <f>(T547*Z547)</f>
        <v>0</v>
      </c>
      <c r="AB547" s="52">
        <f>(U547*AA547)</f>
        <v>0</v>
      </c>
      <c r="AC547" s="42"/>
      <c r="AD547" s="16" t="s">
        <v>0</v>
      </c>
      <c r="AE547" s="1"/>
      <c r="AF547" s="1"/>
      <c r="AG547" s="1"/>
      <c r="AH547" s="1"/>
      <c r="AI547" s="15"/>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row>
    <row r="548" spans="1:66" ht="16.2" customHeight="1" thickTop="1" thickBot="1" x14ac:dyDescent="0.3">
      <c r="A548" s="338"/>
      <c r="B548" s="50"/>
      <c r="C548" s="14">
        <f>ROWS(C550:C572)-1</f>
        <v>22</v>
      </c>
      <c r="D548" s="113" t="s">
        <v>3051</v>
      </c>
      <c r="E548" s="12"/>
      <c r="F548" s="12"/>
      <c r="G548" s="337"/>
      <c r="H548" s="10"/>
      <c r="I548" s="10"/>
      <c r="J548" s="8">
        <v>24960</v>
      </c>
      <c r="K548" s="8" t="s">
        <v>69</v>
      </c>
      <c r="L548" s="7"/>
      <c r="M548" s="6">
        <v>0</v>
      </c>
      <c r="N548" s="49"/>
      <c r="O548" s="346" t="str">
        <f>IF(COUNTIF(N550:N572,"?")&gt;0,"?",IF(AND(P548="◄",Q548="►"),"◄►",IF(P548="◄","◄",IF(Q548="►","►",""))))</f>
        <v>◄</v>
      </c>
      <c r="P548" s="46" t="str">
        <f>IF(SUM(P550:P570)+1=ROWS(P550:P572)-COUNTIF(P550:P572,"-"),"","◄")</f>
        <v>◄</v>
      </c>
      <c r="Q548" s="45" t="str">
        <f>IF(SUM(Q550:Q572)&gt;0,"►","")</f>
        <v/>
      </c>
      <c r="R548" s="48"/>
      <c r="S548" s="346" t="str">
        <f>IF(COUNTIF(R550:R572,"?")&gt;0,"?",IF(AND(T548="◄",U548="►"),"◄►",IF(T548="◄","◄",IF(U548="►","►",""))))</f>
        <v>◄</v>
      </c>
      <c r="T548" s="46" t="str">
        <f>IF(SUM(T550:T570)+1=ROWS(T550:T570)-COUNTIF(T550:T570,"-"),"","◄")</f>
        <v>◄</v>
      </c>
      <c r="U548" s="45" t="str">
        <f>IF(SUM(U550:U572)&gt;0,"►","")</f>
        <v/>
      </c>
      <c r="V548" s="67">
        <f>ROWS(V550:V572)-1</f>
        <v>22</v>
      </c>
      <c r="W548" s="44">
        <f>SUM(W550:W569)-W609</f>
        <v>0</v>
      </c>
      <c r="X548" s="43" t="s">
        <v>2</v>
      </c>
      <c r="Y548" s="42"/>
      <c r="Z548" s="44">
        <f>SUM(Z550:Z569)-Z609</f>
        <v>0</v>
      </c>
      <c r="AA548" s="43" t="s">
        <v>2</v>
      </c>
      <c r="AB548" s="42"/>
      <c r="AC548" s="345" t="e">
        <f>IF(#REF!="◄","◄",IF(#REF!="ok","►",""))</f>
        <v>#REF!</v>
      </c>
      <c r="AD548" s="5" t="s">
        <v>0</v>
      </c>
      <c r="AE548" s="344"/>
    </row>
    <row r="549" spans="1:66" ht="16.2" customHeight="1" x14ac:dyDescent="0.25">
      <c r="A549" s="361"/>
      <c r="B549" s="50"/>
      <c r="C549" s="14"/>
      <c r="D549" s="113"/>
      <c r="E549" s="12"/>
      <c r="F549" s="12"/>
      <c r="G549" s="337"/>
      <c r="H549" s="10"/>
      <c r="I549" s="9" t="s">
        <v>3052</v>
      </c>
      <c r="J549" s="8"/>
      <c r="K549" s="8"/>
      <c r="L549" s="7"/>
      <c r="M549" s="6"/>
      <c r="N549" s="49"/>
      <c r="O549" s="346"/>
      <c r="P549" s="360"/>
      <c r="Q549" s="48"/>
      <c r="R549" s="48"/>
      <c r="S549" s="346"/>
      <c r="T549" s="360"/>
      <c r="U549" s="48"/>
      <c r="V549" s="67"/>
      <c r="W549" s="359"/>
      <c r="X549" s="43"/>
      <c r="Y549" s="42"/>
      <c r="Z549" s="359"/>
      <c r="AA549" s="43"/>
      <c r="AB549" s="42"/>
      <c r="AC549" s="358"/>
      <c r="AD549" s="5"/>
      <c r="AE549" s="344"/>
    </row>
    <row r="550" spans="1:66" s="266" customFormat="1" x14ac:dyDescent="0.25">
      <c r="A550" s="343"/>
      <c r="B550" s="342" t="str">
        <f t="shared" ref="B550:B571" si="246">IF(A550=1,"x","")</f>
        <v/>
      </c>
      <c r="C550" s="38"/>
      <c r="D550" s="37"/>
      <c r="E550" s="36" t="s">
        <v>3053</v>
      </c>
      <c r="F550" s="35"/>
      <c r="G550" s="341">
        <v>24960</v>
      </c>
      <c r="H550" s="33">
        <v>1</v>
      </c>
      <c r="I550" s="32" t="s">
        <v>3054</v>
      </c>
      <c r="J550" s="31" t="s">
        <v>717</v>
      </c>
      <c r="K550" s="30"/>
      <c r="L550" s="30"/>
      <c r="M550" s="29"/>
      <c r="N550" s="340" t="str">
        <f t="shared" ref="N550:N570" si="247">IF(O550="?","?","")</f>
        <v/>
      </c>
      <c r="O550" s="340" t="str">
        <f t="shared" ref="O550:O570" si="248">IF(AND(P550="",Q550&gt;0),"?",IF(P550="","◄",IF(Q550&gt;=1,"►","")))</f>
        <v>◄</v>
      </c>
      <c r="P550" s="61"/>
      <c r="Q550" s="59"/>
      <c r="R550" s="340" t="str">
        <f t="shared" ref="R550:R570" si="249">IF(S550="?","?","")</f>
        <v/>
      </c>
      <c r="S550" s="340" t="str">
        <f t="shared" ref="S550:S570" si="250">IF(AND(T550="",U550&gt;0),"?",IF(T550="","◄",IF(U550&gt;=1,"►","")))</f>
        <v>◄</v>
      </c>
      <c r="T550" s="60"/>
      <c r="U550" s="59"/>
      <c r="V550" s="339"/>
      <c r="W550" s="57"/>
      <c r="X550" s="56">
        <f t="shared" ref="X550:X570" si="251">(P550*W550)</f>
        <v>0</v>
      </c>
      <c r="Y550" s="55">
        <f t="shared" ref="Y550:Y570" si="252">(Q550*X550)</f>
        <v>0</v>
      </c>
      <c r="Z550" s="54"/>
      <c r="AA550" s="53">
        <f t="shared" ref="AA550:AA570" si="253">(T550*Z550)</f>
        <v>0</v>
      </c>
      <c r="AB550" s="52">
        <f t="shared" ref="AB550:AB570" si="254">(U550*AA550)</f>
        <v>0</v>
      </c>
      <c r="AC550" s="42"/>
      <c r="AD550" s="16" t="s">
        <v>0</v>
      </c>
      <c r="AE550" s="1"/>
      <c r="AF550" s="1"/>
      <c r="AG550" s="1"/>
      <c r="AH550" s="1"/>
      <c r="AI550" s="15"/>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row>
    <row r="551" spans="1:66" s="266" customFormat="1" x14ac:dyDescent="0.25">
      <c r="A551" s="343"/>
      <c r="B551" s="342" t="str">
        <f t="shared" si="246"/>
        <v/>
      </c>
      <c r="C551" s="38"/>
      <c r="D551" s="37"/>
      <c r="E551" s="36" t="s">
        <v>3055</v>
      </c>
      <c r="F551" s="35"/>
      <c r="G551" s="341">
        <v>24960</v>
      </c>
      <c r="H551" s="33">
        <v>2</v>
      </c>
      <c r="I551" s="32" t="s">
        <v>3056</v>
      </c>
      <c r="J551" s="31" t="s">
        <v>716</v>
      </c>
      <c r="K551" s="30"/>
      <c r="L551" s="30"/>
      <c r="M551" s="29"/>
      <c r="N551" s="340" t="str">
        <f t="shared" si="247"/>
        <v/>
      </c>
      <c r="O551" s="340" t="str">
        <f t="shared" si="248"/>
        <v>◄</v>
      </c>
      <c r="P551" s="61"/>
      <c r="Q551" s="59"/>
      <c r="R551" s="340" t="str">
        <f t="shared" si="249"/>
        <v/>
      </c>
      <c r="S551" s="340" t="str">
        <f t="shared" si="250"/>
        <v>◄</v>
      </c>
      <c r="T551" s="60"/>
      <c r="U551" s="59"/>
      <c r="V551" s="339"/>
      <c r="W551" s="57"/>
      <c r="X551" s="56">
        <f t="shared" si="251"/>
        <v>0</v>
      </c>
      <c r="Y551" s="55">
        <f t="shared" si="252"/>
        <v>0</v>
      </c>
      <c r="Z551" s="54"/>
      <c r="AA551" s="53">
        <f t="shared" si="253"/>
        <v>0</v>
      </c>
      <c r="AB551" s="52">
        <f t="shared" si="254"/>
        <v>0</v>
      </c>
      <c r="AC551" s="42"/>
      <c r="AD551" s="16" t="s">
        <v>0</v>
      </c>
      <c r="AE551" s="1"/>
      <c r="AF551" s="1"/>
      <c r="AG551" s="1"/>
      <c r="AH551" s="1"/>
      <c r="AI551" s="15"/>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row>
    <row r="552" spans="1:66" s="266" customFormat="1" x14ac:dyDescent="0.25">
      <c r="A552" s="343"/>
      <c r="B552" s="342" t="str">
        <f t="shared" si="246"/>
        <v/>
      </c>
      <c r="C552" s="38"/>
      <c r="D552" s="37"/>
      <c r="E552" s="36" t="s">
        <v>3057</v>
      </c>
      <c r="F552" s="35"/>
      <c r="G552" s="341">
        <v>24960</v>
      </c>
      <c r="H552" s="33">
        <v>3</v>
      </c>
      <c r="I552" s="32" t="s">
        <v>3058</v>
      </c>
      <c r="J552" s="31" t="s">
        <v>715</v>
      </c>
      <c r="K552" s="30"/>
      <c r="L552" s="30"/>
      <c r="M552" s="29"/>
      <c r="N552" s="340" t="str">
        <f t="shared" si="247"/>
        <v/>
      </c>
      <c r="O552" s="340" t="str">
        <f t="shared" si="248"/>
        <v>◄</v>
      </c>
      <c r="P552" s="61"/>
      <c r="Q552" s="59"/>
      <c r="R552" s="340" t="str">
        <f t="shared" si="249"/>
        <v/>
      </c>
      <c r="S552" s="340" t="str">
        <f t="shared" si="250"/>
        <v>◄</v>
      </c>
      <c r="T552" s="60"/>
      <c r="U552" s="59"/>
      <c r="V552" s="339"/>
      <c r="W552" s="57"/>
      <c r="X552" s="56">
        <f t="shared" si="251"/>
        <v>0</v>
      </c>
      <c r="Y552" s="55">
        <f t="shared" si="252"/>
        <v>0</v>
      </c>
      <c r="Z552" s="54"/>
      <c r="AA552" s="53">
        <f t="shared" si="253"/>
        <v>0</v>
      </c>
      <c r="AB552" s="52">
        <f t="shared" si="254"/>
        <v>0</v>
      </c>
      <c r="AC552" s="42"/>
      <c r="AD552" s="16" t="s">
        <v>0</v>
      </c>
      <c r="AE552" s="1"/>
      <c r="AF552" s="1"/>
      <c r="AG552" s="1"/>
      <c r="AH552" s="1"/>
      <c r="AI552" s="15"/>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row>
    <row r="553" spans="1:66" s="266" customFormat="1" x14ac:dyDescent="0.25">
      <c r="A553" s="343"/>
      <c r="B553" s="342" t="str">
        <f t="shared" si="246"/>
        <v/>
      </c>
      <c r="C553" s="38"/>
      <c r="D553" s="37"/>
      <c r="E553" s="36" t="s">
        <v>3059</v>
      </c>
      <c r="F553" s="35"/>
      <c r="G553" s="341">
        <v>24960</v>
      </c>
      <c r="H553" s="33">
        <v>4</v>
      </c>
      <c r="I553" s="32" t="s">
        <v>3060</v>
      </c>
      <c r="J553" s="31" t="s">
        <v>714</v>
      </c>
      <c r="K553" s="30"/>
      <c r="L553" s="30"/>
      <c r="M553" s="29"/>
      <c r="N553" s="340" t="str">
        <f t="shared" si="247"/>
        <v/>
      </c>
      <c r="O553" s="340" t="str">
        <f t="shared" si="248"/>
        <v>◄</v>
      </c>
      <c r="P553" s="61"/>
      <c r="Q553" s="59"/>
      <c r="R553" s="340" t="str">
        <f t="shared" si="249"/>
        <v/>
      </c>
      <c r="S553" s="340" t="str">
        <f t="shared" si="250"/>
        <v>◄</v>
      </c>
      <c r="T553" s="60"/>
      <c r="U553" s="59"/>
      <c r="V553" s="339"/>
      <c r="W553" s="57"/>
      <c r="X553" s="56">
        <f t="shared" si="251"/>
        <v>0</v>
      </c>
      <c r="Y553" s="55">
        <f t="shared" si="252"/>
        <v>0</v>
      </c>
      <c r="Z553" s="54"/>
      <c r="AA553" s="53">
        <f t="shared" si="253"/>
        <v>0</v>
      </c>
      <c r="AB553" s="52">
        <f t="shared" si="254"/>
        <v>0</v>
      </c>
      <c r="AC553" s="42"/>
      <c r="AD553" s="16" t="s">
        <v>0</v>
      </c>
      <c r="AE553" s="1"/>
      <c r="AF553" s="1"/>
      <c r="AG553" s="1"/>
      <c r="AH553" s="1"/>
      <c r="AI553" s="15"/>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row>
    <row r="554" spans="1:66" s="266" customFormat="1" x14ac:dyDescent="0.25">
      <c r="A554" s="343"/>
      <c r="B554" s="342" t="str">
        <f t="shared" si="246"/>
        <v/>
      </c>
      <c r="C554" s="38"/>
      <c r="D554" s="37"/>
      <c r="E554" s="36" t="s">
        <v>3061</v>
      </c>
      <c r="F554" s="35"/>
      <c r="G554" s="341">
        <v>24960</v>
      </c>
      <c r="H554" s="33">
        <v>5</v>
      </c>
      <c r="I554" s="32" t="s">
        <v>3062</v>
      </c>
      <c r="J554" s="31" t="s">
        <v>713</v>
      </c>
      <c r="K554" s="30"/>
      <c r="L554" s="30"/>
      <c r="M554" s="29"/>
      <c r="N554" s="340" t="str">
        <f t="shared" si="247"/>
        <v/>
      </c>
      <c r="O554" s="340" t="str">
        <f t="shared" si="248"/>
        <v>◄</v>
      </c>
      <c r="P554" s="61"/>
      <c r="Q554" s="59"/>
      <c r="R554" s="340" t="str">
        <f t="shared" si="249"/>
        <v/>
      </c>
      <c r="S554" s="340" t="str">
        <f t="shared" si="250"/>
        <v>◄</v>
      </c>
      <c r="T554" s="60"/>
      <c r="U554" s="59"/>
      <c r="V554" s="339"/>
      <c r="W554" s="57"/>
      <c r="X554" s="56">
        <f t="shared" si="251"/>
        <v>0</v>
      </c>
      <c r="Y554" s="55">
        <f t="shared" si="252"/>
        <v>0</v>
      </c>
      <c r="Z554" s="54"/>
      <c r="AA554" s="53">
        <f t="shared" si="253"/>
        <v>0</v>
      </c>
      <c r="AB554" s="52">
        <f t="shared" si="254"/>
        <v>0</v>
      </c>
      <c r="AC554" s="42"/>
      <c r="AD554" s="16" t="s">
        <v>0</v>
      </c>
      <c r="AE554" s="1"/>
      <c r="AF554" s="1"/>
      <c r="AG554" s="1"/>
      <c r="AH554" s="1"/>
      <c r="AI554" s="15"/>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row>
    <row r="555" spans="1:66" s="266" customFormat="1" x14ac:dyDescent="0.25">
      <c r="A555" s="343"/>
      <c r="B555" s="342" t="str">
        <f t="shared" si="246"/>
        <v/>
      </c>
      <c r="C555" s="38"/>
      <c r="D555" s="37"/>
      <c r="E555" s="36" t="s">
        <v>3063</v>
      </c>
      <c r="F555" s="35"/>
      <c r="G555" s="341">
        <v>24960</v>
      </c>
      <c r="H555" s="33">
        <v>6</v>
      </c>
      <c r="I555" s="32" t="s">
        <v>3064</v>
      </c>
      <c r="J555" s="31" t="s">
        <v>712</v>
      </c>
      <c r="K555" s="30"/>
      <c r="L555" s="30"/>
      <c r="M555" s="29"/>
      <c r="N555" s="340" t="str">
        <f t="shared" si="247"/>
        <v/>
      </c>
      <c r="O555" s="340" t="str">
        <f t="shared" si="248"/>
        <v>◄</v>
      </c>
      <c r="P555" s="61"/>
      <c r="Q555" s="59"/>
      <c r="R555" s="340" t="str">
        <f t="shared" si="249"/>
        <v/>
      </c>
      <c r="S555" s="340" t="str">
        <f t="shared" si="250"/>
        <v>◄</v>
      </c>
      <c r="T555" s="60"/>
      <c r="U555" s="59"/>
      <c r="V555" s="339"/>
      <c r="W555" s="57"/>
      <c r="X555" s="56">
        <f t="shared" si="251"/>
        <v>0</v>
      </c>
      <c r="Y555" s="55">
        <f t="shared" si="252"/>
        <v>0</v>
      </c>
      <c r="Z555" s="54"/>
      <c r="AA555" s="53">
        <f t="shared" si="253"/>
        <v>0</v>
      </c>
      <c r="AB555" s="52">
        <f t="shared" si="254"/>
        <v>0</v>
      </c>
      <c r="AC555" s="42"/>
      <c r="AD555" s="16" t="s">
        <v>0</v>
      </c>
      <c r="AE555" s="1"/>
      <c r="AF555" s="1"/>
      <c r="AG555" s="1"/>
      <c r="AH555" s="1"/>
      <c r="AI555" s="15"/>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row>
    <row r="556" spans="1:66" s="266" customFormat="1" x14ac:dyDescent="0.25">
      <c r="A556" s="343"/>
      <c r="B556" s="342" t="str">
        <f t="shared" si="246"/>
        <v/>
      </c>
      <c r="C556" s="38"/>
      <c r="D556" s="37"/>
      <c r="E556" s="36" t="s">
        <v>3065</v>
      </c>
      <c r="F556" s="35"/>
      <c r="G556" s="341">
        <v>24960</v>
      </c>
      <c r="H556" s="33">
        <v>7</v>
      </c>
      <c r="I556" s="32" t="s">
        <v>3066</v>
      </c>
      <c r="J556" s="31"/>
      <c r="K556" s="30"/>
      <c r="L556" s="30"/>
      <c r="M556" s="29"/>
      <c r="N556" s="340" t="str">
        <f t="shared" si="247"/>
        <v/>
      </c>
      <c r="O556" s="340" t="str">
        <f t="shared" si="248"/>
        <v>◄</v>
      </c>
      <c r="P556" s="61"/>
      <c r="Q556" s="59"/>
      <c r="R556" s="340" t="str">
        <f t="shared" si="249"/>
        <v/>
      </c>
      <c r="S556" s="340" t="str">
        <f t="shared" si="250"/>
        <v>◄</v>
      </c>
      <c r="T556" s="60"/>
      <c r="U556" s="59"/>
      <c r="V556" s="339"/>
      <c r="W556" s="57"/>
      <c r="X556" s="56">
        <f t="shared" si="251"/>
        <v>0</v>
      </c>
      <c r="Y556" s="55">
        <f t="shared" si="252"/>
        <v>0</v>
      </c>
      <c r="Z556" s="54"/>
      <c r="AA556" s="53">
        <f t="shared" si="253"/>
        <v>0</v>
      </c>
      <c r="AB556" s="52">
        <f t="shared" si="254"/>
        <v>0</v>
      </c>
      <c r="AC556" s="42"/>
      <c r="AD556" s="16" t="s">
        <v>0</v>
      </c>
      <c r="AE556" s="1"/>
      <c r="AF556" s="1"/>
      <c r="AG556" s="1"/>
      <c r="AH556" s="1"/>
      <c r="AI556" s="15"/>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row>
    <row r="557" spans="1:66" s="266" customFormat="1" x14ac:dyDescent="0.25">
      <c r="A557" s="343"/>
      <c r="B557" s="342" t="str">
        <f t="shared" si="246"/>
        <v/>
      </c>
      <c r="C557" s="38"/>
      <c r="D557" s="37"/>
      <c r="E557" s="36" t="s">
        <v>3067</v>
      </c>
      <c r="F557" s="35"/>
      <c r="G557" s="341">
        <v>24960</v>
      </c>
      <c r="H557" s="33">
        <v>8</v>
      </c>
      <c r="I557" s="32" t="s">
        <v>3068</v>
      </c>
      <c r="J557" s="31"/>
      <c r="K557" s="30"/>
      <c r="L557" s="30"/>
      <c r="M557" s="29"/>
      <c r="N557" s="340" t="str">
        <f t="shared" si="247"/>
        <v/>
      </c>
      <c r="O557" s="340" t="str">
        <f t="shared" si="248"/>
        <v>◄</v>
      </c>
      <c r="P557" s="61"/>
      <c r="Q557" s="59"/>
      <c r="R557" s="340" t="str">
        <f t="shared" si="249"/>
        <v/>
      </c>
      <c r="S557" s="340" t="str">
        <f t="shared" si="250"/>
        <v>◄</v>
      </c>
      <c r="T557" s="60"/>
      <c r="U557" s="59"/>
      <c r="V557" s="339"/>
      <c r="W557" s="57"/>
      <c r="X557" s="56">
        <f t="shared" si="251"/>
        <v>0</v>
      </c>
      <c r="Y557" s="55">
        <f t="shared" si="252"/>
        <v>0</v>
      </c>
      <c r="Z557" s="54"/>
      <c r="AA557" s="53">
        <f t="shared" si="253"/>
        <v>0</v>
      </c>
      <c r="AB557" s="52">
        <f t="shared" si="254"/>
        <v>0</v>
      </c>
      <c r="AC557" s="42"/>
      <c r="AD557" s="16" t="s">
        <v>0</v>
      </c>
      <c r="AE557" s="1"/>
      <c r="AF557" s="1"/>
      <c r="AG557" s="1"/>
      <c r="AH557" s="1"/>
      <c r="AI557" s="15"/>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row>
    <row r="558" spans="1:66" s="266" customFormat="1" x14ac:dyDescent="0.25">
      <c r="A558" s="343"/>
      <c r="B558" s="342" t="str">
        <f t="shared" si="246"/>
        <v/>
      </c>
      <c r="C558" s="38"/>
      <c r="D558" s="37"/>
      <c r="E558" s="36" t="s">
        <v>3069</v>
      </c>
      <c r="F558" s="35"/>
      <c r="G558" s="341">
        <v>24960</v>
      </c>
      <c r="H558" s="33">
        <v>9</v>
      </c>
      <c r="I558" s="32" t="s">
        <v>3070</v>
      </c>
      <c r="J558" s="31"/>
      <c r="K558" s="30"/>
      <c r="L558" s="30"/>
      <c r="M558" s="29"/>
      <c r="N558" s="340" t="str">
        <f t="shared" si="247"/>
        <v/>
      </c>
      <c r="O558" s="340" t="str">
        <f t="shared" si="248"/>
        <v>◄</v>
      </c>
      <c r="P558" s="61"/>
      <c r="Q558" s="59"/>
      <c r="R558" s="340" t="str">
        <f t="shared" si="249"/>
        <v/>
      </c>
      <c r="S558" s="340" t="str">
        <f t="shared" si="250"/>
        <v>◄</v>
      </c>
      <c r="T558" s="60"/>
      <c r="U558" s="59"/>
      <c r="V558" s="339"/>
      <c r="W558" s="57"/>
      <c r="X558" s="56">
        <f t="shared" si="251"/>
        <v>0</v>
      </c>
      <c r="Y558" s="55">
        <f t="shared" si="252"/>
        <v>0</v>
      </c>
      <c r="Z558" s="54"/>
      <c r="AA558" s="53">
        <f t="shared" si="253"/>
        <v>0</v>
      </c>
      <c r="AB558" s="52">
        <f t="shared" si="254"/>
        <v>0</v>
      </c>
      <c r="AC558" s="42"/>
      <c r="AD558" s="16" t="s">
        <v>0</v>
      </c>
      <c r="AE558" s="1"/>
      <c r="AF558" s="1"/>
      <c r="AG558" s="1"/>
      <c r="AH558" s="1"/>
      <c r="AI558" s="15"/>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row>
    <row r="559" spans="1:66" s="266" customFormat="1" x14ac:dyDescent="0.25">
      <c r="A559" s="343"/>
      <c r="B559" s="342" t="str">
        <f t="shared" si="246"/>
        <v/>
      </c>
      <c r="C559" s="38"/>
      <c r="D559" s="37"/>
      <c r="E559" s="36" t="s">
        <v>3071</v>
      </c>
      <c r="F559" s="35"/>
      <c r="G559" s="341">
        <v>24960</v>
      </c>
      <c r="H559" s="33">
        <v>10</v>
      </c>
      <c r="I559" s="32" t="s">
        <v>3072</v>
      </c>
      <c r="J559" s="31"/>
      <c r="K559" s="30"/>
      <c r="L559" s="30"/>
      <c r="M559" s="29"/>
      <c r="N559" s="340" t="str">
        <f t="shared" si="247"/>
        <v/>
      </c>
      <c r="O559" s="340" t="str">
        <f t="shared" si="248"/>
        <v>◄</v>
      </c>
      <c r="P559" s="61"/>
      <c r="Q559" s="59"/>
      <c r="R559" s="340" t="str">
        <f t="shared" si="249"/>
        <v/>
      </c>
      <c r="S559" s="340" t="str">
        <f t="shared" si="250"/>
        <v>◄</v>
      </c>
      <c r="T559" s="60"/>
      <c r="U559" s="59"/>
      <c r="V559" s="339"/>
      <c r="W559" s="57"/>
      <c r="X559" s="56">
        <f t="shared" si="251"/>
        <v>0</v>
      </c>
      <c r="Y559" s="55">
        <f t="shared" si="252"/>
        <v>0</v>
      </c>
      <c r="Z559" s="54"/>
      <c r="AA559" s="53">
        <f t="shared" si="253"/>
        <v>0</v>
      </c>
      <c r="AB559" s="52">
        <f t="shared" si="254"/>
        <v>0</v>
      </c>
      <c r="AC559" s="42"/>
      <c r="AD559" s="16" t="s">
        <v>0</v>
      </c>
      <c r="AE559" s="1"/>
      <c r="AF559" s="1"/>
      <c r="AG559" s="1"/>
      <c r="AH559" s="1"/>
      <c r="AI559" s="15"/>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row>
    <row r="560" spans="1:66" s="266" customFormat="1" x14ac:dyDescent="0.25">
      <c r="A560" s="343"/>
      <c r="B560" s="342" t="str">
        <f t="shared" si="246"/>
        <v/>
      </c>
      <c r="C560" s="38"/>
      <c r="D560" s="37"/>
      <c r="E560" s="36" t="s">
        <v>3073</v>
      </c>
      <c r="F560" s="35"/>
      <c r="G560" s="341">
        <v>24960</v>
      </c>
      <c r="H560" s="33">
        <v>20</v>
      </c>
      <c r="I560" s="32" t="s">
        <v>3074</v>
      </c>
      <c r="J560" s="31"/>
      <c r="K560" s="30"/>
      <c r="L560" s="30"/>
      <c r="M560" s="29"/>
      <c r="N560" s="340" t="str">
        <f t="shared" si="247"/>
        <v/>
      </c>
      <c r="O560" s="340" t="str">
        <f t="shared" si="248"/>
        <v>◄</v>
      </c>
      <c r="P560" s="61"/>
      <c r="Q560" s="59"/>
      <c r="R560" s="340" t="str">
        <f t="shared" si="249"/>
        <v/>
      </c>
      <c r="S560" s="340" t="str">
        <f t="shared" si="250"/>
        <v>◄</v>
      </c>
      <c r="T560" s="60"/>
      <c r="U560" s="59"/>
      <c r="V560" s="339"/>
      <c r="W560" s="57"/>
      <c r="X560" s="56">
        <f t="shared" si="251"/>
        <v>0</v>
      </c>
      <c r="Y560" s="55">
        <f t="shared" si="252"/>
        <v>0</v>
      </c>
      <c r="Z560" s="54"/>
      <c r="AA560" s="53">
        <f t="shared" si="253"/>
        <v>0</v>
      </c>
      <c r="AB560" s="52">
        <f t="shared" si="254"/>
        <v>0</v>
      </c>
      <c r="AC560" s="42"/>
      <c r="AD560" s="16" t="s">
        <v>0</v>
      </c>
      <c r="AE560" s="1"/>
      <c r="AF560" s="1"/>
      <c r="AG560" s="1"/>
      <c r="AH560" s="1"/>
      <c r="AI560" s="15"/>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row>
    <row r="561" spans="1:66" s="266" customFormat="1" x14ac:dyDescent="0.25">
      <c r="A561" s="343"/>
      <c r="B561" s="342" t="str">
        <f t="shared" si="246"/>
        <v/>
      </c>
      <c r="C561" s="38"/>
      <c r="D561" s="37"/>
      <c r="E561" s="36" t="s">
        <v>3075</v>
      </c>
      <c r="F561" s="35"/>
      <c r="G561" s="341">
        <v>24960</v>
      </c>
      <c r="H561" s="33">
        <v>30</v>
      </c>
      <c r="I561" s="32" t="s">
        <v>3076</v>
      </c>
      <c r="J561" s="31"/>
      <c r="K561" s="30"/>
      <c r="L561" s="30"/>
      <c r="M561" s="29"/>
      <c r="N561" s="340" t="str">
        <f t="shared" si="247"/>
        <v/>
      </c>
      <c r="O561" s="340" t="str">
        <f t="shared" si="248"/>
        <v>◄</v>
      </c>
      <c r="P561" s="61"/>
      <c r="Q561" s="59"/>
      <c r="R561" s="340" t="str">
        <f t="shared" si="249"/>
        <v/>
      </c>
      <c r="S561" s="340" t="str">
        <f t="shared" si="250"/>
        <v>◄</v>
      </c>
      <c r="T561" s="60"/>
      <c r="U561" s="59"/>
      <c r="V561" s="339"/>
      <c r="W561" s="57"/>
      <c r="X561" s="56">
        <f t="shared" si="251"/>
        <v>0</v>
      </c>
      <c r="Y561" s="55">
        <f t="shared" si="252"/>
        <v>0</v>
      </c>
      <c r="Z561" s="54"/>
      <c r="AA561" s="53">
        <f t="shared" si="253"/>
        <v>0</v>
      </c>
      <c r="AB561" s="52">
        <f t="shared" si="254"/>
        <v>0</v>
      </c>
      <c r="AC561" s="42"/>
      <c r="AD561" s="16" t="s">
        <v>0</v>
      </c>
      <c r="AE561" s="1"/>
      <c r="AF561" s="1"/>
      <c r="AG561" s="1"/>
      <c r="AH561" s="1"/>
      <c r="AI561" s="15"/>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row>
    <row r="562" spans="1:66" s="266" customFormat="1" x14ac:dyDescent="0.25">
      <c r="A562" s="343"/>
      <c r="B562" s="342" t="str">
        <f t="shared" si="246"/>
        <v/>
      </c>
      <c r="C562" s="38"/>
      <c r="D562" s="37"/>
      <c r="E562" s="36" t="s">
        <v>3077</v>
      </c>
      <c r="F562" s="35"/>
      <c r="G562" s="341">
        <v>24960</v>
      </c>
      <c r="H562" s="33">
        <v>40</v>
      </c>
      <c r="I562" s="32" t="s">
        <v>3078</v>
      </c>
      <c r="J562" s="31"/>
      <c r="K562" s="30"/>
      <c r="L562" s="30"/>
      <c r="M562" s="29"/>
      <c r="N562" s="340" t="str">
        <f t="shared" si="247"/>
        <v/>
      </c>
      <c r="O562" s="340" t="str">
        <f t="shared" si="248"/>
        <v>◄</v>
      </c>
      <c r="P562" s="61"/>
      <c r="Q562" s="59"/>
      <c r="R562" s="340" t="str">
        <f t="shared" si="249"/>
        <v/>
      </c>
      <c r="S562" s="340" t="str">
        <f t="shared" si="250"/>
        <v>◄</v>
      </c>
      <c r="T562" s="60"/>
      <c r="U562" s="59"/>
      <c r="V562" s="339"/>
      <c r="W562" s="57"/>
      <c r="X562" s="56">
        <f t="shared" si="251"/>
        <v>0</v>
      </c>
      <c r="Y562" s="55">
        <f t="shared" si="252"/>
        <v>0</v>
      </c>
      <c r="Z562" s="54"/>
      <c r="AA562" s="53">
        <f t="shared" si="253"/>
        <v>0</v>
      </c>
      <c r="AB562" s="52">
        <f t="shared" si="254"/>
        <v>0</v>
      </c>
      <c r="AC562" s="42"/>
      <c r="AD562" s="16" t="s">
        <v>0</v>
      </c>
      <c r="AE562" s="1"/>
      <c r="AF562" s="1"/>
      <c r="AG562" s="1"/>
      <c r="AH562" s="1"/>
      <c r="AI562" s="15"/>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row>
    <row r="563" spans="1:66" s="266" customFormat="1" x14ac:dyDescent="0.25">
      <c r="A563" s="343"/>
      <c r="B563" s="342" t="str">
        <f t="shared" si="246"/>
        <v/>
      </c>
      <c r="C563" s="38"/>
      <c r="D563" s="37"/>
      <c r="E563" s="36" t="s">
        <v>3079</v>
      </c>
      <c r="F563" s="35"/>
      <c r="G563" s="341">
        <v>24960</v>
      </c>
      <c r="H563" s="33">
        <v>50</v>
      </c>
      <c r="I563" s="32" t="s">
        <v>3080</v>
      </c>
      <c r="J563" s="31"/>
      <c r="K563" s="30"/>
      <c r="L563" s="30"/>
      <c r="M563" s="29"/>
      <c r="N563" s="340" t="str">
        <f t="shared" si="247"/>
        <v/>
      </c>
      <c r="O563" s="340" t="str">
        <f t="shared" si="248"/>
        <v>◄</v>
      </c>
      <c r="P563" s="61"/>
      <c r="Q563" s="59"/>
      <c r="R563" s="340" t="str">
        <f t="shared" si="249"/>
        <v/>
      </c>
      <c r="S563" s="340" t="str">
        <f t="shared" si="250"/>
        <v>◄</v>
      </c>
      <c r="T563" s="60"/>
      <c r="U563" s="59"/>
      <c r="V563" s="339"/>
      <c r="W563" s="57"/>
      <c r="X563" s="56">
        <f t="shared" si="251"/>
        <v>0</v>
      </c>
      <c r="Y563" s="55">
        <f t="shared" si="252"/>
        <v>0</v>
      </c>
      <c r="Z563" s="54"/>
      <c r="AA563" s="53">
        <f t="shared" si="253"/>
        <v>0</v>
      </c>
      <c r="AB563" s="52">
        <f t="shared" si="254"/>
        <v>0</v>
      </c>
      <c r="AC563" s="42"/>
      <c r="AD563" s="16" t="s">
        <v>0</v>
      </c>
      <c r="AE563" s="1"/>
      <c r="AF563" s="1"/>
      <c r="AG563" s="1"/>
      <c r="AH563" s="1"/>
      <c r="AI563" s="15"/>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row>
    <row r="564" spans="1:66" s="266" customFormat="1" x14ac:dyDescent="0.25">
      <c r="A564" s="343"/>
      <c r="B564" s="342" t="str">
        <f t="shared" si="246"/>
        <v/>
      </c>
      <c r="C564" s="38"/>
      <c r="D564" s="37"/>
      <c r="E564" s="36" t="s">
        <v>3081</v>
      </c>
      <c r="F564" s="35"/>
      <c r="G564" s="341">
        <v>24960</v>
      </c>
      <c r="H564" s="33">
        <v>60</v>
      </c>
      <c r="I564" s="32" t="s">
        <v>3082</v>
      </c>
      <c r="J564" s="31"/>
      <c r="K564" s="30"/>
      <c r="L564" s="30"/>
      <c r="M564" s="29"/>
      <c r="N564" s="340" t="str">
        <f t="shared" si="247"/>
        <v/>
      </c>
      <c r="O564" s="340" t="str">
        <f t="shared" si="248"/>
        <v>◄</v>
      </c>
      <c r="P564" s="61"/>
      <c r="Q564" s="59"/>
      <c r="R564" s="340" t="str">
        <f t="shared" si="249"/>
        <v/>
      </c>
      <c r="S564" s="340" t="str">
        <f t="shared" si="250"/>
        <v>◄</v>
      </c>
      <c r="T564" s="60"/>
      <c r="U564" s="59"/>
      <c r="V564" s="339"/>
      <c r="W564" s="57"/>
      <c r="X564" s="56">
        <f t="shared" si="251"/>
        <v>0</v>
      </c>
      <c r="Y564" s="55">
        <f t="shared" si="252"/>
        <v>0</v>
      </c>
      <c r="Z564" s="54"/>
      <c r="AA564" s="53">
        <f t="shared" si="253"/>
        <v>0</v>
      </c>
      <c r="AB564" s="52">
        <f t="shared" si="254"/>
        <v>0</v>
      </c>
      <c r="AC564" s="42"/>
      <c r="AD564" s="16" t="s">
        <v>0</v>
      </c>
      <c r="AE564" s="1"/>
      <c r="AF564" s="1"/>
      <c r="AG564" s="1"/>
      <c r="AH564" s="1"/>
      <c r="AI564" s="15"/>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row>
    <row r="565" spans="1:66" s="266" customFormat="1" x14ac:dyDescent="0.25">
      <c r="A565" s="343"/>
      <c r="B565" s="342" t="str">
        <f t="shared" si="246"/>
        <v/>
      </c>
      <c r="C565" s="38"/>
      <c r="D565" s="37"/>
      <c r="E565" s="36" t="s">
        <v>3083</v>
      </c>
      <c r="F565" s="35"/>
      <c r="G565" s="341">
        <v>24960</v>
      </c>
      <c r="H565" s="33">
        <v>70</v>
      </c>
      <c r="I565" s="32" t="s">
        <v>3084</v>
      </c>
      <c r="J565" s="31"/>
      <c r="K565" s="30"/>
      <c r="L565" s="30"/>
      <c r="M565" s="29"/>
      <c r="N565" s="340" t="str">
        <f t="shared" si="247"/>
        <v/>
      </c>
      <c r="O565" s="340" t="str">
        <f t="shared" si="248"/>
        <v>◄</v>
      </c>
      <c r="P565" s="61"/>
      <c r="Q565" s="59"/>
      <c r="R565" s="340" t="str">
        <f t="shared" si="249"/>
        <v/>
      </c>
      <c r="S565" s="340" t="str">
        <f t="shared" si="250"/>
        <v>◄</v>
      </c>
      <c r="T565" s="60"/>
      <c r="U565" s="59"/>
      <c r="V565" s="339"/>
      <c r="W565" s="57"/>
      <c r="X565" s="56">
        <f t="shared" si="251"/>
        <v>0</v>
      </c>
      <c r="Y565" s="55">
        <f t="shared" si="252"/>
        <v>0</v>
      </c>
      <c r="Z565" s="54"/>
      <c r="AA565" s="53">
        <f t="shared" si="253"/>
        <v>0</v>
      </c>
      <c r="AB565" s="52">
        <f t="shared" si="254"/>
        <v>0</v>
      </c>
      <c r="AC565" s="42"/>
      <c r="AD565" s="16" t="s">
        <v>0</v>
      </c>
      <c r="AE565" s="1"/>
      <c r="AF565" s="1"/>
      <c r="AG565" s="1"/>
      <c r="AH565" s="1"/>
      <c r="AI565" s="15"/>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row>
    <row r="566" spans="1:66" s="266" customFormat="1" x14ac:dyDescent="0.25">
      <c r="A566" s="343"/>
      <c r="B566" s="342" t="str">
        <f t="shared" si="246"/>
        <v/>
      </c>
      <c r="C566" s="38"/>
      <c r="D566" s="37"/>
      <c r="E566" s="36" t="s">
        <v>3085</v>
      </c>
      <c r="F566" s="35"/>
      <c r="G566" s="341">
        <v>24960</v>
      </c>
      <c r="H566" s="33">
        <v>80</v>
      </c>
      <c r="I566" s="32" t="s">
        <v>3086</v>
      </c>
      <c r="J566" s="31"/>
      <c r="K566" s="30"/>
      <c r="L566" s="30"/>
      <c r="M566" s="29"/>
      <c r="N566" s="340" t="str">
        <f t="shared" si="247"/>
        <v/>
      </c>
      <c r="O566" s="340" t="str">
        <f t="shared" si="248"/>
        <v>◄</v>
      </c>
      <c r="P566" s="61"/>
      <c r="Q566" s="59"/>
      <c r="R566" s="340" t="str">
        <f t="shared" si="249"/>
        <v/>
      </c>
      <c r="S566" s="340" t="str">
        <f t="shared" si="250"/>
        <v>◄</v>
      </c>
      <c r="T566" s="60"/>
      <c r="U566" s="59"/>
      <c r="V566" s="339"/>
      <c r="W566" s="57"/>
      <c r="X566" s="56">
        <f t="shared" si="251"/>
        <v>0</v>
      </c>
      <c r="Y566" s="55">
        <f t="shared" si="252"/>
        <v>0</v>
      </c>
      <c r="Z566" s="54"/>
      <c r="AA566" s="53">
        <f t="shared" si="253"/>
        <v>0</v>
      </c>
      <c r="AB566" s="52">
        <f t="shared" si="254"/>
        <v>0</v>
      </c>
      <c r="AC566" s="42"/>
      <c r="AD566" s="16" t="s">
        <v>0</v>
      </c>
      <c r="AE566" s="1"/>
      <c r="AF566" s="1"/>
      <c r="AG566" s="1"/>
      <c r="AH566" s="1"/>
      <c r="AI566" s="15"/>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row>
    <row r="567" spans="1:66" s="266" customFormat="1" x14ac:dyDescent="0.25">
      <c r="A567" s="343"/>
      <c r="B567" s="342" t="str">
        <f t="shared" si="246"/>
        <v/>
      </c>
      <c r="C567" s="38"/>
      <c r="D567" s="37"/>
      <c r="E567" s="36" t="s">
        <v>3087</v>
      </c>
      <c r="F567" s="35"/>
      <c r="G567" s="341">
        <v>24960</v>
      </c>
      <c r="H567" s="33">
        <v>100</v>
      </c>
      <c r="I567" s="32" t="s">
        <v>3088</v>
      </c>
      <c r="J567" s="31"/>
      <c r="K567" s="30"/>
      <c r="L567" s="30"/>
      <c r="M567" s="29"/>
      <c r="N567" s="340" t="str">
        <f t="shared" si="247"/>
        <v/>
      </c>
      <c r="O567" s="340" t="str">
        <f t="shared" si="248"/>
        <v>◄</v>
      </c>
      <c r="P567" s="61"/>
      <c r="Q567" s="59"/>
      <c r="R567" s="340" t="str">
        <f t="shared" si="249"/>
        <v/>
      </c>
      <c r="S567" s="340" t="str">
        <f t="shared" si="250"/>
        <v>◄</v>
      </c>
      <c r="T567" s="60"/>
      <c r="U567" s="59"/>
      <c r="V567" s="339"/>
      <c r="W567" s="57"/>
      <c r="X567" s="56">
        <f t="shared" si="251"/>
        <v>0</v>
      </c>
      <c r="Y567" s="55">
        <f t="shared" si="252"/>
        <v>0</v>
      </c>
      <c r="Z567" s="54"/>
      <c r="AA567" s="53">
        <f t="shared" si="253"/>
        <v>0</v>
      </c>
      <c r="AB567" s="52">
        <f t="shared" si="254"/>
        <v>0</v>
      </c>
      <c r="AC567" s="42"/>
      <c r="AD567" s="16" t="s">
        <v>0</v>
      </c>
      <c r="AE567" s="1"/>
      <c r="AF567" s="1"/>
      <c r="AG567" s="1"/>
      <c r="AH567" s="1"/>
      <c r="AI567" s="15"/>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row>
    <row r="568" spans="1:66" s="266" customFormat="1" x14ac:dyDescent="0.25">
      <c r="A568" s="343"/>
      <c r="B568" s="342" t="str">
        <f t="shared" si="246"/>
        <v/>
      </c>
      <c r="C568" s="38"/>
      <c r="D568" s="37"/>
      <c r="E568" s="36" t="s">
        <v>3089</v>
      </c>
      <c r="F568" s="35"/>
      <c r="G568" s="341">
        <v>24960</v>
      </c>
      <c r="H568" s="33">
        <v>200</v>
      </c>
      <c r="I568" s="32" t="s">
        <v>3090</v>
      </c>
      <c r="J568" s="31"/>
      <c r="K568" s="30"/>
      <c r="L568" s="30"/>
      <c r="M568" s="29"/>
      <c r="N568" s="340" t="str">
        <f t="shared" si="247"/>
        <v/>
      </c>
      <c r="O568" s="340" t="str">
        <f t="shared" si="248"/>
        <v>◄</v>
      </c>
      <c r="P568" s="61"/>
      <c r="Q568" s="59"/>
      <c r="R568" s="340" t="str">
        <f t="shared" si="249"/>
        <v/>
      </c>
      <c r="S568" s="340" t="str">
        <f t="shared" si="250"/>
        <v>◄</v>
      </c>
      <c r="T568" s="60"/>
      <c r="U568" s="59"/>
      <c r="V568" s="339"/>
      <c r="W568" s="57"/>
      <c r="X568" s="56">
        <f t="shared" si="251"/>
        <v>0</v>
      </c>
      <c r="Y568" s="55">
        <f t="shared" si="252"/>
        <v>0</v>
      </c>
      <c r="Z568" s="54"/>
      <c r="AA568" s="53">
        <f t="shared" si="253"/>
        <v>0</v>
      </c>
      <c r="AB568" s="52">
        <f t="shared" si="254"/>
        <v>0</v>
      </c>
      <c r="AC568" s="42"/>
      <c r="AD568" s="16" t="s">
        <v>0</v>
      </c>
      <c r="AE568" s="1"/>
      <c r="AF568" s="1"/>
      <c r="AG568" s="1"/>
      <c r="AH568" s="1"/>
      <c r="AI568" s="15"/>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row>
    <row r="569" spans="1:66" s="266" customFormat="1" x14ac:dyDescent="0.25">
      <c r="A569" s="343"/>
      <c r="B569" s="342" t="str">
        <f t="shared" si="246"/>
        <v/>
      </c>
      <c r="C569" s="38"/>
      <c r="D569" s="37"/>
      <c r="E569" s="36" t="s">
        <v>3091</v>
      </c>
      <c r="F569" s="35"/>
      <c r="G569" s="341">
        <v>24960</v>
      </c>
      <c r="H569" s="33">
        <v>300</v>
      </c>
      <c r="I569" s="32" t="s">
        <v>3092</v>
      </c>
      <c r="J569" s="31"/>
      <c r="K569" s="30"/>
      <c r="L569" s="30"/>
      <c r="M569" s="29"/>
      <c r="N569" s="340" t="str">
        <f t="shared" si="247"/>
        <v/>
      </c>
      <c r="O569" s="340" t="str">
        <f t="shared" si="248"/>
        <v>◄</v>
      </c>
      <c r="P569" s="61"/>
      <c r="Q569" s="59"/>
      <c r="R569" s="340" t="str">
        <f t="shared" si="249"/>
        <v/>
      </c>
      <c r="S569" s="340" t="str">
        <f t="shared" si="250"/>
        <v>◄</v>
      </c>
      <c r="T569" s="60"/>
      <c r="U569" s="59"/>
      <c r="V569" s="339"/>
      <c r="W569" s="57"/>
      <c r="X569" s="56">
        <f t="shared" si="251"/>
        <v>0</v>
      </c>
      <c r="Y569" s="55">
        <f t="shared" si="252"/>
        <v>0</v>
      </c>
      <c r="Z569" s="54"/>
      <c r="AA569" s="53">
        <f t="shared" si="253"/>
        <v>0</v>
      </c>
      <c r="AB569" s="52">
        <f t="shared" si="254"/>
        <v>0</v>
      </c>
      <c r="AC569" s="42"/>
      <c r="AD569" s="16" t="s">
        <v>0</v>
      </c>
      <c r="AE569" s="1"/>
      <c r="AF569" s="1"/>
      <c r="AG569" s="1"/>
      <c r="AH569" s="1"/>
      <c r="AI569" s="15"/>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row>
    <row r="570" spans="1:66" s="266" customFormat="1" x14ac:dyDescent="0.25">
      <c r="A570" s="343"/>
      <c r="B570" s="342" t="str">
        <f t="shared" si="246"/>
        <v/>
      </c>
      <c r="C570" s="38"/>
      <c r="D570" s="37"/>
      <c r="E570" s="36" t="s">
        <v>3093</v>
      </c>
      <c r="F570" s="35"/>
      <c r="G570" s="341">
        <v>24960</v>
      </c>
      <c r="H570" s="33">
        <v>500</v>
      </c>
      <c r="I570" s="32" t="s">
        <v>3094</v>
      </c>
      <c r="J570" s="31"/>
      <c r="K570" s="30"/>
      <c r="L570" s="30"/>
      <c r="M570" s="29"/>
      <c r="N570" s="340" t="str">
        <f t="shared" si="247"/>
        <v/>
      </c>
      <c r="O570" s="340" t="str">
        <f t="shared" si="248"/>
        <v>◄</v>
      </c>
      <c r="P570" s="61"/>
      <c r="Q570" s="59"/>
      <c r="R570" s="340" t="str">
        <f t="shared" si="249"/>
        <v/>
      </c>
      <c r="S570" s="340" t="str">
        <f t="shared" si="250"/>
        <v>◄</v>
      </c>
      <c r="T570" s="60"/>
      <c r="U570" s="59"/>
      <c r="V570" s="339"/>
      <c r="W570" s="57"/>
      <c r="X570" s="56">
        <f t="shared" si="251"/>
        <v>0</v>
      </c>
      <c r="Y570" s="55">
        <f t="shared" si="252"/>
        <v>0</v>
      </c>
      <c r="Z570" s="54"/>
      <c r="AA570" s="53">
        <f t="shared" si="253"/>
        <v>0</v>
      </c>
      <c r="AB570" s="52">
        <f t="shared" si="254"/>
        <v>0</v>
      </c>
      <c r="AC570" s="42"/>
      <c r="AD570" s="16" t="s">
        <v>0</v>
      </c>
      <c r="AE570" s="1"/>
      <c r="AF570" s="1"/>
      <c r="AG570" s="1"/>
      <c r="AH570" s="1"/>
      <c r="AI570" s="15"/>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row>
    <row r="571" spans="1:66" s="266" customFormat="1" ht="15" thickBot="1" x14ac:dyDescent="0.3">
      <c r="A571" s="343"/>
      <c r="B571" s="342" t="str">
        <f t="shared" si="246"/>
        <v/>
      </c>
      <c r="C571" s="38"/>
      <c r="D571" s="355"/>
      <c r="E571" s="36" t="s">
        <v>3095</v>
      </c>
      <c r="F571" s="35"/>
      <c r="G571" s="341">
        <v>24960</v>
      </c>
      <c r="H571" s="33">
        <v>6</v>
      </c>
      <c r="I571" s="367" t="s">
        <v>3096</v>
      </c>
      <c r="J571" s="31"/>
      <c r="K571" s="366"/>
      <c r="L571" s="366"/>
      <c r="M571" s="365"/>
      <c r="N571" s="340"/>
      <c r="O571" s="340"/>
      <c r="P571" s="364"/>
      <c r="Q571" s="364"/>
      <c r="R571" s="340"/>
      <c r="S571" s="340"/>
      <c r="T571" s="364"/>
      <c r="U571" s="364"/>
      <c r="V571" s="339"/>
      <c r="W571" s="363"/>
      <c r="X571" s="362"/>
      <c r="Y571" s="362"/>
      <c r="Z571" s="363"/>
      <c r="AA571" s="362"/>
      <c r="AB571" s="362"/>
      <c r="AC571" s="42"/>
      <c r="AD571" s="16"/>
      <c r="AE571" s="1"/>
      <c r="AF571" s="1"/>
      <c r="AG571" s="1"/>
      <c r="AH571" s="1"/>
      <c r="AI571" s="15"/>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row>
    <row r="572" spans="1:66" ht="16.2" customHeight="1" thickTop="1" thickBot="1" x14ac:dyDescent="0.3">
      <c r="A572" s="338"/>
      <c r="B572" s="50"/>
      <c r="C572" s="14">
        <f>ROWS(C574:C595)-1</f>
        <v>21</v>
      </c>
      <c r="D572" s="113" t="s">
        <v>3097</v>
      </c>
      <c r="E572" s="12"/>
      <c r="F572" s="12"/>
      <c r="G572" s="337"/>
      <c r="H572" s="10"/>
      <c r="I572" s="10"/>
      <c r="J572" s="8" t="s">
        <v>720</v>
      </c>
      <c r="K572" s="8" t="s">
        <v>69</v>
      </c>
      <c r="L572" s="7"/>
      <c r="M572" s="6" t="s">
        <v>1564</v>
      </c>
      <c r="N572" s="49"/>
      <c r="O572" s="346" t="str">
        <f>IF(COUNTIF(N574:N595,"?")&gt;0,"?",IF(AND(P572="◄",Q572="►"),"◄►",IF(P572="◄","◄",IF(Q572="►","►",""))))</f>
        <v>◄</v>
      </c>
      <c r="P572" s="46" t="str">
        <f>IF(SUM(P574:P594)+1=ROWS(P574:P594)-COUNTIF(P574:P594,"-"),"","◄")</f>
        <v>◄</v>
      </c>
      <c r="Q572" s="45" t="str">
        <f>IF(SUM(Q574:Q594)&gt;0,"►","")</f>
        <v/>
      </c>
      <c r="R572" s="48"/>
      <c r="S572" s="346" t="str">
        <f>IF(COUNTIF(R574:R595,"?")&gt;0,"?",IF(AND(T572="◄",U572="►"),"◄►",IF(T572="◄","◄",IF(U572="►","►",""))))</f>
        <v>◄</v>
      </c>
      <c r="T572" s="46" t="str">
        <f>IF(SUM(T574:T594)+1=ROWS(T574:T594)-COUNTIF(T574:T594,"-"),"","◄")</f>
        <v>◄</v>
      </c>
      <c r="U572" s="45" t="str">
        <f>IF(SUM(U574:U594)&gt;0,"►","")</f>
        <v/>
      </c>
      <c r="V572" s="67">
        <f>ROWS(V574:V595)-1</f>
        <v>21</v>
      </c>
      <c r="W572" s="44">
        <f>SUM(W574:W595)-W595</f>
        <v>0</v>
      </c>
      <c r="X572" s="43" t="s">
        <v>2</v>
      </c>
      <c r="Y572" s="42"/>
      <c r="Z572" s="44">
        <f>SUM(Z574:Z595)-Z595</f>
        <v>0</v>
      </c>
      <c r="AA572" s="43" t="s">
        <v>2</v>
      </c>
      <c r="AB572" s="42"/>
      <c r="AC572" s="345" t="e">
        <f>IF(#REF!="◄","◄",IF(#REF!="ok","►",""))</f>
        <v>#REF!</v>
      </c>
      <c r="AD572" s="5" t="s">
        <v>0</v>
      </c>
      <c r="AE572" s="344"/>
    </row>
    <row r="573" spans="1:66" ht="16.2" customHeight="1" x14ac:dyDescent="0.25">
      <c r="A573" s="361"/>
      <c r="B573" s="50"/>
      <c r="C573" s="14"/>
      <c r="D573" s="113"/>
      <c r="E573" s="12"/>
      <c r="F573" s="12"/>
      <c r="G573" s="337"/>
      <c r="H573" s="10"/>
      <c r="I573" s="9" t="s">
        <v>3098</v>
      </c>
      <c r="J573" s="8"/>
      <c r="K573" s="8"/>
      <c r="L573" s="7"/>
      <c r="M573" s="6"/>
      <c r="N573" s="49"/>
      <c r="O573" s="346"/>
      <c r="P573" s="360"/>
      <c r="Q573" s="48"/>
      <c r="R573" s="48"/>
      <c r="S573" s="346"/>
      <c r="T573" s="360"/>
      <c r="U573" s="48"/>
      <c r="V573" s="67"/>
      <c r="W573" s="359"/>
      <c r="X573" s="43"/>
      <c r="Y573" s="42"/>
      <c r="Z573" s="359"/>
      <c r="AA573" s="43"/>
      <c r="AB573" s="42"/>
      <c r="AC573" s="358"/>
      <c r="AD573" s="5"/>
      <c r="AE573" s="344"/>
    </row>
    <row r="574" spans="1:66" s="266" customFormat="1" x14ac:dyDescent="0.25">
      <c r="A574" s="343"/>
      <c r="B574" s="342" t="str">
        <f t="shared" ref="B574:B594" si="255">IF(A574=1,"x","")</f>
        <v/>
      </c>
      <c r="C574" s="38"/>
      <c r="D574" s="37"/>
      <c r="E574" s="357" t="s">
        <v>3099</v>
      </c>
      <c r="F574" s="356"/>
      <c r="G574" s="341" t="s">
        <v>720</v>
      </c>
      <c r="H574" s="33">
        <v>1</v>
      </c>
      <c r="I574" s="32" t="s">
        <v>3100</v>
      </c>
      <c r="J574" s="31" t="s">
        <v>717</v>
      </c>
      <c r="K574" s="30"/>
      <c r="L574" s="30"/>
      <c r="M574" s="29"/>
      <c r="N574" s="340" t="str">
        <f t="shared" ref="N574:N594" si="256">IF(O574="?","?","")</f>
        <v/>
      </c>
      <c r="O574" s="340" t="str">
        <f t="shared" ref="O574:O594" si="257">IF(AND(P574="",Q574&gt;0),"?",IF(P574="","◄",IF(Q574&gt;=1,"►","")))</f>
        <v>◄</v>
      </c>
      <c r="P574" s="61"/>
      <c r="Q574" s="59"/>
      <c r="R574" s="340" t="str">
        <f t="shared" ref="R574:R594" si="258">IF(S574="?","?","")</f>
        <v/>
      </c>
      <c r="S574" s="340" t="str">
        <f t="shared" ref="S574:S594" si="259">IF(AND(T574="",U574&gt;0),"?",IF(T574="","◄",IF(U574&gt;=1,"►","")))</f>
        <v>◄</v>
      </c>
      <c r="T574" s="60"/>
      <c r="U574" s="59"/>
      <c r="V574" s="339"/>
      <c r="W574" s="57"/>
      <c r="X574" s="56">
        <f t="shared" ref="X574:X594" si="260">(P574*W574)</f>
        <v>0</v>
      </c>
      <c r="Y574" s="55">
        <f t="shared" ref="Y574:Y594" si="261">(Q574*X574)</f>
        <v>0</v>
      </c>
      <c r="Z574" s="54"/>
      <c r="AA574" s="53">
        <f t="shared" ref="AA574:AA594" si="262">(T574*Z574)</f>
        <v>0</v>
      </c>
      <c r="AB574" s="52">
        <f t="shared" ref="AB574:AB594" si="263">(U574*AA574)</f>
        <v>0</v>
      </c>
      <c r="AC574" s="42"/>
      <c r="AD574" s="16" t="s">
        <v>0</v>
      </c>
      <c r="AE574" s="1"/>
      <c r="AF574" s="1"/>
      <c r="AG574" s="1"/>
      <c r="AH574" s="1"/>
      <c r="AI574" s="15"/>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row>
    <row r="575" spans="1:66" s="266" customFormat="1" x14ac:dyDescent="0.25">
      <c r="A575" s="343"/>
      <c r="B575" s="342" t="str">
        <f t="shared" si="255"/>
        <v/>
      </c>
      <c r="C575" s="38"/>
      <c r="D575" s="37"/>
      <c r="E575" s="357" t="s">
        <v>3101</v>
      </c>
      <c r="F575" s="356"/>
      <c r="G575" s="341" t="s">
        <v>720</v>
      </c>
      <c r="H575" s="33">
        <v>2</v>
      </c>
      <c r="I575" s="32" t="s">
        <v>3102</v>
      </c>
      <c r="J575" s="31" t="s">
        <v>716</v>
      </c>
      <c r="K575" s="30"/>
      <c r="L575" s="30"/>
      <c r="M575" s="29"/>
      <c r="N575" s="340" t="str">
        <f t="shared" si="256"/>
        <v/>
      </c>
      <c r="O575" s="340" t="str">
        <f t="shared" si="257"/>
        <v>◄</v>
      </c>
      <c r="P575" s="61"/>
      <c r="Q575" s="59"/>
      <c r="R575" s="340" t="str">
        <f t="shared" si="258"/>
        <v/>
      </c>
      <c r="S575" s="340" t="str">
        <f t="shared" si="259"/>
        <v>◄</v>
      </c>
      <c r="T575" s="60"/>
      <c r="U575" s="59"/>
      <c r="V575" s="339"/>
      <c r="W575" s="57"/>
      <c r="X575" s="56">
        <f t="shared" si="260"/>
        <v>0</v>
      </c>
      <c r="Y575" s="55">
        <f t="shared" si="261"/>
        <v>0</v>
      </c>
      <c r="Z575" s="54"/>
      <c r="AA575" s="53">
        <f t="shared" si="262"/>
        <v>0</v>
      </c>
      <c r="AB575" s="52">
        <f t="shared" si="263"/>
        <v>0</v>
      </c>
      <c r="AC575" s="42"/>
      <c r="AD575" s="16" t="s">
        <v>0</v>
      </c>
      <c r="AE575" s="1"/>
      <c r="AF575" s="1"/>
      <c r="AG575" s="1"/>
      <c r="AH575" s="1"/>
      <c r="AI575" s="15"/>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row>
    <row r="576" spans="1:66" s="266" customFormat="1" x14ac:dyDescent="0.25">
      <c r="A576" s="343"/>
      <c r="B576" s="342" t="str">
        <f t="shared" si="255"/>
        <v/>
      </c>
      <c r="C576" s="38"/>
      <c r="D576" s="37"/>
      <c r="E576" s="357" t="s">
        <v>3103</v>
      </c>
      <c r="F576" s="356"/>
      <c r="G576" s="341" t="s">
        <v>720</v>
      </c>
      <c r="H576" s="33">
        <v>3</v>
      </c>
      <c r="I576" s="32" t="s">
        <v>3104</v>
      </c>
      <c r="J576" s="31" t="s">
        <v>715</v>
      </c>
      <c r="K576" s="30"/>
      <c r="L576" s="30"/>
      <c r="M576" s="29"/>
      <c r="N576" s="340" t="str">
        <f t="shared" si="256"/>
        <v/>
      </c>
      <c r="O576" s="340" t="str">
        <f t="shared" si="257"/>
        <v>◄</v>
      </c>
      <c r="P576" s="61"/>
      <c r="Q576" s="59"/>
      <c r="R576" s="340" t="str">
        <f t="shared" si="258"/>
        <v/>
      </c>
      <c r="S576" s="340" t="str">
        <f t="shared" si="259"/>
        <v>◄</v>
      </c>
      <c r="T576" s="60"/>
      <c r="U576" s="59"/>
      <c r="V576" s="339"/>
      <c r="W576" s="57"/>
      <c r="X576" s="56">
        <f t="shared" si="260"/>
        <v>0</v>
      </c>
      <c r="Y576" s="55">
        <f t="shared" si="261"/>
        <v>0</v>
      </c>
      <c r="Z576" s="54"/>
      <c r="AA576" s="53">
        <f t="shared" si="262"/>
        <v>0</v>
      </c>
      <c r="AB576" s="52">
        <f t="shared" si="263"/>
        <v>0</v>
      </c>
      <c r="AC576" s="42"/>
      <c r="AD576" s="16" t="s">
        <v>0</v>
      </c>
      <c r="AE576" s="1"/>
      <c r="AF576" s="1"/>
      <c r="AG576" s="1"/>
      <c r="AH576" s="1"/>
      <c r="AI576" s="15"/>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row>
    <row r="577" spans="1:66" s="266" customFormat="1" x14ac:dyDescent="0.25">
      <c r="A577" s="343"/>
      <c r="B577" s="342" t="str">
        <f t="shared" si="255"/>
        <v/>
      </c>
      <c r="C577" s="38"/>
      <c r="D577" s="37"/>
      <c r="E577" s="357" t="s">
        <v>3105</v>
      </c>
      <c r="F577" s="356"/>
      <c r="G577" s="341" t="s">
        <v>720</v>
      </c>
      <c r="H577" s="33">
        <v>4</v>
      </c>
      <c r="I577" s="32" t="s">
        <v>3106</v>
      </c>
      <c r="J577" s="31" t="s">
        <v>714</v>
      </c>
      <c r="K577" s="30"/>
      <c r="L577" s="30"/>
      <c r="M577" s="29"/>
      <c r="N577" s="340" t="str">
        <f t="shared" si="256"/>
        <v/>
      </c>
      <c r="O577" s="340" t="str">
        <f t="shared" si="257"/>
        <v>◄</v>
      </c>
      <c r="P577" s="61"/>
      <c r="Q577" s="59"/>
      <c r="R577" s="340" t="str">
        <f t="shared" si="258"/>
        <v/>
      </c>
      <c r="S577" s="340" t="str">
        <f t="shared" si="259"/>
        <v>◄</v>
      </c>
      <c r="T577" s="60"/>
      <c r="U577" s="59"/>
      <c r="V577" s="339"/>
      <c r="W577" s="57"/>
      <c r="X577" s="56">
        <f t="shared" si="260"/>
        <v>0</v>
      </c>
      <c r="Y577" s="55">
        <f t="shared" si="261"/>
        <v>0</v>
      </c>
      <c r="Z577" s="54"/>
      <c r="AA577" s="53">
        <f t="shared" si="262"/>
        <v>0</v>
      </c>
      <c r="AB577" s="52">
        <f t="shared" si="263"/>
        <v>0</v>
      </c>
      <c r="AC577" s="42"/>
      <c r="AD577" s="16" t="s">
        <v>0</v>
      </c>
      <c r="AE577" s="1"/>
      <c r="AF577" s="1"/>
      <c r="AG577" s="1"/>
      <c r="AH577" s="1"/>
      <c r="AI577" s="15"/>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row>
    <row r="578" spans="1:66" s="266" customFormat="1" x14ac:dyDescent="0.25">
      <c r="A578" s="343"/>
      <c r="B578" s="342" t="str">
        <f t="shared" si="255"/>
        <v/>
      </c>
      <c r="C578" s="38"/>
      <c r="D578" s="37"/>
      <c r="E578" s="357" t="s">
        <v>3107</v>
      </c>
      <c r="F578" s="356"/>
      <c r="G578" s="341" t="s">
        <v>720</v>
      </c>
      <c r="H578" s="33">
        <v>5</v>
      </c>
      <c r="I578" s="32" t="s">
        <v>3108</v>
      </c>
      <c r="J578" s="31" t="s">
        <v>713</v>
      </c>
      <c r="K578" s="30"/>
      <c r="L578" s="30"/>
      <c r="M578" s="29"/>
      <c r="N578" s="340" t="str">
        <f t="shared" si="256"/>
        <v/>
      </c>
      <c r="O578" s="340" t="str">
        <f t="shared" si="257"/>
        <v>◄</v>
      </c>
      <c r="P578" s="61"/>
      <c r="Q578" s="59"/>
      <c r="R578" s="340" t="str">
        <f t="shared" si="258"/>
        <v/>
      </c>
      <c r="S578" s="340" t="str">
        <f t="shared" si="259"/>
        <v>◄</v>
      </c>
      <c r="T578" s="60"/>
      <c r="U578" s="59"/>
      <c r="V578" s="339"/>
      <c r="W578" s="57"/>
      <c r="X578" s="56">
        <f t="shared" si="260"/>
        <v>0</v>
      </c>
      <c r="Y578" s="55">
        <f t="shared" si="261"/>
        <v>0</v>
      </c>
      <c r="Z578" s="54"/>
      <c r="AA578" s="53">
        <f t="shared" si="262"/>
        <v>0</v>
      </c>
      <c r="AB578" s="52">
        <f t="shared" si="263"/>
        <v>0</v>
      </c>
      <c r="AC578" s="42"/>
      <c r="AD578" s="16" t="s">
        <v>0</v>
      </c>
      <c r="AE578" s="1"/>
      <c r="AF578" s="1"/>
      <c r="AG578" s="1"/>
      <c r="AH578" s="1"/>
      <c r="AI578" s="15"/>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row>
    <row r="579" spans="1:66" s="266" customFormat="1" x14ac:dyDescent="0.25">
      <c r="A579" s="343"/>
      <c r="B579" s="342" t="str">
        <f t="shared" si="255"/>
        <v/>
      </c>
      <c r="C579" s="38"/>
      <c r="D579" s="37"/>
      <c r="E579" s="357" t="s">
        <v>3109</v>
      </c>
      <c r="F579" s="356"/>
      <c r="G579" s="341" t="s">
        <v>720</v>
      </c>
      <c r="H579" s="33">
        <v>6</v>
      </c>
      <c r="I579" s="32" t="s">
        <v>3110</v>
      </c>
      <c r="J579" s="31" t="s">
        <v>712</v>
      </c>
      <c r="K579" s="30"/>
      <c r="L579" s="30"/>
      <c r="M579" s="29"/>
      <c r="N579" s="340" t="str">
        <f t="shared" si="256"/>
        <v/>
      </c>
      <c r="O579" s="340" t="str">
        <f t="shared" si="257"/>
        <v>◄</v>
      </c>
      <c r="P579" s="61"/>
      <c r="Q579" s="59"/>
      <c r="R579" s="340" t="str">
        <f t="shared" si="258"/>
        <v/>
      </c>
      <c r="S579" s="340" t="str">
        <f t="shared" si="259"/>
        <v>◄</v>
      </c>
      <c r="T579" s="60"/>
      <c r="U579" s="59"/>
      <c r="V579" s="339"/>
      <c r="W579" s="57"/>
      <c r="X579" s="56">
        <f t="shared" si="260"/>
        <v>0</v>
      </c>
      <c r="Y579" s="55">
        <f t="shared" si="261"/>
        <v>0</v>
      </c>
      <c r="Z579" s="54"/>
      <c r="AA579" s="53">
        <f t="shared" si="262"/>
        <v>0</v>
      </c>
      <c r="AB579" s="52">
        <f t="shared" si="263"/>
        <v>0</v>
      </c>
      <c r="AC579" s="42"/>
      <c r="AD579" s="16" t="s">
        <v>0</v>
      </c>
      <c r="AE579" s="1"/>
      <c r="AF579" s="1"/>
      <c r="AG579" s="1"/>
      <c r="AH579" s="1"/>
      <c r="AI579" s="15"/>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row>
    <row r="580" spans="1:66" s="266" customFormat="1" x14ac:dyDescent="0.25">
      <c r="A580" s="343"/>
      <c r="B580" s="342" t="str">
        <f t="shared" si="255"/>
        <v/>
      </c>
      <c r="C580" s="38"/>
      <c r="D580" s="37"/>
      <c r="E580" s="357" t="s">
        <v>3111</v>
      </c>
      <c r="F580" s="356"/>
      <c r="G580" s="341" t="s">
        <v>720</v>
      </c>
      <c r="H580" s="33">
        <v>7</v>
      </c>
      <c r="I580" s="32" t="s">
        <v>3112</v>
      </c>
      <c r="J580" s="31"/>
      <c r="K580" s="30"/>
      <c r="L580" s="30"/>
      <c r="M580" s="29"/>
      <c r="N580" s="340" t="str">
        <f t="shared" si="256"/>
        <v/>
      </c>
      <c r="O580" s="340" t="str">
        <f t="shared" si="257"/>
        <v>◄</v>
      </c>
      <c r="P580" s="61"/>
      <c r="Q580" s="59"/>
      <c r="R580" s="340" t="str">
        <f t="shared" si="258"/>
        <v/>
      </c>
      <c r="S580" s="340" t="str">
        <f t="shared" si="259"/>
        <v>◄</v>
      </c>
      <c r="T580" s="60"/>
      <c r="U580" s="59"/>
      <c r="V580" s="339"/>
      <c r="W580" s="57"/>
      <c r="X580" s="56">
        <f t="shared" si="260"/>
        <v>0</v>
      </c>
      <c r="Y580" s="55">
        <f t="shared" si="261"/>
        <v>0</v>
      </c>
      <c r="Z580" s="54"/>
      <c r="AA580" s="53">
        <f t="shared" si="262"/>
        <v>0</v>
      </c>
      <c r="AB580" s="52">
        <f t="shared" si="263"/>
        <v>0</v>
      </c>
      <c r="AC580" s="42"/>
      <c r="AD580" s="16" t="s">
        <v>0</v>
      </c>
      <c r="AE580" s="1"/>
      <c r="AF580" s="1"/>
      <c r="AG580" s="1"/>
      <c r="AH580" s="1"/>
      <c r="AI580" s="15"/>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row>
    <row r="581" spans="1:66" s="266" customFormat="1" x14ac:dyDescent="0.25">
      <c r="A581" s="343"/>
      <c r="B581" s="342" t="str">
        <f t="shared" si="255"/>
        <v/>
      </c>
      <c r="C581" s="38"/>
      <c r="D581" s="37"/>
      <c r="E581" s="357" t="s">
        <v>3113</v>
      </c>
      <c r="F581" s="356"/>
      <c r="G581" s="341" t="s">
        <v>720</v>
      </c>
      <c r="H581" s="33">
        <v>8</v>
      </c>
      <c r="I581" s="32" t="s">
        <v>3114</v>
      </c>
      <c r="J581" s="31"/>
      <c r="K581" s="30"/>
      <c r="L581" s="30"/>
      <c r="M581" s="29"/>
      <c r="N581" s="340" t="str">
        <f t="shared" si="256"/>
        <v/>
      </c>
      <c r="O581" s="340" t="str">
        <f t="shared" si="257"/>
        <v>◄</v>
      </c>
      <c r="P581" s="61"/>
      <c r="Q581" s="59"/>
      <c r="R581" s="340" t="str">
        <f t="shared" si="258"/>
        <v/>
      </c>
      <c r="S581" s="340" t="str">
        <f t="shared" si="259"/>
        <v>◄</v>
      </c>
      <c r="T581" s="60"/>
      <c r="U581" s="59"/>
      <c r="V581" s="339"/>
      <c r="W581" s="57"/>
      <c r="X581" s="56">
        <f t="shared" si="260"/>
        <v>0</v>
      </c>
      <c r="Y581" s="55">
        <f t="shared" si="261"/>
        <v>0</v>
      </c>
      <c r="Z581" s="54"/>
      <c r="AA581" s="53">
        <f t="shared" si="262"/>
        <v>0</v>
      </c>
      <c r="AB581" s="52">
        <f t="shared" si="263"/>
        <v>0</v>
      </c>
      <c r="AC581" s="42"/>
      <c r="AD581" s="16" t="s">
        <v>0</v>
      </c>
      <c r="AE581" s="1"/>
      <c r="AF581" s="1"/>
      <c r="AG581" s="1"/>
      <c r="AH581" s="1"/>
      <c r="AI581" s="15"/>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row>
    <row r="582" spans="1:66" s="266" customFormat="1" x14ac:dyDescent="0.25">
      <c r="A582" s="343"/>
      <c r="B582" s="342" t="str">
        <f t="shared" si="255"/>
        <v/>
      </c>
      <c r="C582" s="38"/>
      <c r="D582" s="37"/>
      <c r="E582" s="357" t="s">
        <v>3115</v>
      </c>
      <c r="F582" s="356"/>
      <c r="G582" s="341" t="s">
        <v>720</v>
      </c>
      <c r="H582" s="33">
        <v>9</v>
      </c>
      <c r="I582" s="32" t="s">
        <v>3116</v>
      </c>
      <c r="J582" s="31"/>
      <c r="K582" s="30"/>
      <c r="L582" s="30"/>
      <c r="M582" s="29"/>
      <c r="N582" s="340" t="str">
        <f t="shared" si="256"/>
        <v/>
      </c>
      <c r="O582" s="340" t="str">
        <f t="shared" si="257"/>
        <v>◄</v>
      </c>
      <c r="P582" s="61"/>
      <c r="Q582" s="59"/>
      <c r="R582" s="340" t="str">
        <f t="shared" si="258"/>
        <v/>
      </c>
      <c r="S582" s="340" t="str">
        <f t="shared" si="259"/>
        <v>◄</v>
      </c>
      <c r="T582" s="60"/>
      <c r="U582" s="59"/>
      <c r="V582" s="339"/>
      <c r="W582" s="57"/>
      <c r="X582" s="56">
        <f t="shared" si="260"/>
        <v>0</v>
      </c>
      <c r="Y582" s="55">
        <f t="shared" si="261"/>
        <v>0</v>
      </c>
      <c r="Z582" s="54"/>
      <c r="AA582" s="53">
        <f t="shared" si="262"/>
        <v>0</v>
      </c>
      <c r="AB582" s="52">
        <f t="shared" si="263"/>
        <v>0</v>
      </c>
      <c r="AC582" s="42"/>
      <c r="AD582" s="16" t="s">
        <v>0</v>
      </c>
      <c r="AE582" s="1"/>
      <c r="AF582" s="1"/>
      <c r="AG582" s="1"/>
      <c r="AH582" s="1"/>
      <c r="AI582" s="15"/>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row>
    <row r="583" spans="1:66" s="266" customFormat="1" x14ac:dyDescent="0.25">
      <c r="A583" s="343"/>
      <c r="B583" s="342" t="str">
        <f t="shared" si="255"/>
        <v/>
      </c>
      <c r="C583" s="38"/>
      <c r="D583" s="37"/>
      <c r="E583" s="357" t="s">
        <v>3117</v>
      </c>
      <c r="F583" s="356"/>
      <c r="G583" s="341" t="s">
        <v>720</v>
      </c>
      <c r="H583" s="33">
        <v>10</v>
      </c>
      <c r="I583" s="32" t="s">
        <v>3118</v>
      </c>
      <c r="J583" s="31"/>
      <c r="K583" s="30"/>
      <c r="L583" s="30"/>
      <c r="M583" s="29"/>
      <c r="N583" s="340" t="str">
        <f t="shared" si="256"/>
        <v/>
      </c>
      <c r="O583" s="340" t="str">
        <f t="shared" si="257"/>
        <v>◄</v>
      </c>
      <c r="P583" s="61"/>
      <c r="Q583" s="59"/>
      <c r="R583" s="340" t="str">
        <f t="shared" si="258"/>
        <v/>
      </c>
      <c r="S583" s="340" t="str">
        <f t="shared" si="259"/>
        <v>◄</v>
      </c>
      <c r="T583" s="60"/>
      <c r="U583" s="59"/>
      <c r="V583" s="339"/>
      <c r="W583" s="57"/>
      <c r="X583" s="56">
        <f t="shared" si="260"/>
        <v>0</v>
      </c>
      <c r="Y583" s="55">
        <f t="shared" si="261"/>
        <v>0</v>
      </c>
      <c r="Z583" s="54"/>
      <c r="AA583" s="53">
        <f t="shared" si="262"/>
        <v>0</v>
      </c>
      <c r="AB583" s="52">
        <f t="shared" si="263"/>
        <v>0</v>
      </c>
      <c r="AC583" s="42"/>
      <c r="AD583" s="16" t="s">
        <v>0</v>
      </c>
      <c r="AE583" s="1"/>
      <c r="AF583" s="1"/>
      <c r="AG583" s="1"/>
      <c r="AH583" s="1"/>
      <c r="AI583" s="15"/>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row>
    <row r="584" spans="1:66" s="266" customFormat="1" x14ac:dyDescent="0.25">
      <c r="A584" s="343"/>
      <c r="B584" s="342" t="str">
        <f t="shared" si="255"/>
        <v/>
      </c>
      <c r="C584" s="38"/>
      <c r="D584" s="37"/>
      <c r="E584" s="357" t="s">
        <v>3119</v>
      </c>
      <c r="F584" s="356"/>
      <c r="G584" s="341" t="s">
        <v>720</v>
      </c>
      <c r="H584" s="33">
        <v>20</v>
      </c>
      <c r="I584" s="32" t="s">
        <v>3120</v>
      </c>
      <c r="J584" s="31"/>
      <c r="K584" s="30"/>
      <c r="L584" s="30"/>
      <c r="M584" s="29"/>
      <c r="N584" s="340" t="str">
        <f t="shared" si="256"/>
        <v/>
      </c>
      <c r="O584" s="340" t="str">
        <f t="shared" si="257"/>
        <v>◄</v>
      </c>
      <c r="P584" s="61"/>
      <c r="Q584" s="59"/>
      <c r="R584" s="340" t="str">
        <f t="shared" si="258"/>
        <v/>
      </c>
      <c r="S584" s="340" t="str">
        <f t="shared" si="259"/>
        <v>◄</v>
      </c>
      <c r="T584" s="60"/>
      <c r="U584" s="59"/>
      <c r="V584" s="339"/>
      <c r="W584" s="57"/>
      <c r="X584" s="56">
        <f t="shared" si="260"/>
        <v>0</v>
      </c>
      <c r="Y584" s="55">
        <f t="shared" si="261"/>
        <v>0</v>
      </c>
      <c r="Z584" s="54"/>
      <c r="AA584" s="53">
        <f t="shared" si="262"/>
        <v>0</v>
      </c>
      <c r="AB584" s="52">
        <f t="shared" si="263"/>
        <v>0</v>
      </c>
      <c r="AC584" s="42"/>
      <c r="AD584" s="16" t="s">
        <v>0</v>
      </c>
      <c r="AE584" s="1"/>
      <c r="AF584" s="1"/>
      <c r="AG584" s="1"/>
      <c r="AH584" s="1"/>
      <c r="AI584" s="15"/>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row>
    <row r="585" spans="1:66" s="266" customFormat="1" x14ac:dyDescent="0.25">
      <c r="A585" s="343"/>
      <c r="B585" s="342" t="str">
        <f t="shared" si="255"/>
        <v/>
      </c>
      <c r="C585" s="38"/>
      <c r="D585" s="37"/>
      <c r="E585" s="357" t="s">
        <v>3121</v>
      </c>
      <c r="F585" s="356"/>
      <c r="G585" s="341" t="s">
        <v>720</v>
      </c>
      <c r="H585" s="33">
        <v>30</v>
      </c>
      <c r="I585" s="32" t="s">
        <v>3122</v>
      </c>
      <c r="J585" s="31"/>
      <c r="K585" s="30"/>
      <c r="L585" s="30"/>
      <c r="M585" s="29"/>
      <c r="N585" s="340" t="str">
        <f t="shared" si="256"/>
        <v/>
      </c>
      <c r="O585" s="340" t="str">
        <f t="shared" si="257"/>
        <v>◄</v>
      </c>
      <c r="P585" s="61"/>
      <c r="Q585" s="59"/>
      <c r="R585" s="340" t="str">
        <f t="shared" si="258"/>
        <v/>
      </c>
      <c r="S585" s="340" t="str">
        <f t="shared" si="259"/>
        <v>◄</v>
      </c>
      <c r="T585" s="60"/>
      <c r="U585" s="59"/>
      <c r="V585" s="339"/>
      <c r="W585" s="57"/>
      <c r="X585" s="56">
        <f t="shared" si="260"/>
        <v>0</v>
      </c>
      <c r="Y585" s="55">
        <f t="shared" si="261"/>
        <v>0</v>
      </c>
      <c r="Z585" s="54"/>
      <c r="AA585" s="53">
        <f t="shared" si="262"/>
        <v>0</v>
      </c>
      <c r="AB585" s="52">
        <f t="shared" si="263"/>
        <v>0</v>
      </c>
      <c r="AC585" s="42"/>
      <c r="AD585" s="16" t="s">
        <v>0</v>
      </c>
      <c r="AE585" s="1"/>
      <c r="AF585" s="1"/>
      <c r="AG585" s="1"/>
      <c r="AH585" s="1"/>
      <c r="AI585" s="15"/>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row>
    <row r="586" spans="1:66" s="266" customFormat="1" x14ac:dyDescent="0.25">
      <c r="A586" s="343"/>
      <c r="B586" s="342" t="str">
        <f t="shared" si="255"/>
        <v/>
      </c>
      <c r="C586" s="38"/>
      <c r="D586" s="37"/>
      <c r="E586" s="357" t="s">
        <v>3123</v>
      </c>
      <c r="F586" s="356"/>
      <c r="G586" s="341" t="s">
        <v>720</v>
      </c>
      <c r="H586" s="33">
        <v>40</v>
      </c>
      <c r="I586" s="32" t="s">
        <v>3124</v>
      </c>
      <c r="J586" s="31"/>
      <c r="K586" s="30"/>
      <c r="L586" s="30"/>
      <c r="M586" s="29"/>
      <c r="N586" s="340" t="str">
        <f t="shared" si="256"/>
        <v/>
      </c>
      <c r="O586" s="340" t="str">
        <f t="shared" si="257"/>
        <v>◄</v>
      </c>
      <c r="P586" s="61"/>
      <c r="Q586" s="59"/>
      <c r="R586" s="340" t="str">
        <f t="shared" si="258"/>
        <v/>
      </c>
      <c r="S586" s="340" t="str">
        <f t="shared" si="259"/>
        <v>◄</v>
      </c>
      <c r="T586" s="60"/>
      <c r="U586" s="59"/>
      <c r="V586" s="339"/>
      <c r="W586" s="57"/>
      <c r="X586" s="56">
        <f t="shared" si="260"/>
        <v>0</v>
      </c>
      <c r="Y586" s="55">
        <f t="shared" si="261"/>
        <v>0</v>
      </c>
      <c r="Z586" s="54"/>
      <c r="AA586" s="53">
        <f t="shared" si="262"/>
        <v>0</v>
      </c>
      <c r="AB586" s="52">
        <f t="shared" si="263"/>
        <v>0</v>
      </c>
      <c r="AC586" s="42"/>
      <c r="AD586" s="16" t="s">
        <v>0</v>
      </c>
      <c r="AE586" s="1"/>
      <c r="AF586" s="1"/>
      <c r="AG586" s="1"/>
      <c r="AH586" s="1"/>
      <c r="AI586" s="15"/>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row>
    <row r="587" spans="1:66" s="266" customFormat="1" x14ac:dyDescent="0.25">
      <c r="A587" s="343"/>
      <c r="B587" s="342" t="str">
        <f t="shared" si="255"/>
        <v/>
      </c>
      <c r="C587" s="38"/>
      <c r="D587" s="37"/>
      <c r="E587" s="357" t="s">
        <v>3125</v>
      </c>
      <c r="F587" s="356"/>
      <c r="G587" s="341" t="s">
        <v>720</v>
      </c>
      <c r="H587" s="33">
        <v>50</v>
      </c>
      <c r="I587" s="32" t="s">
        <v>3126</v>
      </c>
      <c r="J587" s="31"/>
      <c r="K587" s="30"/>
      <c r="L587" s="30"/>
      <c r="M587" s="29"/>
      <c r="N587" s="340" t="str">
        <f t="shared" si="256"/>
        <v/>
      </c>
      <c r="O587" s="340" t="str">
        <f t="shared" si="257"/>
        <v>◄</v>
      </c>
      <c r="P587" s="61"/>
      <c r="Q587" s="59"/>
      <c r="R587" s="340" t="str">
        <f t="shared" si="258"/>
        <v/>
      </c>
      <c r="S587" s="340" t="str">
        <f t="shared" si="259"/>
        <v>◄</v>
      </c>
      <c r="T587" s="60"/>
      <c r="U587" s="59"/>
      <c r="V587" s="339"/>
      <c r="W587" s="57"/>
      <c r="X587" s="56">
        <f t="shared" si="260"/>
        <v>0</v>
      </c>
      <c r="Y587" s="55">
        <f t="shared" si="261"/>
        <v>0</v>
      </c>
      <c r="Z587" s="54"/>
      <c r="AA587" s="53">
        <f t="shared" si="262"/>
        <v>0</v>
      </c>
      <c r="AB587" s="52">
        <f t="shared" si="263"/>
        <v>0</v>
      </c>
      <c r="AC587" s="42"/>
      <c r="AD587" s="16" t="s">
        <v>0</v>
      </c>
      <c r="AE587" s="1"/>
      <c r="AF587" s="1"/>
      <c r="AG587" s="1"/>
      <c r="AH587" s="1"/>
      <c r="AI587" s="15"/>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row>
    <row r="588" spans="1:66" s="266" customFormat="1" x14ac:dyDescent="0.25">
      <c r="A588" s="343"/>
      <c r="B588" s="342" t="str">
        <f t="shared" si="255"/>
        <v/>
      </c>
      <c r="C588" s="38"/>
      <c r="D588" s="37"/>
      <c r="E588" s="357" t="s">
        <v>3127</v>
      </c>
      <c r="F588" s="356"/>
      <c r="G588" s="341" t="s">
        <v>720</v>
      </c>
      <c r="H588" s="33">
        <v>60</v>
      </c>
      <c r="I588" s="32" t="s">
        <v>3128</v>
      </c>
      <c r="J588" s="31"/>
      <c r="K588" s="30"/>
      <c r="L588" s="30"/>
      <c r="M588" s="29"/>
      <c r="N588" s="340" t="str">
        <f t="shared" si="256"/>
        <v/>
      </c>
      <c r="O588" s="340" t="str">
        <f t="shared" si="257"/>
        <v>◄</v>
      </c>
      <c r="P588" s="61"/>
      <c r="Q588" s="59"/>
      <c r="R588" s="340" t="str">
        <f t="shared" si="258"/>
        <v/>
      </c>
      <c r="S588" s="340" t="str">
        <f t="shared" si="259"/>
        <v>◄</v>
      </c>
      <c r="T588" s="60"/>
      <c r="U588" s="59"/>
      <c r="V588" s="339"/>
      <c r="W588" s="57"/>
      <c r="X588" s="56">
        <f t="shared" si="260"/>
        <v>0</v>
      </c>
      <c r="Y588" s="55">
        <f t="shared" si="261"/>
        <v>0</v>
      </c>
      <c r="Z588" s="54"/>
      <c r="AA588" s="53">
        <f t="shared" si="262"/>
        <v>0</v>
      </c>
      <c r="AB588" s="52">
        <f t="shared" si="263"/>
        <v>0</v>
      </c>
      <c r="AC588" s="42"/>
      <c r="AD588" s="16" t="s">
        <v>0</v>
      </c>
      <c r="AE588" s="1"/>
      <c r="AF588" s="1"/>
      <c r="AG588" s="1"/>
      <c r="AH588" s="1"/>
      <c r="AI588" s="15"/>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row>
    <row r="589" spans="1:66" s="266" customFormat="1" x14ac:dyDescent="0.25">
      <c r="A589" s="343"/>
      <c r="B589" s="342" t="str">
        <f t="shared" si="255"/>
        <v/>
      </c>
      <c r="C589" s="38"/>
      <c r="D589" s="37"/>
      <c r="E589" s="357" t="s">
        <v>3129</v>
      </c>
      <c r="F589" s="356"/>
      <c r="G589" s="341" t="s">
        <v>720</v>
      </c>
      <c r="H589" s="33">
        <v>70</v>
      </c>
      <c r="I589" s="32" t="s">
        <v>3130</v>
      </c>
      <c r="J589" s="31"/>
      <c r="K589" s="30"/>
      <c r="L589" s="30"/>
      <c r="M589" s="29"/>
      <c r="N589" s="340" t="str">
        <f t="shared" si="256"/>
        <v/>
      </c>
      <c r="O589" s="340" t="str">
        <f t="shared" si="257"/>
        <v>◄</v>
      </c>
      <c r="P589" s="61"/>
      <c r="Q589" s="59"/>
      <c r="R589" s="340" t="str">
        <f t="shared" si="258"/>
        <v/>
      </c>
      <c r="S589" s="340" t="str">
        <f t="shared" si="259"/>
        <v>◄</v>
      </c>
      <c r="T589" s="60"/>
      <c r="U589" s="59"/>
      <c r="V589" s="339"/>
      <c r="W589" s="57"/>
      <c r="X589" s="56">
        <f t="shared" si="260"/>
        <v>0</v>
      </c>
      <c r="Y589" s="55">
        <f t="shared" si="261"/>
        <v>0</v>
      </c>
      <c r="Z589" s="54"/>
      <c r="AA589" s="53">
        <f t="shared" si="262"/>
        <v>0</v>
      </c>
      <c r="AB589" s="52">
        <f t="shared" si="263"/>
        <v>0</v>
      </c>
      <c r="AC589" s="42"/>
      <c r="AD589" s="16" t="s">
        <v>0</v>
      </c>
      <c r="AE589" s="1"/>
      <c r="AF589" s="1"/>
      <c r="AG589" s="1"/>
      <c r="AH589" s="1"/>
      <c r="AI589" s="15"/>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row>
    <row r="590" spans="1:66" s="266" customFormat="1" x14ac:dyDescent="0.25">
      <c r="A590" s="343"/>
      <c r="B590" s="342" t="str">
        <f t="shared" si="255"/>
        <v/>
      </c>
      <c r="C590" s="38"/>
      <c r="D590" s="37"/>
      <c r="E590" s="357" t="s">
        <v>3131</v>
      </c>
      <c r="F590" s="356"/>
      <c r="G590" s="341" t="s">
        <v>720</v>
      </c>
      <c r="H590" s="33">
        <v>80</v>
      </c>
      <c r="I590" s="32" t="s">
        <v>3132</v>
      </c>
      <c r="J590" s="31"/>
      <c r="K590" s="30"/>
      <c r="L590" s="30"/>
      <c r="M590" s="29"/>
      <c r="N590" s="340" t="str">
        <f t="shared" si="256"/>
        <v/>
      </c>
      <c r="O590" s="340" t="str">
        <f t="shared" si="257"/>
        <v>◄</v>
      </c>
      <c r="P590" s="61"/>
      <c r="Q590" s="59"/>
      <c r="R590" s="340" t="str">
        <f t="shared" si="258"/>
        <v/>
      </c>
      <c r="S590" s="340" t="str">
        <f t="shared" si="259"/>
        <v>◄</v>
      </c>
      <c r="T590" s="60"/>
      <c r="U590" s="59"/>
      <c r="V590" s="339"/>
      <c r="W590" s="57"/>
      <c r="X590" s="56">
        <f t="shared" si="260"/>
        <v>0</v>
      </c>
      <c r="Y590" s="55">
        <f t="shared" si="261"/>
        <v>0</v>
      </c>
      <c r="Z590" s="54"/>
      <c r="AA590" s="53">
        <f t="shared" si="262"/>
        <v>0</v>
      </c>
      <c r="AB590" s="52">
        <f t="shared" si="263"/>
        <v>0</v>
      </c>
      <c r="AC590" s="42"/>
      <c r="AD590" s="16" t="s">
        <v>0</v>
      </c>
      <c r="AE590" s="1"/>
      <c r="AF590" s="1"/>
      <c r="AG590" s="1"/>
      <c r="AH590" s="1"/>
      <c r="AI590" s="15"/>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row>
    <row r="591" spans="1:66" s="266" customFormat="1" x14ac:dyDescent="0.25">
      <c r="A591" s="343"/>
      <c r="B591" s="342" t="str">
        <f t="shared" si="255"/>
        <v/>
      </c>
      <c r="C591" s="38"/>
      <c r="D591" s="37"/>
      <c r="E591" s="357" t="s">
        <v>3133</v>
      </c>
      <c r="F591" s="356"/>
      <c r="G591" s="341" t="s">
        <v>720</v>
      </c>
      <c r="H591" s="33">
        <v>100</v>
      </c>
      <c r="I591" s="32" t="s">
        <v>3134</v>
      </c>
      <c r="J591" s="31"/>
      <c r="K591" s="30"/>
      <c r="L591" s="30"/>
      <c r="M591" s="29"/>
      <c r="N591" s="340" t="str">
        <f t="shared" si="256"/>
        <v/>
      </c>
      <c r="O591" s="340" t="str">
        <f t="shared" si="257"/>
        <v>◄</v>
      </c>
      <c r="P591" s="61"/>
      <c r="Q591" s="59"/>
      <c r="R591" s="340" t="str">
        <f t="shared" si="258"/>
        <v/>
      </c>
      <c r="S591" s="340" t="str">
        <f t="shared" si="259"/>
        <v>◄</v>
      </c>
      <c r="T591" s="60"/>
      <c r="U591" s="59"/>
      <c r="V591" s="339"/>
      <c r="W591" s="57"/>
      <c r="X591" s="56">
        <f t="shared" si="260"/>
        <v>0</v>
      </c>
      <c r="Y591" s="55">
        <f t="shared" si="261"/>
        <v>0</v>
      </c>
      <c r="Z591" s="54"/>
      <c r="AA591" s="53">
        <f t="shared" si="262"/>
        <v>0</v>
      </c>
      <c r="AB591" s="52">
        <f t="shared" si="263"/>
        <v>0</v>
      </c>
      <c r="AC591" s="42"/>
      <c r="AD591" s="16" t="s">
        <v>0</v>
      </c>
      <c r="AE591" s="1"/>
      <c r="AF591" s="1"/>
      <c r="AG591" s="1"/>
      <c r="AH591" s="1"/>
      <c r="AI591" s="15"/>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row>
    <row r="592" spans="1:66" s="266" customFormat="1" x14ac:dyDescent="0.25">
      <c r="A592" s="343"/>
      <c r="B592" s="342" t="str">
        <f t="shared" si="255"/>
        <v/>
      </c>
      <c r="C592" s="38"/>
      <c r="D592" s="37"/>
      <c r="E592" s="357" t="s">
        <v>3135</v>
      </c>
      <c r="F592" s="356"/>
      <c r="G592" s="341" t="s">
        <v>720</v>
      </c>
      <c r="H592" s="33">
        <v>200</v>
      </c>
      <c r="I592" s="32" t="s">
        <v>3136</v>
      </c>
      <c r="J592" s="31"/>
      <c r="K592" s="30"/>
      <c r="L592" s="30"/>
      <c r="M592" s="29"/>
      <c r="N592" s="340" t="str">
        <f t="shared" si="256"/>
        <v/>
      </c>
      <c r="O592" s="340" t="str">
        <f t="shared" si="257"/>
        <v>◄</v>
      </c>
      <c r="P592" s="61"/>
      <c r="Q592" s="59"/>
      <c r="R592" s="340" t="str">
        <f t="shared" si="258"/>
        <v/>
      </c>
      <c r="S592" s="340" t="str">
        <f t="shared" si="259"/>
        <v>◄</v>
      </c>
      <c r="T592" s="60"/>
      <c r="U592" s="59"/>
      <c r="V592" s="339"/>
      <c r="W592" s="57"/>
      <c r="X592" s="56">
        <f t="shared" si="260"/>
        <v>0</v>
      </c>
      <c r="Y592" s="55">
        <f t="shared" si="261"/>
        <v>0</v>
      </c>
      <c r="Z592" s="54"/>
      <c r="AA592" s="53">
        <f t="shared" si="262"/>
        <v>0</v>
      </c>
      <c r="AB592" s="52">
        <f t="shared" si="263"/>
        <v>0</v>
      </c>
      <c r="AC592" s="42"/>
      <c r="AD592" s="16" t="s">
        <v>0</v>
      </c>
      <c r="AE592" s="1"/>
      <c r="AF592" s="1"/>
      <c r="AG592" s="1"/>
      <c r="AH592" s="1"/>
      <c r="AI592" s="15"/>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row>
    <row r="593" spans="1:66" s="266" customFormat="1" x14ac:dyDescent="0.25">
      <c r="A593" s="343"/>
      <c r="B593" s="342" t="str">
        <f t="shared" si="255"/>
        <v/>
      </c>
      <c r="C593" s="38"/>
      <c r="D593" s="37"/>
      <c r="E593" s="357" t="s">
        <v>3137</v>
      </c>
      <c r="F593" s="356"/>
      <c r="G593" s="341" t="s">
        <v>720</v>
      </c>
      <c r="H593" s="33">
        <v>300</v>
      </c>
      <c r="I593" s="32" t="s">
        <v>3138</v>
      </c>
      <c r="J593" s="31"/>
      <c r="K593" s="30"/>
      <c r="L593" s="30"/>
      <c r="M593" s="29"/>
      <c r="N593" s="340" t="str">
        <f t="shared" si="256"/>
        <v/>
      </c>
      <c r="O593" s="340" t="str">
        <f t="shared" si="257"/>
        <v>◄</v>
      </c>
      <c r="P593" s="61"/>
      <c r="Q593" s="59"/>
      <c r="R593" s="340" t="str">
        <f t="shared" si="258"/>
        <v/>
      </c>
      <c r="S593" s="340" t="str">
        <f t="shared" si="259"/>
        <v>◄</v>
      </c>
      <c r="T593" s="60"/>
      <c r="U593" s="59"/>
      <c r="V593" s="339"/>
      <c r="W593" s="57"/>
      <c r="X593" s="56">
        <f t="shared" si="260"/>
        <v>0</v>
      </c>
      <c r="Y593" s="55">
        <f t="shared" si="261"/>
        <v>0</v>
      </c>
      <c r="Z593" s="54"/>
      <c r="AA593" s="53">
        <f t="shared" si="262"/>
        <v>0</v>
      </c>
      <c r="AB593" s="52">
        <f t="shared" si="263"/>
        <v>0</v>
      </c>
      <c r="AC593" s="42"/>
      <c r="AD593" s="16" t="s">
        <v>0</v>
      </c>
      <c r="AE593" s="1"/>
      <c r="AF593" s="1"/>
      <c r="AG593" s="1"/>
      <c r="AH593" s="1"/>
      <c r="AI593" s="15"/>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row>
    <row r="594" spans="1:66" s="266" customFormat="1" ht="15" thickBot="1" x14ac:dyDescent="0.3">
      <c r="A594" s="343"/>
      <c r="B594" s="342" t="str">
        <f t="shared" si="255"/>
        <v/>
      </c>
      <c r="C594" s="38"/>
      <c r="D594" s="37"/>
      <c r="E594" s="357" t="s">
        <v>3139</v>
      </c>
      <c r="F594" s="356"/>
      <c r="G594" s="341" t="s">
        <v>720</v>
      </c>
      <c r="H594" s="33">
        <v>500</v>
      </c>
      <c r="I594" s="32" t="s">
        <v>3140</v>
      </c>
      <c r="J594" s="31"/>
      <c r="K594" s="30"/>
      <c r="L594" s="30"/>
      <c r="M594" s="29"/>
      <c r="N594" s="340" t="str">
        <f t="shared" si="256"/>
        <v/>
      </c>
      <c r="O594" s="340" t="str">
        <f t="shared" si="257"/>
        <v>◄</v>
      </c>
      <c r="P594" s="61"/>
      <c r="Q594" s="59"/>
      <c r="R594" s="340" t="str">
        <f t="shared" si="258"/>
        <v/>
      </c>
      <c r="S594" s="340" t="str">
        <f t="shared" si="259"/>
        <v>◄</v>
      </c>
      <c r="T594" s="60"/>
      <c r="U594" s="59"/>
      <c r="V594" s="339"/>
      <c r="W594" s="57"/>
      <c r="X594" s="56">
        <f t="shared" si="260"/>
        <v>0</v>
      </c>
      <c r="Y594" s="55">
        <f t="shared" si="261"/>
        <v>0</v>
      </c>
      <c r="Z594" s="54"/>
      <c r="AA594" s="53">
        <f t="shared" si="262"/>
        <v>0</v>
      </c>
      <c r="AB594" s="52">
        <f t="shared" si="263"/>
        <v>0</v>
      </c>
      <c r="AC594" s="42"/>
      <c r="AD594" s="16" t="s">
        <v>0</v>
      </c>
      <c r="AE594" s="1"/>
      <c r="AF594" s="1"/>
      <c r="AG594" s="1"/>
      <c r="AH594" s="1"/>
      <c r="AI594" s="15"/>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row>
    <row r="595" spans="1:66" ht="16.2" customHeight="1" thickTop="1" thickBot="1" x14ac:dyDescent="0.3">
      <c r="A595" s="338"/>
      <c r="B595" s="50"/>
      <c r="C595" s="14">
        <f>ROWS(C596:C610)-1</f>
        <v>14</v>
      </c>
      <c r="D595" s="113" t="s">
        <v>719</v>
      </c>
      <c r="E595" s="12"/>
      <c r="F595" s="12"/>
      <c r="G595" s="337"/>
      <c r="H595" s="10"/>
      <c r="I595" s="9"/>
      <c r="J595" s="8" t="s">
        <v>718</v>
      </c>
      <c r="K595" s="8" t="s">
        <v>69</v>
      </c>
      <c r="L595" s="7"/>
      <c r="M595" s="6">
        <v>0</v>
      </c>
      <c r="N595" s="49"/>
      <c r="O595" s="346" t="str">
        <f>IF(COUNTIF(N596:N609,"?")&gt;0,"?",IF(AND(P595="◄",Q595="►"),"◄►",IF(P595="◄","◄",IF(Q595="►","►",""))))</f>
        <v>◄</v>
      </c>
      <c r="P595" s="46" t="str">
        <f>IF(SUM(P596:P609)+1=ROWS(P596:P609)-COUNTIF(P596:P609,"-"),"","◄")</f>
        <v>◄</v>
      </c>
      <c r="Q595" s="45" t="str">
        <f>IF(SUM(Q596:Q609)&gt;0,"►","")</f>
        <v/>
      </c>
      <c r="R595" s="48"/>
      <c r="S595" s="346" t="s">
        <v>68</v>
      </c>
      <c r="T595" s="46" t="str">
        <f>IF(SUM(T596:T609)+1=ROWS(T596:T609)-COUNTIF(T596:T609,"-"),"","◄")</f>
        <v>◄</v>
      </c>
      <c r="U595" s="45" t="str">
        <f>IF(SUM(U596:U609)&gt;0,"►","")</f>
        <v/>
      </c>
      <c r="V595" s="67">
        <f>ROWS(V596:V610)-1</f>
        <v>14</v>
      </c>
      <c r="W595" s="44">
        <f>SUM(W596:W610)-W610</f>
        <v>0</v>
      </c>
      <c r="X595" s="43" t="s">
        <v>2</v>
      </c>
      <c r="Y595" s="42"/>
      <c r="Z595" s="44">
        <f>SUM(Z596:Z610)-Z610</f>
        <v>0</v>
      </c>
      <c r="AA595" s="43" t="s">
        <v>2</v>
      </c>
      <c r="AB595" s="42"/>
      <c r="AC595" s="345" t="e">
        <f>IF(#REF!="◄","◄",IF(#REF!="ok","►",""))</f>
        <v>#REF!</v>
      </c>
      <c r="AD595" s="5" t="s">
        <v>0</v>
      </c>
      <c r="AE595" s="344"/>
    </row>
    <row r="596" spans="1:66" s="266" customFormat="1" x14ac:dyDescent="0.25">
      <c r="A596" s="343"/>
      <c r="B596" s="342" t="str">
        <f t="shared" ref="B596:B609" si="264">IF(A596=1,"x","")</f>
        <v/>
      </c>
      <c r="C596" s="38"/>
      <c r="D596" s="37"/>
      <c r="E596" s="36" t="s">
        <v>3141</v>
      </c>
      <c r="F596" s="35"/>
      <c r="G596" s="341" t="s">
        <v>718</v>
      </c>
      <c r="H596" s="33">
        <v>3</v>
      </c>
      <c r="I596" s="32" t="s">
        <v>3142</v>
      </c>
      <c r="J596" s="31" t="s">
        <v>717</v>
      </c>
      <c r="K596" s="30"/>
      <c r="L596" s="30"/>
      <c r="M596" s="29"/>
      <c r="N596" s="340" t="str">
        <f t="shared" ref="N596:N609" si="265">IF(O596="?","?","")</f>
        <v/>
      </c>
      <c r="O596" s="340" t="str">
        <f t="shared" ref="O596:O609" si="266">IF(AND(P596="",Q596&gt;0),"?",IF(P596="","◄",IF(Q596&gt;=1,"►","")))</f>
        <v>◄</v>
      </c>
      <c r="P596" s="61"/>
      <c r="Q596" s="59"/>
      <c r="R596" s="340" t="str">
        <f t="shared" ref="R596:R609" si="267">IF(S596="?","?","")</f>
        <v/>
      </c>
      <c r="S596" s="340" t="str">
        <f t="shared" ref="S596:S609" si="268">IF(AND(T596="",U596&gt;0),"?",IF(T596="","◄",IF(U596&gt;=1,"►","")))</f>
        <v>◄</v>
      </c>
      <c r="T596" s="60"/>
      <c r="U596" s="59"/>
      <c r="V596" s="339"/>
      <c r="W596" s="57"/>
      <c r="X596" s="56">
        <f t="shared" ref="X596:X609" si="269">(P596*W596)</f>
        <v>0</v>
      </c>
      <c r="Y596" s="55">
        <f t="shared" ref="Y596:Y609" si="270">(Q596*X596)</f>
        <v>0</v>
      </c>
      <c r="Z596" s="54"/>
      <c r="AA596" s="53">
        <f t="shared" ref="AA596:AA609" si="271">(T596*Z596)</f>
        <v>0</v>
      </c>
      <c r="AB596" s="52">
        <f t="shared" ref="AB596:AB609" si="272">(U596*AA596)</f>
        <v>0</v>
      </c>
      <c r="AC596" s="42"/>
      <c r="AD596" s="16" t="s">
        <v>0</v>
      </c>
      <c r="AE596" s="1"/>
      <c r="AF596" s="1"/>
      <c r="AG596" s="1"/>
      <c r="AH596" s="1"/>
      <c r="AI596" s="15"/>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row>
    <row r="597" spans="1:66" s="266" customFormat="1" x14ac:dyDescent="0.25">
      <c r="A597" s="343"/>
      <c r="B597" s="342" t="str">
        <f t="shared" si="264"/>
        <v/>
      </c>
      <c r="C597" s="38"/>
      <c r="D597" s="37"/>
      <c r="E597" s="36" t="s">
        <v>3143</v>
      </c>
      <c r="F597" s="35"/>
      <c r="G597" s="341" t="s">
        <v>718</v>
      </c>
      <c r="H597" s="33">
        <v>4</v>
      </c>
      <c r="I597" s="32" t="s">
        <v>3144</v>
      </c>
      <c r="J597" s="31" t="s">
        <v>716</v>
      </c>
      <c r="K597" s="30"/>
      <c r="L597" s="30"/>
      <c r="M597" s="29"/>
      <c r="N597" s="340" t="str">
        <f t="shared" si="265"/>
        <v/>
      </c>
      <c r="O597" s="340" t="str">
        <f t="shared" si="266"/>
        <v>◄</v>
      </c>
      <c r="P597" s="61"/>
      <c r="Q597" s="59"/>
      <c r="R597" s="340" t="str">
        <f t="shared" si="267"/>
        <v/>
      </c>
      <c r="S597" s="340" t="str">
        <f t="shared" si="268"/>
        <v>◄</v>
      </c>
      <c r="T597" s="60"/>
      <c r="U597" s="59"/>
      <c r="V597" s="339"/>
      <c r="W597" s="57"/>
      <c r="X597" s="56">
        <f t="shared" si="269"/>
        <v>0</v>
      </c>
      <c r="Y597" s="55">
        <f t="shared" si="270"/>
        <v>0</v>
      </c>
      <c r="Z597" s="54"/>
      <c r="AA597" s="53">
        <f t="shared" si="271"/>
        <v>0</v>
      </c>
      <c r="AB597" s="52">
        <f t="shared" si="272"/>
        <v>0</v>
      </c>
      <c r="AC597" s="42"/>
      <c r="AD597" s="16" t="s">
        <v>0</v>
      </c>
      <c r="AE597" s="1"/>
      <c r="AF597" s="1"/>
      <c r="AG597" s="1"/>
      <c r="AH597" s="1"/>
      <c r="AI597" s="15"/>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row>
    <row r="598" spans="1:66" s="266" customFormat="1" x14ac:dyDescent="0.25">
      <c r="A598" s="343"/>
      <c r="B598" s="342" t="str">
        <f t="shared" si="264"/>
        <v/>
      </c>
      <c r="C598" s="38"/>
      <c r="D598" s="37"/>
      <c r="E598" s="36" t="s">
        <v>3145</v>
      </c>
      <c r="F598" s="35"/>
      <c r="G598" s="341" t="s">
        <v>718</v>
      </c>
      <c r="H598" s="33">
        <v>5</v>
      </c>
      <c r="I598" s="32" t="s">
        <v>3146</v>
      </c>
      <c r="J598" s="31" t="s">
        <v>715</v>
      </c>
      <c r="K598" s="30"/>
      <c r="L598" s="30"/>
      <c r="M598" s="29"/>
      <c r="N598" s="340" t="str">
        <f t="shared" si="265"/>
        <v/>
      </c>
      <c r="O598" s="340" t="str">
        <f t="shared" si="266"/>
        <v>◄</v>
      </c>
      <c r="P598" s="61"/>
      <c r="Q598" s="59"/>
      <c r="R598" s="340" t="str">
        <f t="shared" si="267"/>
        <v/>
      </c>
      <c r="S598" s="340" t="str">
        <f t="shared" si="268"/>
        <v>◄</v>
      </c>
      <c r="T598" s="60"/>
      <c r="U598" s="59"/>
      <c r="V598" s="339"/>
      <c r="W598" s="57"/>
      <c r="X598" s="56">
        <f t="shared" si="269"/>
        <v>0</v>
      </c>
      <c r="Y598" s="55">
        <f t="shared" si="270"/>
        <v>0</v>
      </c>
      <c r="Z598" s="54"/>
      <c r="AA598" s="53">
        <f t="shared" si="271"/>
        <v>0</v>
      </c>
      <c r="AB598" s="52">
        <f t="shared" si="272"/>
        <v>0</v>
      </c>
      <c r="AC598" s="42"/>
      <c r="AD598" s="16" t="s">
        <v>0</v>
      </c>
      <c r="AE598" s="1"/>
      <c r="AF598" s="1"/>
      <c r="AG598" s="1"/>
      <c r="AH598" s="1"/>
      <c r="AI598" s="15"/>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row>
    <row r="599" spans="1:66" s="266" customFormat="1" x14ac:dyDescent="0.25">
      <c r="A599" s="343"/>
      <c r="B599" s="342" t="str">
        <f t="shared" si="264"/>
        <v/>
      </c>
      <c r="C599" s="38"/>
      <c r="D599" s="37"/>
      <c r="E599" s="36" t="s">
        <v>3147</v>
      </c>
      <c r="F599" s="35"/>
      <c r="G599" s="341" t="s">
        <v>718</v>
      </c>
      <c r="H599" s="33">
        <v>9</v>
      </c>
      <c r="I599" s="32" t="s">
        <v>3148</v>
      </c>
      <c r="J599" s="31" t="s">
        <v>714</v>
      </c>
      <c r="K599" s="30"/>
      <c r="L599" s="30"/>
      <c r="M599" s="29"/>
      <c r="N599" s="340" t="str">
        <f t="shared" si="265"/>
        <v/>
      </c>
      <c r="O599" s="340" t="str">
        <f t="shared" si="266"/>
        <v>◄</v>
      </c>
      <c r="P599" s="61"/>
      <c r="Q599" s="59"/>
      <c r="R599" s="340" t="str">
        <f t="shared" si="267"/>
        <v/>
      </c>
      <c r="S599" s="340" t="str">
        <f t="shared" si="268"/>
        <v>◄</v>
      </c>
      <c r="T599" s="60"/>
      <c r="U599" s="59"/>
      <c r="V599" s="339"/>
      <c r="W599" s="57"/>
      <c r="X599" s="56">
        <f t="shared" si="269"/>
        <v>0</v>
      </c>
      <c r="Y599" s="55">
        <f t="shared" si="270"/>
        <v>0</v>
      </c>
      <c r="Z599" s="54"/>
      <c r="AA599" s="53">
        <f t="shared" si="271"/>
        <v>0</v>
      </c>
      <c r="AB599" s="52">
        <f t="shared" si="272"/>
        <v>0</v>
      </c>
      <c r="AC599" s="42"/>
      <c r="AD599" s="16" t="s">
        <v>0</v>
      </c>
      <c r="AE599" s="1"/>
      <c r="AF599" s="1"/>
      <c r="AG599" s="1"/>
      <c r="AH599" s="1"/>
      <c r="AI599" s="15"/>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row>
    <row r="600" spans="1:66" s="266" customFormat="1" x14ac:dyDescent="0.25">
      <c r="A600" s="343"/>
      <c r="B600" s="342" t="str">
        <f t="shared" si="264"/>
        <v/>
      </c>
      <c r="C600" s="38"/>
      <c r="D600" s="37"/>
      <c r="E600" s="36" t="s">
        <v>3149</v>
      </c>
      <c r="F600" s="35"/>
      <c r="G600" s="341" t="s">
        <v>718</v>
      </c>
      <c r="H600" s="33">
        <v>10</v>
      </c>
      <c r="I600" s="32" t="s">
        <v>3150</v>
      </c>
      <c r="J600" s="31" t="s">
        <v>713</v>
      </c>
      <c r="K600" s="30"/>
      <c r="L600" s="30"/>
      <c r="M600" s="29"/>
      <c r="N600" s="340" t="str">
        <f t="shared" si="265"/>
        <v/>
      </c>
      <c r="O600" s="340" t="str">
        <f t="shared" si="266"/>
        <v>◄</v>
      </c>
      <c r="P600" s="61"/>
      <c r="Q600" s="59"/>
      <c r="R600" s="340" t="str">
        <f t="shared" si="267"/>
        <v/>
      </c>
      <c r="S600" s="340" t="str">
        <f t="shared" si="268"/>
        <v>◄</v>
      </c>
      <c r="T600" s="60"/>
      <c r="U600" s="59"/>
      <c r="V600" s="339"/>
      <c r="W600" s="57"/>
      <c r="X600" s="56">
        <f t="shared" si="269"/>
        <v>0</v>
      </c>
      <c r="Y600" s="55">
        <f t="shared" si="270"/>
        <v>0</v>
      </c>
      <c r="Z600" s="54"/>
      <c r="AA600" s="53">
        <f t="shared" si="271"/>
        <v>0</v>
      </c>
      <c r="AB600" s="52">
        <f t="shared" si="272"/>
        <v>0</v>
      </c>
      <c r="AC600" s="42"/>
      <c r="AD600" s="16" t="s">
        <v>0</v>
      </c>
      <c r="AE600" s="1"/>
      <c r="AF600" s="1"/>
      <c r="AG600" s="1"/>
      <c r="AH600" s="1"/>
      <c r="AI600" s="15"/>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row>
    <row r="601" spans="1:66" s="266" customFormat="1" x14ac:dyDescent="0.25">
      <c r="A601" s="343"/>
      <c r="B601" s="342" t="str">
        <f t="shared" si="264"/>
        <v/>
      </c>
      <c r="C601" s="38"/>
      <c r="D601" s="37"/>
      <c r="E601" s="36" t="s">
        <v>3151</v>
      </c>
      <c r="F601" s="35"/>
      <c r="G601" s="341" t="s">
        <v>718</v>
      </c>
      <c r="H601" s="33">
        <v>30</v>
      </c>
      <c r="I601" s="32" t="s">
        <v>3152</v>
      </c>
      <c r="J601" s="31" t="s">
        <v>712</v>
      </c>
      <c r="K601" s="30"/>
      <c r="L601" s="30"/>
      <c r="M601" s="29"/>
      <c r="N601" s="340" t="str">
        <f t="shared" si="265"/>
        <v/>
      </c>
      <c r="O601" s="340" t="str">
        <f t="shared" si="266"/>
        <v>◄</v>
      </c>
      <c r="P601" s="61"/>
      <c r="Q601" s="59"/>
      <c r="R601" s="340" t="str">
        <f t="shared" si="267"/>
        <v/>
      </c>
      <c r="S601" s="340" t="str">
        <f t="shared" si="268"/>
        <v>◄</v>
      </c>
      <c r="T601" s="60"/>
      <c r="U601" s="59"/>
      <c r="V601" s="339"/>
      <c r="W601" s="57"/>
      <c r="X601" s="56">
        <f t="shared" si="269"/>
        <v>0</v>
      </c>
      <c r="Y601" s="55">
        <f t="shared" si="270"/>
        <v>0</v>
      </c>
      <c r="Z601" s="54"/>
      <c r="AA601" s="53">
        <f t="shared" si="271"/>
        <v>0</v>
      </c>
      <c r="AB601" s="52">
        <f t="shared" si="272"/>
        <v>0</v>
      </c>
      <c r="AC601" s="42"/>
      <c r="AD601" s="16" t="s">
        <v>0</v>
      </c>
      <c r="AE601" s="1"/>
      <c r="AF601" s="1"/>
      <c r="AG601" s="1"/>
      <c r="AH601" s="1"/>
      <c r="AI601" s="15"/>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row>
    <row r="602" spans="1:66" s="266" customFormat="1" x14ac:dyDescent="0.25">
      <c r="A602" s="343"/>
      <c r="B602" s="342" t="str">
        <f t="shared" si="264"/>
        <v/>
      </c>
      <c r="C602" s="38"/>
      <c r="D602" s="37"/>
      <c r="E602" s="36" t="s">
        <v>3153</v>
      </c>
      <c r="F602" s="35"/>
      <c r="G602" s="341" t="s">
        <v>718</v>
      </c>
      <c r="H602" s="33">
        <v>40</v>
      </c>
      <c r="I602" s="32" t="s">
        <v>3154</v>
      </c>
      <c r="J602" s="31"/>
      <c r="K602" s="30"/>
      <c r="L602" s="30"/>
      <c r="M602" s="29"/>
      <c r="N602" s="340" t="str">
        <f t="shared" si="265"/>
        <v/>
      </c>
      <c r="O602" s="340" t="str">
        <f t="shared" si="266"/>
        <v>◄</v>
      </c>
      <c r="P602" s="61"/>
      <c r="Q602" s="59"/>
      <c r="R602" s="340" t="str">
        <f t="shared" si="267"/>
        <v/>
      </c>
      <c r="S602" s="340" t="str">
        <f t="shared" si="268"/>
        <v>◄</v>
      </c>
      <c r="T602" s="60"/>
      <c r="U602" s="59"/>
      <c r="V602" s="339"/>
      <c r="W602" s="57"/>
      <c r="X602" s="56">
        <f t="shared" si="269"/>
        <v>0</v>
      </c>
      <c r="Y602" s="55">
        <f t="shared" si="270"/>
        <v>0</v>
      </c>
      <c r="Z602" s="54"/>
      <c r="AA602" s="53">
        <f t="shared" si="271"/>
        <v>0</v>
      </c>
      <c r="AB602" s="52">
        <f t="shared" si="272"/>
        <v>0</v>
      </c>
      <c r="AC602" s="42"/>
      <c r="AD602" s="16" t="s">
        <v>0</v>
      </c>
      <c r="AE602" s="1"/>
      <c r="AF602" s="1"/>
      <c r="AG602" s="1"/>
      <c r="AH602" s="1"/>
      <c r="AI602" s="15"/>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row>
    <row r="603" spans="1:66" s="266" customFormat="1" x14ac:dyDescent="0.25">
      <c r="A603" s="343"/>
      <c r="B603" s="342" t="str">
        <f t="shared" si="264"/>
        <v/>
      </c>
      <c r="C603" s="38"/>
      <c r="D603" s="37"/>
      <c r="E603" s="36" t="s">
        <v>3155</v>
      </c>
      <c r="F603" s="35"/>
      <c r="G603" s="341" t="s">
        <v>718</v>
      </c>
      <c r="H603" s="33">
        <v>50</v>
      </c>
      <c r="I603" s="32" t="s">
        <v>3156</v>
      </c>
      <c r="J603" s="31"/>
      <c r="K603" s="30"/>
      <c r="L603" s="30"/>
      <c r="M603" s="29"/>
      <c r="N603" s="340" t="str">
        <f t="shared" si="265"/>
        <v/>
      </c>
      <c r="O603" s="340" t="str">
        <f t="shared" si="266"/>
        <v>◄</v>
      </c>
      <c r="P603" s="61"/>
      <c r="Q603" s="59"/>
      <c r="R603" s="340" t="str">
        <f t="shared" si="267"/>
        <v/>
      </c>
      <c r="S603" s="340" t="str">
        <f t="shared" si="268"/>
        <v>◄</v>
      </c>
      <c r="T603" s="60"/>
      <c r="U603" s="59"/>
      <c r="V603" s="339"/>
      <c r="W603" s="57"/>
      <c r="X603" s="56">
        <f t="shared" si="269"/>
        <v>0</v>
      </c>
      <c r="Y603" s="55">
        <f t="shared" si="270"/>
        <v>0</v>
      </c>
      <c r="Z603" s="54"/>
      <c r="AA603" s="53">
        <f t="shared" si="271"/>
        <v>0</v>
      </c>
      <c r="AB603" s="52">
        <f t="shared" si="272"/>
        <v>0</v>
      </c>
      <c r="AC603" s="42"/>
      <c r="AD603" s="16" t="s">
        <v>0</v>
      </c>
      <c r="AE603" s="1"/>
      <c r="AF603" s="1"/>
      <c r="AG603" s="1"/>
      <c r="AH603" s="1"/>
      <c r="AI603" s="15"/>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row>
    <row r="604" spans="1:66" s="266" customFormat="1" x14ac:dyDescent="0.25">
      <c r="A604" s="343"/>
      <c r="B604" s="342" t="str">
        <f t="shared" si="264"/>
        <v/>
      </c>
      <c r="C604" s="38"/>
      <c r="D604" s="37"/>
      <c r="E604" s="36" t="s">
        <v>3157</v>
      </c>
      <c r="F604" s="35"/>
      <c r="G604" s="341" t="s">
        <v>718</v>
      </c>
      <c r="H604" s="33">
        <v>60</v>
      </c>
      <c r="I604" s="32" t="s">
        <v>3158</v>
      </c>
      <c r="J604" s="31"/>
      <c r="K604" s="30"/>
      <c r="L604" s="30"/>
      <c r="M604" s="29"/>
      <c r="N604" s="340" t="str">
        <f t="shared" si="265"/>
        <v/>
      </c>
      <c r="O604" s="340" t="str">
        <f t="shared" si="266"/>
        <v>◄</v>
      </c>
      <c r="P604" s="61"/>
      <c r="Q604" s="59"/>
      <c r="R604" s="340" t="str">
        <f t="shared" si="267"/>
        <v/>
      </c>
      <c r="S604" s="340" t="str">
        <f t="shared" si="268"/>
        <v>◄</v>
      </c>
      <c r="T604" s="60"/>
      <c r="U604" s="59"/>
      <c r="V604" s="339"/>
      <c r="W604" s="57"/>
      <c r="X604" s="56">
        <f t="shared" si="269"/>
        <v>0</v>
      </c>
      <c r="Y604" s="55">
        <f t="shared" si="270"/>
        <v>0</v>
      </c>
      <c r="Z604" s="54"/>
      <c r="AA604" s="53">
        <f t="shared" si="271"/>
        <v>0</v>
      </c>
      <c r="AB604" s="52">
        <f t="shared" si="272"/>
        <v>0</v>
      </c>
      <c r="AC604" s="42"/>
      <c r="AD604" s="16" t="s">
        <v>0</v>
      </c>
      <c r="AE604" s="1"/>
      <c r="AF604" s="1"/>
      <c r="AG604" s="1"/>
      <c r="AH604" s="1"/>
      <c r="AI604" s="15"/>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row>
    <row r="605" spans="1:66" s="266" customFormat="1" x14ac:dyDescent="0.25">
      <c r="A605" s="343"/>
      <c r="B605" s="342" t="str">
        <f t="shared" si="264"/>
        <v/>
      </c>
      <c r="C605" s="38"/>
      <c r="D605" s="37"/>
      <c r="E605" s="36" t="s">
        <v>3159</v>
      </c>
      <c r="F605" s="35"/>
      <c r="G605" s="341" t="s">
        <v>718</v>
      </c>
      <c r="H605" s="33">
        <v>70</v>
      </c>
      <c r="I605" s="32" t="s">
        <v>3160</v>
      </c>
      <c r="J605" s="31"/>
      <c r="K605" s="30"/>
      <c r="L605" s="30"/>
      <c r="M605" s="29"/>
      <c r="N605" s="340" t="str">
        <f t="shared" si="265"/>
        <v/>
      </c>
      <c r="O605" s="340" t="str">
        <f t="shared" si="266"/>
        <v>◄</v>
      </c>
      <c r="P605" s="61"/>
      <c r="Q605" s="59"/>
      <c r="R605" s="340" t="str">
        <f t="shared" si="267"/>
        <v/>
      </c>
      <c r="S605" s="340" t="str">
        <f t="shared" si="268"/>
        <v>◄</v>
      </c>
      <c r="T605" s="60"/>
      <c r="U605" s="59"/>
      <c r="V605" s="339"/>
      <c r="W605" s="57"/>
      <c r="X605" s="56">
        <f t="shared" si="269"/>
        <v>0</v>
      </c>
      <c r="Y605" s="55">
        <f t="shared" si="270"/>
        <v>0</v>
      </c>
      <c r="Z605" s="54"/>
      <c r="AA605" s="53">
        <f t="shared" si="271"/>
        <v>0</v>
      </c>
      <c r="AB605" s="52">
        <f t="shared" si="272"/>
        <v>0</v>
      </c>
      <c r="AC605" s="42"/>
      <c r="AD605" s="16" t="s">
        <v>0</v>
      </c>
      <c r="AE605" s="1"/>
      <c r="AF605" s="1"/>
      <c r="AG605" s="1"/>
      <c r="AH605" s="1"/>
      <c r="AI605" s="15"/>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row>
    <row r="606" spans="1:66" s="266" customFormat="1" x14ac:dyDescent="0.25">
      <c r="A606" s="343"/>
      <c r="B606" s="342" t="str">
        <f t="shared" si="264"/>
        <v/>
      </c>
      <c r="C606" s="38"/>
      <c r="D606" s="37"/>
      <c r="E606" s="36" t="s">
        <v>3161</v>
      </c>
      <c r="F606" s="35"/>
      <c r="G606" s="341" t="s">
        <v>718</v>
      </c>
      <c r="H606" s="33">
        <v>80</v>
      </c>
      <c r="I606" s="32" t="s">
        <v>3162</v>
      </c>
      <c r="J606" s="31"/>
      <c r="K606" s="30"/>
      <c r="L606" s="30"/>
      <c r="M606" s="29"/>
      <c r="N606" s="340" t="str">
        <f t="shared" si="265"/>
        <v/>
      </c>
      <c r="O606" s="340" t="str">
        <f t="shared" si="266"/>
        <v>◄</v>
      </c>
      <c r="P606" s="61"/>
      <c r="Q606" s="59"/>
      <c r="R606" s="340" t="str">
        <f t="shared" si="267"/>
        <v/>
      </c>
      <c r="S606" s="340" t="str">
        <f t="shared" si="268"/>
        <v>◄</v>
      </c>
      <c r="T606" s="60"/>
      <c r="U606" s="59"/>
      <c r="V606" s="339"/>
      <c r="W606" s="57"/>
      <c r="X606" s="56">
        <f t="shared" si="269"/>
        <v>0</v>
      </c>
      <c r="Y606" s="55">
        <f t="shared" si="270"/>
        <v>0</v>
      </c>
      <c r="Z606" s="54"/>
      <c r="AA606" s="53">
        <f t="shared" si="271"/>
        <v>0</v>
      </c>
      <c r="AB606" s="52">
        <f t="shared" si="272"/>
        <v>0</v>
      </c>
      <c r="AC606" s="42"/>
      <c r="AD606" s="16" t="s">
        <v>0</v>
      </c>
      <c r="AE606" s="1"/>
      <c r="AF606" s="1"/>
      <c r="AG606" s="1"/>
      <c r="AH606" s="1"/>
      <c r="AI606" s="15"/>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row>
    <row r="607" spans="1:66" s="266" customFormat="1" x14ac:dyDescent="0.25">
      <c r="A607" s="343"/>
      <c r="B607" s="342" t="str">
        <f t="shared" si="264"/>
        <v/>
      </c>
      <c r="C607" s="38"/>
      <c r="D607" s="37"/>
      <c r="E607" s="36" t="s">
        <v>3163</v>
      </c>
      <c r="F607" s="35"/>
      <c r="G607" s="341" t="s">
        <v>718</v>
      </c>
      <c r="H607" s="33">
        <v>100</v>
      </c>
      <c r="I607" s="32" t="s">
        <v>3164</v>
      </c>
      <c r="J607" s="31"/>
      <c r="K607" s="30"/>
      <c r="L607" s="30"/>
      <c r="M607" s="29"/>
      <c r="N607" s="340" t="str">
        <f t="shared" si="265"/>
        <v/>
      </c>
      <c r="O607" s="340" t="str">
        <f t="shared" si="266"/>
        <v>◄</v>
      </c>
      <c r="P607" s="61"/>
      <c r="Q607" s="59"/>
      <c r="R607" s="340" t="str">
        <f t="shared" si="267"/>
        <v/>
      </c>
      <c r="S607" s="340" t="str">
        <f t="shared" si="268"/>
        <v>◄</v>
      </c>
      <c r="T607" s="60"/>
      <c r="U607" s="59"/>
      <c r="V607" s="339"/>
      <c r="W607" s="57"/>
      <c r="X607" s="56">
        <f t="shared" si="269"/>
        <v>0</v>
      </c>
      <c r="Y607" s="55">
        <f t="shared" si="270"/>
        <v>0</v>
      </c>
      <c r="Z607" s="54"/>
      <c r="AA607" s="53">
        <f t="shared" si="271"/>
        <v>0</v>
      </c>
      <c r="AB607" s="52">
        <f t="shared" si="272"/>
        <v>0</v>
      </c>
      <c r="AC607" s="42"/>
      <c r="AD607" s="16" t="s">
        <v>0</v>
      </c>
      <c r="AE607" s="1"/>
      <c r="AF607" s="1"/>
      <c r="AG607" s="1"/>
      <c r="AH607" s="1"/>
      <c r="AI607" s="15"/>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row>
    <row r="608" spans="1:66" s="266" customFormat="1" x14ac:dyDescent="0.25">
      <c r="A608" s="343"/>
      <c r="B608" s="342" t="str">
        <f t="shared" si="264"/>
        <v/>
      </c>
      <c r="C608" s="38"/>
      <c r="D608" s="37"/>
      <c r="E608" s="36" t="s">
        <v>3165</v>
      </c>
      <c r="F608" s="35"/>
      <c r="G608" s="341" t="s">
        <v>718</v>
      </c>
      <c r="H608" s="33">
        <v>200</v>
      </c>
      <c r="I608" s="32" t="s">
        <v>3166</v>
      </c>
      <c r="J608" s="31"/>
      <c r="K608" s="30"/>
      <c r="L608" s="30"/>
      <c r="M608" s="29"/>
      <c r="N608" s="340" t="str">
        <f t="shared" si="265"/>
        <v/>
      </c>
      <c r="O608" s="340" t="str">
        <f t="shared" si="266"/>
        <v>◄</v>
      </c>
      <c r="P608" s="61"/>
      <c r="Q608" s="59"/>
      <c r="R608" s="340" t="str">
        <f t="shared" si="267"/>
        <v/>
      </c>
      <c r="S608" s="340" t="str">
        <f t="shared" si="268"/>
        <v>◄</v>
      </c>
      <c r="T608" s="60"/>
      <c r="U608" s="59"/>
      <c r="V608" s="339"/>
      <c r="W608" s="57"/>
      <c r="X608" s="56">
        <f t="shared" si="269"/>
        <v>0</v>
      </c>
      <c r="Y608" s="55">
        <f t="shared" si="270"/>
        <v>0</v>
      </c>
      <c r="Z608" s="54"/>
      <c r="AA608" s="53">
        <f t="shared" si="271"/>
        <v>0</v>
      </c>
      <c r="AB608" s="52">
        <f t="shared" si="272"/>
        <v>0</v>
      </c>
      <c r="AC608" s="42"/>
      <c r="AD608" s="16" t="s">
        <v>0</v>
      </c>
      <c r="AE608" s="1"/>
      <c r="AF608" s="1"/>
      <c r="AG608" s="1"/>
      <c r="AH608" s="1"/>
      <c r="AI608" s="15"/>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row>
    <row r="609" spans="1:66" s="266" customFormat="1" ht="15" thickBot="1" x14ac:dyDescent="0.3">
      <c r="A609" s="343"/>
      <c r="B609" s="342" t="str">
        <f t="shared" si="264"/>
        <v/>
      </c>
      <c r="C609" s="38"/>
      <c r="D609" s="37"/>
      <c r="E609" s="36" t="s">
        <v>3167</v>
      </c>
      <c r="F609" s="35"/>
      <c r="G609" s="341" t="s">
        <v>718</v>
      </c>
      <c r="H609" s="33">
        <v>300</v>
      </c>
      <c r="I609" s="32" t="s">
        <v>3168</v>
      </c>
      <c r="J609" s="31"/>
      <c r="K609" s="30"/>
      <c r="L609" s="30"/>
      <c r="M609" s="29"/>
      <c r="N609" s="340" t="str">
        <f t="shared" si="265"/>
        <v/>
      </c>
      <c r="O609" s="340" t="str">
        <f t="shared" si="266"/>
        <v>◄</v>
      </c>
      <c r="P609" s="61"/>
      <c r="Q609" s="59"/>
      <c r="R609" s="340" t="str">
        <f t="shared" si="267"/>
        <v/>
      </c>
      <c r="S609" s="340" t="str">
        <f t="shared" si="268"/>
        <v>◄</v>
      </c>
      <c r="T609" s="60"/>
      <c r="U609" s="59"/>
      <c r="V609" s="339"/>
      <c r="W609" s="57"/>
      <c r="X609" s="56">
        <f t="shared" si="269"/>
        <v>0</v>
      </c>
      <c r="Y609" s="55">
        <f t="shared" si="270"/>
        <v>0</v>
      </c>
      <c r="Z609" s="54"/>
      <c r="AA609" s="53">
        <f t="shared" si="271"/>
        <v>0</v>
      </c>
      <c r="AB609" s="52">
        <f t="shared" si="272"/>
        <v>0</v>
      </c>
      <c r="AC609" s="42"/>
      <c r="AD609" s="16" t="s">
        <v>0</v>
      </c>
      <c r="AE609" s="1"/>
      <c r="AF609" s="1"/>
      <c r="AG609" s="1"/>
      <c r="AH609" s="1"/>
      <c r="AI609" s="15"/>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row>
    <row r="610" spans="1:66" ht="16.8" thickTop="1" thickBot="1" x14ac:dyDescent="0.3">
      <c r="A610" s="338"/>
      <c r="B610" s="50"/>
      <c r="C610" s="14"/>
      <c r="D610" s="113" t="s">
        <v>3169</v>
      </c>
      <c r="E610" s="12"/>
      <c r="F610" s="12"/>
      <c r="G610" s="337"/>
      <c r="H610" s="10"/>
      <c r="I610" s="9"/>
      <c r="J610" s="8" t="s">
        <v>711</v>
      </c>
      <c r="K610" s="8"/>
      <c r="L610" s="7"/>
      <c r="M610" s="6">
        <v>0</v>
      </c>
      <c r="N610" s="49"/>
      <c r="O610" s="346" t="str">
        <f>IF(COUNTIF(N611:N612,"?")&gt;0,"?",IF(AND(P610="◄",Q610="►"),"◄►",IF(P610="◄","◄",IF(Q610="►","►",""))))</f>
        <v>◄</v>
      </c>
      <c r="P610" s="46" t="str">
        <f>IF(SUM(P611:P612)+1=ROWS(P611:P612)-COUNTIF(P611:P612,"-"),"","◄")</f>
        <v>◄</v>
      </c>
      <c r="Q610" s="45" t="str">
        <f>IF(SUM(Q611:Q612)&gt;0,"►","")</f>
        <v/>
      </c>
      <c r="R610" s="48"/>
      <c r="S610" s="346" t="str">
        <f>IF(COUNTIF(R611:R612,"?")&gt;0,"?",IF(AND(T610="◄",U610="►"),"◄►",IF(T610="◄","◄",IF(U610="►","►",""))))</f>
        <v>◄</v>
      </c>
      <c r="T610" s="46" t="str">
        <f>IF(SUM(T611:T612)+1=ROWS(T611:T612)-COUNTIF(T611:T612,"-"),"","◄")</f>
        <v>◄</v>
      </c>
      <c r="U610" s="45" t="str">
        <f>IF(SUM(U611:U612)&gt;0,"►","")</f>
        <v/>
      </c>
      <c r="V610" s="67">
        <f>ROWS(V611:V613)-1</f>
        <v>2</v>
      </c>
      <c r="W610" s="44">
        <f>SUM(W611:W612)-W613</f>
        <v>0</v>
      </c>
      <c r="X610" s="43" t="s">
        <v>2</v>
      </c>
      <c r="Y610" s="42"/>
      <c r="Z610" s="44">
        <f>SUM(Z611:Z612)-Z613</f>
        <v>0</v>
      </c>
      <c r="AA610" s="43" t="s">
        <v>2</v>
      </c>
      <c r="AB610" s="42"/>
      <c r="AC610" s="345" t="e">
        <f>IF(#REF!="◄","◄",IF(#REF!="ok","►",""))</f>
        <v>#REF!</v>
      </c>
      <c r="AD610" s="5" t="s">
        <v>0</v>
      </c>
      <c r="AE610" s="344"/>
    </row>
    <row r="611" spans="1:66" s="266" customFormat="1" x14ac:dyDescent="0.25">
      <c r="A611" s="343"/>
      <c r="B611" s="342" t="str">
        <f>IF(A611=1,"x","")</f>
        <v/>
      </c>
      <c r="C611" s="38"/>
      <c r="D611" s="37"/>
      <c r="E611" s="36" t="s">
        <v>3170</v>
      </c>
      <c r="F611" s="35"/>
      <c r="G611" s="341">
        <v>24838</v>
      </c>
      <c r="H611" s="33">
        <v>10</v>
      </c>
      <c r="I611" s="32" t="s">
        <v>3171</v>
      </c>
      <c r="J611" s="31"/>
      <c r="K611" s="30"/>
      <c r="L611" s="30"/>
      <c r="M611" s="29"/>
      <c r="N611" s="340" t="str">
        <f>IF(O611="?","?","")</f>
        <v/>
      </c>
      <c r="O611" s="340" t="str">
        <f>IF(AND(P611="",Q611&gt;0),"?",IF(P611="","◄",IF(Q611&gt;=1,"►","")))</f>
        <v>◄</v>
      </c>
      <c r="P611" s="61"/>
      <c r="Q611" s="59"/>
      <c r="R611" s="340" t="str">
        <f>IF(S611="?","?","")</f>
        <v/>
      </c>
      <c r="S611" s="340" t="str">
        <f>IF(AND(T611="",U611&gt;0),"?",IF(T611="","◄",IF(U611&gt;=1,"►","")))</f>
        <v>◄</v>
      </c>
      <c r="T611" s="60"/>
      <c r="U611" s="59"/>
      <c r="V611" s="339"/>
      <c r="W611" s="57"/>
      <c r="X611" s="56">
        <f>(P611*W611)</f>
        <v>0</v>
      </c>
      <c r="Y611" s="55">
        <f>(Q611*X611)</f>
        <v>0</v>
      </c>
      <c r="Z611" s="54"/>
      <c r="AA611" s="53">
        <f>(T611*Z611)</f>
        <v>0</v>
      </c>
      <c r="AB611" s="52">
        <f>(U611*AA611)</f>
        <v>0</v>
      </c>
      <c r="AC611" s="42"/>
      <c r="AD611" s="16" t="s">
        <v>0</v>
      </c>
      <c r="AE611" s="1"/>
      <c r="AF611" s="1"/>
      <c r="AG611" s="1"/>
      <c r="AH611" s="1"/>
      <c r="AI611" s="15"/>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row>
    <row r="612" spans="1:66" s="266" customFormat="1" ht="15" thickBot="1" x14ac:dyDescent="0.3">
      <c r="A612" s="343"/>
      <c r="B612" s="342" t="str">
        <f>IF(A612=1,"x","")</f>
        <v/>
      </c>
      <c r="C612" s="38"/>
      <c r="D612" s="37"/>
      <c r="E612" s="36" t="s">
        <v>3172</v>
      </c>
      <c r="F612" s="35"/>
      <c r="G612" s="341">
        <v>28072</v>
      </c>
      <c r="H612" s="33">
        <v>10</v>
      </c>
      <c r="I612" s="32" t="s">
        <v>3173</v>
      </c>
      <c r="J612" s="31"/>
      <c r="K612" s="30"/>
      <c r="L612" s="30"/>
      <c r="M612" s="29"/>
      <c r="N612" s="340" t="str">
        <f>IF(O612="?","?","")</f>
        <v/>
      </c>
      <c r="O612" s="340" t="str">
        <f>IF(AND(P612="",Q612&gt;0),"?",IF(P612="","◄",IF(Q612&gt;=1,"►","")))</f>
        <v>◄</v>
      </c>
      <c r="P612" s="61"/>
      <c r="Q612" s="59"/>
      <c r="R612" s="340" t="str">
        <f>IF(S612="?","?","")</f>
        <v/>
      </c>
      <c r="S612" s="340" t="str">
        <f>IF(AND(T612="",U612&gt;0),"?",IF(T612="","◄",IF(U612&gt;=1,"►","")))</f>
        <v>◄</v>
      </c>
      <c r="T612" s="60"/>
      <c r="U612" s="59"/>
      <c r="V612" s="339"/>
      <c r="W612" s="57"/>
      <c r="X612" s="56">
        <f>(P612*W612)</f>
        <v>0</v>
      </c>
      <c r="Y612" s="55">
        <f>(Q612*X612)</f>
        <v>0</v>
      </c>
      <c r="Z612" s="54"/>
      <c r="AA612" s="53">
        <f>(T612*Z612)</f>
        <v>0</v>
      </c>
      <c r="AB612" s="52">
        <f>(U612*AA612)</f>
        <v>0</v>
      </c>
      <c r="AC612" s="42"/>
      <c r="AD612" s="16" t="s">
        <v>0</v>
      </c>
      <c r="AE612" s="1"/>
      <c r="AF612" s="1"/>
      <c r="AG612" s="1"/>
      <c r="AH612" s="1"/>
      <c r="AI612" s="15"/>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row>
    <row r="613" spans="1:66" ht="15" customHeight="1" thickTop="1" thickBot="1" x14ac:dyDescent="0.3">
      <c r="A613" s="338"/>
      <c r="B613" s="50"/>
      <c r="C613" s="14">
        <f>ROWS(C614:C619)-1</f>
        <v>5</v>
      </c>
      <c r="D613" s="113" t="s">
        <v>3174</v>
      </c>
      <c r="E613" s="12"/>
      <c r="F613" s="12"/>
      <c r="G613" s="337"/>
      <c r="H613" s="10"/>
      <c r="I613" s="9"/>
      <c r="J613" s="8" t="s">
        <v>710</v>
      </c>
      <c r="K613" s="8" t="s">
        <v>69</v>
      </c>
      <c r="L613" s="7"/>
      <c r="M613" s="6">
        <v>0</v>
      </c>
      <c r="N613" s="49"/>
      <c r="O613" s="346" t="str">
        <f>IF(COUNTIF(N614:N618,"?")&gt;0,"?",IF(AND(P613="◄",Q613="►"),"◄►",IF(P613="◄","◄",IF(Q613="►","►",""))))</f>
        <v>◄</v>
      </c>
      <c r="P613" s="46" t="str">
        <f>IF(SUM(P614:P618)+1=ROWS(P614:P618)-COUNTIF(P614:P618,"-"),"","◄")</f>
        <v>◄</v>
      </c>
      <c r="Q613" s="45" t="str">
        <f>IF(SUM(Q614:Q618)&gt;0,"►","")</f>
        <v/>
      </c>
      <c r="R613" s="48"/>
      <c r="S613" s="346" t="str">
        <f>IF(COUNTIF(R614:R618,"?")&gt;0,"?",IF(AND(T613="◄",U613="►"),"◄►",IF(T613="◄","◄",IF(U613="►","►",""))))</f>
        <v>◄</v>
      </c>
      <c r="T613" s="46" t="str">
        <f>IF(SUM(T614:T618)+1=ROWS(T614:T618)-COUNTIF(T614:T618,"-"),"","◄")</f>
        <v>◄</v>
      </c>
      <c r="U613" s="45" t="str">
        <f>IF(SUM(U614:U618)&gt;0,"►","")</f>
        <v/>
      </c>
      <c r="V613" s="67">
        <f>ROWS(V614:V619)-1</f>
        <v>5</v>
      </c>
      <c r="W613" s="44">
        <f>SUM(W614:W618)-W619</f>
        <v>0</v>
      </c>
      <c r="X613" s="43" t="s">
        <v>2</v>
      </c>
      <c r="Y613" s="42"/>
      <c r="Z613" s="44">
        <f>SUM(Z614:Z618)-Z619</f>
        <v>0</v>
      </c>
      <c r="AA613" s="43" t="s">
        <v>2</v>
      </c>
      <c r="AB613" s="42"/>
      <c r="AC613" s="345" t="e">
        <f>IF(#REF!="◄","◄",IF(#REF!="ok","►",""))</f>
        <v>#REF!</v>
      </c>
      <c r="AD613" s="5" t="s">
        <v>0</v>
      </c>
      <c r="AE613" s="344"/>
    </row>
    <row r="614" spans="1:66" s="266" customFormat="1" x14ac:dyDescent="0.25">
      <c r="A614" s="343"/>
      <c r="B614" s="342" t="str">
        <f>IF(A614=1,"x","")</f>
        <v/>
      </c>
      <c r="C614" s="38"/>
      <c r="D614" s="37"/>
      <c r="E614" s="36" t="s">
        <v>3175</v>
      </c>
      <c r="F614" s="35"/>
      <c r="G614" s="341">
        <v>24473</v>
      </c>
      <c r="H614" s="33">
        <v>25</v>
      </c>
      <c r="I614" s="32" t="s">
        <v>3176</v>
      </c>
      <c r="J614" s="31"/>
      <c r="K614" s="30"/>
      <c r="L614" s="30"/>
      <c r="M614" s="29"/>
      <c r="N614" s="340" t="str">
        <f>IF(O614="?","?","")</f>
        <v/>
      </c>
      <c r="O614" s="340" t="str">
        <f>IF(AND(P614="",Q614&gt;0),"?",IF(P614="","◄",IF(Q614&gt;=1,"►","")))</f>
        <v>◄</v>
      </c>
      <c r="P614" s="61"/>
      <c r="Q614" s="59"/>
      <c r="R614" s="340" t="str">
        <f>IF(S614="?","?","")</f>
        <v/>
      </c>
      <c r="S614" s="340" t="str">
        <f>IF(AND(T614="",U614&gt;0),"?",IF(T614="","◄",IF(U614&gt;=1,"►","")))</f>
        <v>◄</v>
      </c>
      <c r="T614" s="60"/>
      <c r="U614" s="59"/>
      <c r="V614" s="339"/>
      <c r="W614" s="57"/>
      <c r="X614" s="56">
        <f t="shared" ref="X614:Y618" si="273">(P614*W614)</f>
        <v>0</v>
      </c>
      <c r="Y614" s="55">
        <f t="shared" si="273"/>
        <v>0</v>
      </c>
      <c r="Z614" s="54"/>
      <c r="AA614" s="53">
        <f t="shared" ref="AA614:AB618" si="274">(T614*Z614)</f>
        <v>0</v>
      </c>
      <c r="AB614" s="52">
        <f t="shared" si="274"/>
        <v>0</v>
      </c>
      <c r="AC614" s="42"/>
      <c r="AD614" s="16" t="s">
        <v>0</v>
      </c>
      <c r="AE614" s="1"/>
      <c r="AF614" s="1"/>
      <c r="AG614" s="1"/>
      <c r="AH614" s="1"/>
      <c r="AI614" s="15"/>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row>
    <row r="615" spans="1:66" s="266" customFormat="1" x14ac:dyDescent="0.25">
      <c r="A615" s="343"/>
      <c r="B615" s="342" t="str">
        <f>IF(A615=1,"x","")</f>
        <v/>
      </c>
      <c r="C615" s="38"/>
      <c r="D615" s="37"/>
      <c r="E615" s="36" t="s">
        <v>3177</v>
      </c>
      <c r="F615" s="35"/>
      <c r="G615" s="341">
        <v>24473</v>
      </c>
      <c r="H615" s="33">
        <v>30</v>
      </c>
      <c r="I615" s="32" t="s">
        <v>3178</v>
      </c>
      <c r="J615" s="31"/>
      <c r="K615" s="30"/>
      <c r="L615" s="30"/>
      <c r="M615" s="29"/>
      <c r="N615" s="340" t="str">
        <f>IF(O615="?","?","")</f>
        <v/>
      </c>
      <c r="O615" s="340" t="str">
        <f>IF(AND(P615="",Q615&gt;0),"?",IF(P615="","◄",IF(Q615&gt;=1,"►","")))</f>
        <v>◄</v>
      </c>
      <c r="P615" s="61"/>
      <c r="Q615" s="59"/>
      <c r="R615" s="340" t="str">
        <f>IF(S615="?","?","")</f>
        <v/>
      </c>
      <c r="S615" s="340" t="str">
        <f>IF(AND(T615="",U615&gt;0),"?",IF(T615="","◄",IF(U615&gt;=1,"►","")))</f>
        <v>◄</v>
      </c>
      <c r="T615" s="60"/>
      <c r="U615" s="59"/>
      <c r="V615" s="339"/>
      <c r="W615" s="57"/>
      <c r="X615" s="56">
        <f t="shared" si="273"/>
        <v>0</v>
      </c>
      <c r="Y615" s="55">
        <f t="shared" si="273"/>
        <v>0</v>
      </c>
      <c r="Z615" s="54"/>
      <c r="AA615" s="53">
        <f t="shared" si="274"/>
        <v>0</v>
      </c>
      <c r="AB615" s="52">
        <f t="shared" si="274"/>
        <v>0</v>
      </c>
      <c r="AC615" s="42"/>
      <c r="AD615" s="16" t="s">
        <v>0</v>
      </c>
      <c r="AE615" s="1"/>
      <c r="AF615" s="1"/>
      <c r="AG615" s="1"/>
      <c r="AH615" s="1"/>
      <c r="AI615" s="15"/>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row>
    <row r="616" spans="1:66" s="266" customFormat="1" x14ac:dyDescent="0.25">
      <c r="A616" s="343"/>
      <c r="B616" s="342" t="str">
        <f>IF(A616=1,"x","")</f>
        <v/>
      </c>
      <c r="C616" s="38"/>
      <c r="D616" s="37"/>
      <c r="E616" s="36" t="s">
        <v>3179</v>
      </c>
      <c r="F616" s="35"/>
      <c r="G616" s="341">
        <v>24473</v>
      </c>
      <c r="H616" s="33">
        <v>35</v>
      </c>
      <c r="I616" s="32" t="s">
        <v>3180</v>
      </c>
      <c r="J616" s="31"/>
      <c r="K616" s="30"/>
      <c r="L616" s="30"/>
      <c r="M616" s="29"/>
      <c r="N616" s="340" t="str">
        <f>IF(O616="?","?","")</f>
        <v/>
      </c>
      <c r="O616" s="340" t="str">
        <f>IF(AND(P616="",Q616&gt;0),"?",IF(P616="","◄",IF(Q616&gt;=1,"►","")))</f>
        <v>◄</v>
      </c>
      <c r="P616" s="61"/>
      <c r="Q616" s="59"/>
      <c r="R616" s="340" t="str">
        <f>IF(S616="?","?","")</f>
        <v/>
      </c>
      <c r="S616" s="340" t="str">
        <f>IF(AND(T616="",U616&gt;0),"?",IF(T616="","◄",IF(U616&gt;=1,"►","")))</f>
        <v>◄</v>
      </c>
      <c r="T616" s="60"/>
      <c r="U616" s="59"/>
      <c r="V616" s="339"/>
      <c r="W616" s="57"/>
      <c r="X616" s="56">
        <f t="shared" si="273"/>
        <v>0</v>
      </c>
      <c r="Y616" s="55">
        <f t="shared" si="273"/>
        <v>0</v>
      </c>
      <c r="Z616" s="54"/>
      <c r="AA616" s="53">
        <f t="shared" si="274"/>
        <v>0</v>
      </c>
      <c r="AB616" s="52">
        <f t="shared" si="274"/>
        <v>0</v>
      </c>
      <c r="AC616" s="42"/>
      <c r="AD616" s="16" t="s">
        <v>0</v>
      </c>
      <c r="AE616" s="1"/>
      <c r="AF616" s="1"/>
      <c r="AG616" s="1"/>
      <c r="AH616" s="1"/>
      <c r="AI616" s="15"/>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row>
    <row r="617" spans="1:66" s="266" customFormat="1" x14ac:dyDescent="0.25">
      <c r="A617" s="343"/>
      <c r="B617" s="342" t="str">
        <f>IF(A617=1,"x","")</f>
        <v/>
      </c>
      <c r="C617" s="38"/>
      <c r="D617" s="37"/>
      <c r="E617" s="36" t="s">
        <v>3181</v>
      </c>
      <c r="F617" s="35"/>
      <c r="G617" s="341">
        <v>24838</v>
      </c>
      <c r="H617" s="33">
        <v>40</v>
      </c>
      <c r="I617" s="32" t="s">
        <v>3182</v>
      </c>
      <c r="J617" s="31"/>
      <c r="K617" s="30"/>
      <c r="L617" s="30"/>
      <c r="M617" s="29"/>
      <c r="N617" s="340" t="str">
        <f>IF(O617="?","?","")</f>
        <v/>
      </c>
      <c r="O617" s="340" t="str">
        <f>IF(AND(P617="",Q617&gt;0),"?",IF(P617="","◄",IF(Q617&gt;=1,"►","")))</f>
        <v>◄</v>
      </c>
      <c r="P617" s="61"/>
      <c r="Q617" s="59"/>
      <c r="R617" s="340" t="str">
        <f>IF(S617="?","?","")</f>
        <v/>
      </c>
      <c r="S617" s="340" t="str">
        <f>IF(AND(T617="",U617&gt;0),"?",IF(T617="","◄",IF(U617&gt;=1,"►","")))</f>
        <v>◄</v>
      </c>
      <c r="T617" s="60"/>
      <c r="U617" s="59"/>
      <c r="V617" s="339"/>
      <c r="W617" s="57"/>
      <c r="X617" s="56">
        <f t="shared" si="273"/>
        <v>0</v>
      </c>
      <c r="Y617" s="55">
        <f t="shared" si="273"/>
        <v>0</v>
      </c>
      <c r="Z617" s="54"/>
      <c r="AA617" s="53">
        <f t="shared" si="274"/>
        <v>0</v>
      </c>
      <c r="AB617" s="52">
        <f t="shared" si="274"/>
        <v>0</v>
      </c>
      <c r="AC617" s="42"/>
      <c r="AD617" s="16" t="s">
        <v>0</v>
      </c>
      <c r="AE617" s="1"/>
      <c r="AF617" s="1"/>
      <c r="AG617" s="1"/>
      <c r="AH617" s="1"/>
      <c r="AI617" s="15"/>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row>
    <row r="618" spans="1:66" s="266" customFormat="1" ht="15.6" thickBot="1" x14ac:dyDescent="0.3">
      <c r="A618" s="343"/>
      <c r="B618" s="342" t="str">
        <f>IF(A618=1,"x","")</f>
        <v/>
      </c>
      <c r="C618" s="38"/>
      <c r="D618" s="37"/>
      <c r="E618" s="36" t="s">
        <v>3183</v>
      </c>
      <c r="F618" s="35"/>
      <c r="G618" s="341">
        <v>25569</v>
      </c>
      <c r="H618" s="33">
        <v>25</v>
      </c>
      <c r="I618" s="647" t="s">
        <v>3184</v>
      </c>
      <c r="J618" s="648"/>
      <c r="K618" s="30"/>
      <c r="L618" s="30"/>
      <c r="M618" s="29"/>
      <c r="N618" s="340" t="str">
        <f>IF(O618="?","?","")</f>
        <v/>
      </c>
      <c r="O618" s="340" t="str">
        <f>IF(AND(P618="",Q618&gt;0),"?",IF(P618="","◄",IF(Q618&gt;=1,"►","")))</f>
        <v>◄</v>
      </c>
      <c r="P618" s="61"/>
      <c r="Q618" s="59"/>
      <c r="R618" s="340" t="str">
        <f>IF(S618="?","?","")</f>
        <v/>
      </c>
      <c r="S618" s="340" t="str">
        <f>IF(AND(T618="",U618&gt;0),"?",IF(T618="","◄",IF(U618&gt;=1,"►","")))</f>
        <v>◄</v>
      </c>
      <c r="T618" s="60"/>
      <c r="U618" s="59"/>
      <c r="V618" s="339"/>
      <c r="W618" s="57"/>
      <c r="X618" s="56">
        <f t="shared" si="273"/>
        <v>0</v>
      </c>
      <c r="Y618" s="55">
        <f t="shared" si="273"/>
        <v>0</v>
      </c>
      <c r="Z618" s="54"/>
      <c r="AA618" s="53">
        <f t="shared" si="274"/>
        <v>0</v>
      </c>
      <c r="AB618" s="52">
        <f t="shared" si="274"/>
        <v>0</v>
      </c>
      <c r="AC618" s="42"/>
      <c r="AD618" s="16" t="s">
        <v>0</v>
      </c>
      <c r="AE618" s="1"/>
      <c r="AF618" s="1"/>
      <c r="AG618" s="1"/>
      <c r="AH618" s="1"/>
      <c r="AI618" s="15"/>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row>
    <row r="619" spans="1:66" ht="33" customHeight="1" thickTop="1" thickBot="1" x14ac:dyDescent="0.3">
      <c r="A619" s="338"/>
      <c r="B619" s="50"/>
      <c r="C619" s="14">
        <f>ROWS(C620:C624)-1</f>
        <v>4</v>
      </c>
      <c r="D619" s="646" t="s">
        <v>3185</v>
      </c>
      <c r="E619" s="504"/>
      <c r="F619" s="504"/>
      <c r="G619" s="504"/>
      <c r="H619" s="504"/>
      <c r="I619" s="504"/>
      <c r="J619" s="8" t="s">
        <v>709</v>
      </c>
      <c r="K619" s="8" t="s">
        <v>69</v>
      </c>
      <c r="L619" s="7"/>
      <c r="M619" s="6">
        <v>0</v>
      </c>
      <c r="N619" s="49"/>
      <c r="O619" s="346" t="str">
        <f>IF(COUNTIF(N620:N623,"?")&gt;0,"?",IF(AND(P619="◄",Q619="►"),"◄►",IF(P619="◄","◄",IF(Q619="►","►",""))))</f>
        <v>◄</v>
      </c>
      <c r="P619" s="46" t="str">
        <f>IF(SUM(P620:P623)+1=ROWS(P620:P623)-COUNTIF(P620:P623,"-"),"","◄")</f>
        <v>◄</v>
      </c>
      <c r="Q619" s="45" t="str">
        <f>IF(SUM(Q620:Q623)&gt;0,"►","")</f>
        <v/>
      </c>
      <c r="R619" s="48"/>
      <c r="S619" s="346" t="str">
        <f>IF(COUNTIF(R620:R623,"?")&gt;0,"?",IF(AND(T619="◄",U619="►"),"◄►",IF(T619="◄","◄",IF(U619="►","►",""))))</f>
        <v>◄</v>
      </c>
      <c r="T619" s="46" t="str">
        <f>IF(SUM(T620:T623)+1=ROWS(T620:T623)-COUNTIF(T620:T623,"-"),"","◄")</f>
        <v>◄</v>
      </c>
      <c r="U619" s="45" t="str">
        <f>IF(SUM(U620:U623)&gt;0,"►","")</f>
        <v/>
      </c>
      <c r="V619" s="67">
        <f>ROWS(V620:V624)-1</f>
        <v>4</v>
      </c>
      <c r="W619" s="44">
        <f>SUM(W620:W623)-W624</f>
        <v>0</v>
      </c>
      <c r="X619" s="43" t="s">
        <v>2</v>
      </c>
      <c r="Y619" s="42"/>
      <c r="Z619" s="44">
        <f>SUM(Z620:Z623)-Z624</f>
        <v>0</v>
      </c>
      <c r="AA619" s="43" t="s">
        <v>2</v>
      </c>
      <c r="AB619" s="42"/>
      <c r="AC619" s="345" t="e">
        <f>IF(#REF!="◄","◄",IF(#REF!="ok","►",""))</f>
        <v>#REF!</v>
      </c>
      <c r="AD619" s="5" t="s">
        <v>0</v>
      </c>
      <c r="AE619" s="344"/>
    </row>
    <row r="620" spans="1:66" s="266" customFormat="1" x14ac:dyDescent="0.25">
      <c r="A620" s="343"/>
      <c r="B620" s="342" t="str">
        <f>IF(A620=1,"x","")</f>
        <v/>
      </c>
      <c r="C620" s="38"/>
      <c r="D620" s="37"/>
      <c r="E620" s="36" t="s">
        <v>3186</v>
      </c>
      <c r="F620" s="35"/>
      <c r="G620" s="341">
        <v>25569</v>
      </c>
      <c r="H620" s="354" t="s">
        <v>708</v>
      </c>
      <c r="I620" s="32" t="s">
        <v>3187</v>
      </c>
      <c r="J620" s="31" t="s">
        <v>3188</v>
      </c>
      <c r="K620" s="30"/>
      <c r="L620" s="30"/>
      <c r="M620" s="29"/>
      <c r="N620" s="340" t="str">
        <f>IF(O620="?","?","")</f>
        <v/>
      </c>
      <c r="O620" s="340" t="str">
        <f>IF(AND(P620="",Q620&gt;0),"?",IF(P620="","◄",IF(Q620&gt;=1,"►","")))</f>
        <v>◄</v>
      </c>
      <c r="P620" s="61"/>
      <c r="Q620" s="59"/>
      <c r="R620" s="340" t="str">
        <f>IF(S620="?","?","")</f>
        <v/>
      </c>
      <c r="S620" s="340" t="str">
        <f>IF(AND(T620="",U620&gt;0),"?",IF(T620="","◄",IF(U620&gt;=1,"►","")))</f>
        <v>◄</v>
      </c>
      <c r="T620" s="60"/>
      <c r="U620" s="59"/>
      <c r="V620" s="339"/>
      <c r="W620" s="57"/>
      <c r="X620" s="56">
        <f t="shared" ref="X620:Y623" si="275">(P620*W620)</f>
        <v>0</v>
      </c>
      <c r="Y620" s="55">
        <f t="shared" si="275"/>
        <v>0</v>
      </c>
      <c r="Z620" s="54"/>
      <c r="AA620" s="53">
        <f t="shared" ref="AA620:AB623" si="276">(T620*Z620)</f>
        <v>0</v>
      </c>
      <c r="AB620" s="52">
        <f t="shared" si="276"/>
        <v>0</v>
      </c>
      <c r="AC620" s="42"/>
      <c r="AD620" s="16" t="s">
        <v>0</v>
      </c>
      <c r="AE620" s="1"/>
      <c r="AF620" s="1"/>
      <c r="AG620" s="1"/>
      <c r="AH620" s="1"/>
      <c r="AI620" s="15"/>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row>
    <row r="621" spans="1:66" s="266" customFormat="1" x14ac:dyDescent="0.25">
      <c r="A621" s="343"/>
      <c r="B621" s="342" t="str">
        <f>IF(A621=1,"x","")</f>
        <v/>
      </c>
      <c r="C621" s="38"/>
      <c r="D621" s="37"/>
      <c r="E621" s="36" t="s">
        <v>3189</v>
      </c>
      <c r="F621" s="35"/>
      <c r="G621" s="341">
        <v>25569</v>
      </c>
      <c r="H621" s="354" t="s">
        <v>708</v>
      </c>
      <c r="I621" s="32" t="s">
        <v>3190</v>
      </c>
      <c r="J621" s="31" t="s">
        <v>3191</v>
      </c>
      <c r="K621" s="30"/>
      <c r="L621" s="30"/>
      <c r="M621" s="29"/>
      <c r="N621" s="340" t="str">
        <f>IF(O621="?","?","")</f>
        <v/>
      </c>
      <c r="O621" s="340" t="str">
        <f>IF(AND(P621="",Q621&gt;0),"?",IF(P621="","◄",IF(Q621&gt;=1,"►","")))</f>
        <v>◄</v>
      </c>
      <c r="P621" s="61"/>
      <c r="Q621" s="59"/>
      <c r="R621" s="340" t="str">
        <f>IF(S621="?","?","")</f>
        <v/>
      </c>
      <c r="S621" s="340" t="str">
        <f>IF(AND(T621="",U621&gt;0),"?",IF(T621="","◄",IF(U621&gt;=1,"►","")))</f>
        <v>◄</v>
      </c>
      <c r="T621" s="60"/>
      <c r="U621" s="59"/>
      <c r="V621" s="339"/>
      <c r="W621" s="57"/>
      <c r="X621" s="56">
        <f t="shared" si="275"/>
        <v>0</v>
      </c>
      <c r="Y621" s="55">
        <f t="shared" si="275"/>
        <v>0</v>
      </c>
      <c r="Z621" s="54"/>
      <c r="AA621" s="53">
        <f t="shared" si="276"/>
        <v>0</v>
      </c>
      <c r="AB621" s="52">
        <f t="shared" si="276"/>
        <v>0</v>
      </c>
      <c r="AC621" s="42"/>
      <c r="AD621" s="16" t="s">
        <v>0</v>
      </c>
      <c r="AE621" s="1"/>
      <c r="AF621" s="1"/>
      <c r="AG621" s="1"/>
      <c r="AH621" s="1"/>
      <c r="AI621" s="15"/>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row>
    <row r="622" spans="1:66" s="266" customFormat="1" x14ac:dyDescent="0.25">
      <c r="A622" s="343"/>
      <c r="B622" s="342" t="str">
        <f>IF(A622=1,"x","")</f>
        <v/>
      </c>
      <c r="C622" s="38"/>
      <c r="D622" s="37"/>
      <c r="E622" s="36" t="s">
        <v>3192</v>
      </c>
      <c r="F622" s="35"/>
      <c r="G622" s="341">
        <v>25569</v>
      </c>
      <c r="H622" s="354" t="s">
        <v>707</v>
      </c>
      <c r="I622" s="32" t="s">
        <v>3193</v>
      </c>
      <c r="J622" s="31" t="s">
        <v>3194</v>
      </c>
      <c r="K622" s="30"/>
      <c r="L622" s="30"/>
      <c r="M622" s="29"/>
      <c r="N622" s="340" t="str">
        <f>IF(O622="?","?","")</f>
        <v/>
      </c>
      <c r="O622" s="340" t="str">
        <f>IF(AND(P622="",Q622&gt;0),"?",IF(P622="","◄",IF(Q622&gt;=1,"►","")))</f>
        <v>◄</v>
      </c>
      <c r="P622" s="61"/>
      <c r="Q622" s="59"/>
      <c r="R622" s="340" t="str">
        <f>IF(S622="?","?","")</f>
        <v/>
      </c>
      <c r="S622" s="340" t="str">
        <f>IF(AND(T622="",U622&gt;0),"?",IF(T622="","◄",IF(U622&gt;=1,"►","")))</f>
        <v>◄</v>
      </c>
      <c r="T622" s="60"/>
      <c r="U622" s="59"/>
      <c r="V622" s="339"/>
      <c r="W622" s="57"/>
      <c r="X622" s="56">
        <f t="shared" si="275"/>
        <v>0</v>
      </c>
      <c r="Y622" s="55">
        <f t="shared" si="275"/>
        <v>0</v>
      </c>
      <c r="Z622" s="54"/>
      <c r="AA622" s="53">
        <f t="shared" si="276"/>
        <v>0</v>
      </c>
      <c r="AB622" s="52">
        <f t="shared" si="276"/>
        <v>0</v>
      </c>
      <c r="AC622" s="42"/>
      <c r="AD622" s="16" t="s">
        <v>0</v>
      </c>
      <c r="AE622" s="1"/>
      <c r="AF622" s="1"/>
      <c r="AG622" s="1"/>
      <c r="AH622" s="1"/>
      <c r="AI622" s="15"/>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row>
    <row r="623" spans="1:66" s="266" customFormat="1" ht="15" thickBot="1" x14ac:dyDescent="0.3">
      <c r="A623" s="343"/>
      <c r="B623" s="342" t="str">
        <f>IF(A623=1,"x","")</f>
        <v/>
      </c>
      <c r="C623" s="38"/>
      <c r="D623" s="37"/>
      <c r="E623" s="36" t="s">
        <v>3195</v>
      </c>
      <c r="F623" s="35"/>
      <c r="G623" s="341">
        <v>25569</v>
      </c>
      <c r="H623" s="354" t="s">
        <v>706</v>
      </c>
      <c r="I623" s="32" t="s">
        <v>3196</v>
      </c>
      <c r="J623" s="31" t="s">
        <v>3194</v>
      </c>
      <c r="K623" s="30"/>
      <c r="L623" s="30"/>
      <c r="M623" s="29"/>
      <c r="N623" s="340" t="str">
        <f>IF(O623="?","?","")</f>
        <v/>
      </c>
      <c r="O623" s="340" t="str">
        <f>IF(AND(P623="",Q623&gt;0),"?",IF(P623="","◄",IF(Q623&gt;=1,"►","")))</f>
        <v>◄</v>
      </c>
      <c r="P623" s="61"/>
      <c r="Q623" s="59"/>
      <c r="R623" s="340" t="str">
        <f>IF(S623="?","?","")</f>
        <v/>
      </c>
      <c r="S623" s="340" t="str">
        <f>IF(AND(T623="",U623&gt;0),"?",IF(T623="","◄",IF(U623&gt;=1,"►","")))</f>
        <v>◄</v>
      </c>
      <c r="T623" s="60"/>
      <c r="U623" s="59"/>
      <c r="V623" s="339"/>
      <c r="W623" s="57"/>
      <c r="X623" s="56">
        <f t="shared" si="275"/>
        <v>0</v>
      </c>
      <c r="Y623" s="55">
        <f t="shared" si="275"/>
        <v>0</v>
      </c>
      <c r="Z623" s="54"/>
      <c r="AA623" s="53">
        <f t="shared" si="276"/>
        <v>0</v>
      </c>
      <c r="AB623" s="52">
        <f t="shared" si="276"/>
        <v>0</v>
      </c>
      <c r="AC623" s="42"/>
      <c r="AD623" s="16" t="s">
        <v>0</v>
      </c>
      <c r="AE623" s="1"/>
      <c r="AF623" s="1"/>
      <c r="AG623" s="1"/>
      <c r="AH623" s="1"/>
      <c r="AI623" s="15"/>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row>
    <row r="624" spans="1:66" ht="16.8" thickTop="1" thickBot="1" x14ac:dyDescent="0.3">
      <c r="A624" s="338"/>
      <c r="B624" s="50"/>
      <c r="C624" s="14">
        <f>ROWS(C625:C635)-1</f>
        <v>10</v>
      </c>
      <c r="D624" s="113" t="s">
        <v>3197</v>
      </c>
      <c r="E624" s="12"/>
      <c r="F624" s="12"/>
      <c r="G624" s="337"/>
      <c r="H624" s="10"/>
      <c r="I624" s="9"/>
      <c r="J624" s="8" t="s">
        <v>705</v>
      </c>
      <c r="K624" s="8" t="s">
        <v>69</v>
      </c>
      <c r="L624" s="7"/>
      <c r="M624" s="6">
        <v>0</v>
      </c>
      <c r="N624" s="49"/>
      <c r="O624" s="346" t="str">
        <f>IF(COUNTIF(N625:N634,"?")&gt;0,"?",IF(AND(P624="◄",Q624="►"),"◄►",IF(P624="◄","◄",IF(Q624="►","►",""))))</f>
        <v>◄</v>
      </c>
      <c r="P624" s="46" t="str">
        <f>IF(SUM(P625:P634)+1=ROWS(P625:P634)-COUNTIF(P625:P634,"-"),"","◄")</f>
        <v>◄</v>
      </c>
      <c r="Q624" s="45" t="str">
        <f>IF(SUM(Q625:Q634)&gt;0,"►","")</f>
        <v/>
      </c>
      <c r="R624" s="48"/>
      <c r="S624" s="346" t="str">
        <f>IF(COUNTIF(R625:R634,"?")&gt;0,"?",IF(AND(T624="◄",U624="►"),"◄►",IF(T624="◄","◄",IF(U624="►","►",""))))</f>
        <v>◄</v>
      </c>
      <c r="T624" s="46" t="str">
        <f>IF(SUM(T625:T634)+1=ROWS(T625:T634)-COUNTIF(T625:T634,"-"),"","◄")</f>
        <v>◄</v>
      </c>
      <c r="U624" s="45" t="str">
        <f>IF(SUM(U625:U634)&gt;0,"►","")</f>
        <v/>
      </c>
      <c r="V624" s="67">
        <f>ROWS(V625:V635)-1</f>
        <v>10</v>
      </c>
      <c r="W624" s="44">
        <f>SUM(W625:W634)-W635</f>
        <v>0</v>
      </c>
      <c r="X624" s="43" t="s">
        <v>2</v>
      </c>
      <c r="Y624" s="42"/>
      <c r="Z624" s="44">
        <f>SUM(Z625:Z634)-Z635</f>
        <v>0</v>
      </c>
      <c r="AA624" s="43" t="s">
        <v>2</v>
      </c>
      <c r="AB624" s="42"/>
      <c r="AC624" s="345" t="e">
        <f>IF(#REF!="◄","◄",IF(#REF!="ok","►",""))</f>
        <v>#REF!</v>
      </c>
      <c r="AD624" s="5" t="s">
        <v>0</v>
      </c>
      <c r="AE624" s="344"/>
    </row>
    <row r="625" spans="1:66" s="266" customFormat="1" x14ac:dyDescent="0.25">
      <c r="A625" s="343"/>
      <c r="B625" s="342" t="str">
        <f>IF(A625=1,"x","")</f>
        <v/>
      </c>
      <c r="C625" s="38"/>
      <c r="D625" s="37"/>
      <c r="E625" s="36" t="s">
        <v>3198</v>
      </c>
      <c r="F625" s="35"/>
      <c r="G625" s="341">
        <v>25934</v>
      </c>
      <c r="H625" s="33">
        <v>32</v>
      </c>
      <c r="I625" s="32" t="s">
        <v>3199</v>
      </c>
      <c r="J625" s="31"/>
      <c r="K625" s="30"/>
      <c r="L625" s="30"/>
      <c r="M625" s="29"/>
      <c r="N625" s="340" t="str">
        <f>IF(O625="?","?","")</f>
        <v/>
      </c>
      <c r="O625" s="340" t="str">
        <f>IF(AND(P625="",Q625&gt;0),"?",IF(P625="","◄",IF(Q625&gt;=1,"►","")))</f>
        <v>◄</v>
      </c>
      <c r="P625" s="61"/>
      <c r="Q625" s="59"/>
      <c r="R625" s="340" t="str">
        <f>IF(S625="?","?","")</f>
        <v/>
      </c>
      <c r="S625" s="340" t="str">
        <f>IF(AND(T625="",U625&gt;0),"?",IF(T625="","◄",IF(U625&gt;=1,"►","")))</f>
        <v>◄</v>
      </c>
      <c r="T625" s="60"/>
      <c r="U625" s="59"/>
      <c r="V625" s="339"/>
      <c r="W625" s="57"/>
      <c r="X625" s="56">
        <f t="shared" ref="X625:Y629" si="277">(P625*W625)</f>
        <v>0</v>
      </c>
      <c r="Y625" s="55">
        <f t="shared" si="277"/>
        <v>0</v>
      </c>
      <c r="Z625" s="54"/>
      <c r="AA625" s="53">
        <f t="shared" ref="AA625:AB629" si="278">(T625*Z625)</f>
        <v>0</v>
      </c>
      <c r="AB625" s="52">
        <f t="shared" si="278"/>
        <v>0</v>
      </c>
      <c r="AC625" s="42"/>
      <c r="AD625" s="16" t="s">
        <v>0</v>
      </c>
      <c r="AE625" s="1"/>
      <c r="AF625" s="1"/>
      <c r="AG625" s="1"/>
      <c r="AH625" s="1"/>
      <c r="AI625" s="15"/>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row>
    <row r="626" spans="1:66" s="266" customFormat="1" x14ac:dyDescent="0.25">
      <c r="A626" s="343"/>
      <c r="B626" s="342" t="str">
        <f>IF(A626=1,"x","")</f>
        <v/>
      </c>
      <c r="C626" s="38"/>
      <c r="D626" s="37"/>
      <c r="E626" s="36" t="s">
        <v>3200</v>
      </c>
      <c r="F626" s="35"/>
      <c r="G626" s="341">
        <v>25934</v>
      </c>
      <c r="H626" s="33">
        <v>42</v>
      </c>
      <c r="I626" s="32" t="s">
        <v>3201</v>
      </c>
      <c r="J626" s="31"/>
      <c r="K626" s="30"/>
      <c r="L626" s="30"/>
      <c r="M626" s="29"/>
      <c r="N626" s="340" t="str">
        <f>IF(O626="?","?","")</f>
        <v/>
      </c>
      <c r="O626" s="340" t="str">
        <f>IF(AND(P626="",Q626&gt;0),"?",IF(P626="","◄",IF(Q626&gt;=1,"►","")))</f>
        <v>◄</v>
      </c>
      <c r="P626" s="61"/>
      <c r="Q626" s="59"/>
      <c r="R626" s="340" t="str">
        <f>IF(S626="?","?","")</f>
        <v/>
      </c>
      <c r="S626" s="340" t="str">
        <f>IF(AND(T626="",U626&gt;0),"?",IF(T626="","◄",IF(U626&gt;=1,"►","")))</f>
        <v>◄</v>
      </c>
      <c r="T626" s="60"/>
      <c r="U626" s="59"/>
      <c r="V626" s="339"/>
      <c r="W626" s="57"/>
      <c r="X626" s="56">
        <f t="shared" si="277"/>
        <v>0</v>
      </c>
      <c r="Y626" s="55">
        <f t="shared" si="277"/>
        <v>0</v>
      </c>
      <c r="Z626" s="54"/>
      <c r="AA626" s="53">
        <f t="shared" si="278"/>
        <v>0</v>
      </c>
      <c r="AB626" s="52">
        <f t="shared" si="278"/>
        <v>0</v>
      </c>
      <c r="AC626" s="42"/>
      <c r="AD626" s="16" t="s">
        <v>0</v>
      </c>
      <c r="AE626" s="1"/>
      <c r="AF626" s="1"/>
      <c r="AG626" s="1"/>
      <c r="AH626" s="1"/>
      <c r="AI626" s="15"/>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row>
    <row r="627" spans="1:66" s="266" customFormat="1" x14ac:dyDescent="0.25">
      <c r="A627" s="343"/>
      <c r="B627" s="342" t="str">
        <f>IF(A627=1,"x","")</f>
        <v/>
      </c>
      <c r="C627" s="38"/>
      <c r="D627" s="37"/>
      <c r="E627" s="36" t="s">
        <v>3202</v>
      </c>
      <c r="F627" s="35"/>
      <c r="G627" s="341">
        <v>25934</v>
      </c>
      <c r="H627" s="33">
        <v>44</v>
      </c>
      <c r="I627" s="32" t="s">
        <v>3203</v>
      </c>
      <c r="J627" s="31"/>
      <c r="K627" s="30"/>
      <c r="L627" s="30"/>
      <c r="M627" s="29"/>
      <c r="N627" s="340" t="str">
        <f>IF(O627="?","?","")</f>
        <v/>
      </c>
      <c r="O627" s="340" t="str">
        <f>IF(AND(P627="",Q627&gt;0),"?",IF(P627="","◄",IF(Q627&gt;=1,"►","")))</f>
        <v>◄</v>
      </c>
      <c r="P627" s="61"/>
      <c r="Q627" s="59"/>
      <c r="R627" s="340" t="str">
        <f>IF(S627="?","?","")</f>
        <v/>
      </c>
      <c r="S627" s="340" t="str">
        <f>IF(AND(T627="",U627&gt;0),"?",IF(T627="","◄",IF(U627&gt;=1,"►","")))</f>
        <v>◄</v>
      </c>
      <c r="T627" s="60"/>
      <c r="U627" s="59"/>
      <c r="V627" s="339"/>
      <c r="W627" s="57"/>
      <c r="X627" s="56">
        <f t="shared" si="277"/>
        <v>0</v>
      </c>
      <c r="Y627" s="55">
        <f t="shared" si="277"/>
        <v>0</v>
      </c>
      <c r="Z627" s="54"/>
      <c r="AA627" s="53">
        <f t="shared" si="278"/>
        <v>0</v>
      </c>
      <c r="AB627" s="52">
        <f t="shared" si="278"/>
        <v>0</v>
      </c>
      <c r="AC627" s="42"/>
      <c r="AD627" s="16" t="s">
        <v>0</v>
      </c>
      <c r="AE627" s="1"/>
      <c r="AF627" s="1"/>
      <c r="AG627" s="1"/>
      <c r="AH627" s="1"/>
      <c r="AI627" s="15"/>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row>
    <row r="628" spans="1:66" s="266" customFormat="1" x14ac:dyDescent="0.25">
      <c r="A628" s="343"/>
      <c r="B628" s="342" t="str">
        <f>IF(A628=1,"x","")</f>
        <v/>
      </c>
      <c r="C628" s="38"/>
      <c r="D628" s="37"/>
      <c r="E628" s="36" t="s">
        <v>3204</v>
      </c>
      <c r="F628" s="35"/>
      <c r="G628" s="341">
        <v>25934</v>
      </c>
      <c r="H628" s="33">
        <v>50</v>
      </c>
      <c r="I628" s="32" t="s">
        <v>3205</v>
      </c>
      <c r="J628" s="31"/>
      <c r="K628" s="30"/>
      <c r="L628" s="30"/>
      <c r="M628" s="29"/>
      <c r="N628" s="340" t="str">
        <f>IF(O628="?","?","")</f>
        <v/>
      </c>
      <c r="O628" s="340" t="str">
        <f>IF(AND(P628="",Q628&gt;0),"?",IF(P628="","◄",IF(Q628&gt;=1,"►","")))</f>
        <v>◄</v>
      </c>
      <c r="P628" s="61"/>
      <c r="Q628" s="59"/>
      <c r="R628" s="340" t="str">
        <f>IF(S628="?","?","")</f>
        <v/>
      </c>
      <c r="S628" s="340" t="str">
        <f>IF(AND(T628="",U628&gt;0),"?",IF(T628="","◄",IF(U628&gt;=1,"►","")))</f>
        <v>◄</v>
      </c>
      <c r="T628" s="60"/>
      <c r="U628" s="59"/>
      <c r="V628" s="339"/>
      <c r="W628" s="57"/>
      <c r="X628" s="56">
        <f t="shared" si="277"/>
        <v>0</v>
      </c>
      <c r="Y628" s="55">
        <f t="shared" si="277"/>
        <v>0</v>
      </c>
      <c r="Z628" s="54"/>
      <c r="AA628" s="53">
        <f t="shared" si="278"/>
        <v>0</v>
      </c>
      <c r="AB628" s="52">
        <f t="shared" si="278"/>
        <v>0</v>
      </c>
      <c r="AC628" s="42"/>
      <c r="AD628" s="16" t="s">
        <v>0</v>
      </c>
      <c r="AE628" s="1"/>
      <c r="AF628" s="1"/>
      <c r="AG628" s="1"/>
      <c r="AH628" s="1"/>
      <c r="AI628" s="15"/>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row>
    <row r="629" spans="1:66" s="266" customFormat="1" x14ac:dyDescent="0.25">
      <c r="A629" s="343"/>
      <c r="B629" s="342" t="str">
        <f>IF(A629=1,"x","")</f>
        <v/>
      </c>
      <c r="C629" s="38"/>
      <c r="D629" s="37"/>
      <c r="E629" s="36" t="s">
        <v>3206</v>
      </c>
      <c r="F629" s="35"/>
      <c r="G629" s="341">
        <v>25934</v>
      </c>
      <c r="H629" s="33">
        <v>61</v>
      </c>
      <c r="I629" s="32" t="s">
        <v>3207</v>
      </c>
      <c r="J629" s="31"/>
      <c r="K629" s="30"/>
      <c r="L629" s="30"/>
      <c r="M629" s="29"/>
      <c r="N629" s="340" t="str">
        <f>IF(O629="?","?","")</f>
        <v/>
      </c>
      <c r="O629" s="340" t="str">
        <f>IF(AND(P629="",Q629&gt;0),"?",IF(P629="","◄",IF(Q629&gt;=1,"►","")))</f>
        <v>◄</v>
      </c>
      <c r="P629" s="61"/>
      <c r="Q629" s="59"/>
      <c r="R629" s="340" t="str">
        <f>IF(S629="?","?","")</f>
        <v/>
      </c>
      <c r="S629" s="340" t="str">
        <f>IF(AND(T629="",U629&gt;0),"?",IF(T629="","◄",IF(U629&gt;=1,"►","")))</f>
        <v>◄</v>
      </c>
      <c r="T629" s="60"/>
      <c r="U629" s="59"/>
      <c r="V629" s="339"/>
      <c r="W629" s="57"/>
      <c r="X629" s="56">
        <f t="shared" si="277"/>
        <v>0</v>
      </c>
      <c r="Y629" s="55">
        <f t="shared" si="277"/>
        <v>0</v>
      </c>
      <c r="Z629" s="54"/>
      <c r="AA629" s="53">
        <f t="shared" si="278"/>
        <v>0</v>
      </c>
      <c r="AB629" s="52">
        <f t="shared" si="278"/>
        <v>0</v>
      </c>
      <c r="AC629" s="42"/>
      <c r="AD629" s="16" t="s">
        <v>0</v>
      </c>
      <c r="AE629" s="1"/>
      <c r="AF629" s="1"/>
      <c r="AG629" s="1"/>
      <c r="AH629" s="1"/>
      <c r="AI629" s="15"/>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row>
    <row r="630" spans="1:66" s="266" customFormat="1" ht="13.2" x14ac:dyDescent="0.25">
      <c r="A630" s="64"/>
      <c r="B630" s="64"/>
      <c r="C630" s="38"/>
      <c r="D630" s="64"/>
      <c r="E630" s="64"/>
      <c r="F630" s="64"/>
      <c r="G630" s="267"/>
      <c r="H630" s="64"/>
      <c r="I630" s="64" t="s">
        <v>704</v>
      </c>
      <c r="J630" s="64"/>
      <c r="K630" s="64"/>
      <c r="L630" s="64"/>
      <c r="M630" s="64"/>
      <c r="N630" s="64"/>
      <c r="O630" s="64"/>
      <c r="P630" s="64"/>
      <c r="Q630" s="64"/>
      <c r="R630" s="64"/>
      <c r="S630" s="64"/>
      <c r="T630" s="64"/>
      <c r="U630" s="64"/>
      <c r="V630" s="64"/>
      <c r="W630" s="64"/>
      <c r="X630" s="64"/>
      <c r="Y630" s="64"/>
      <c r="Z630" s="64"/>
      <c r="AA630" s="64"/>
      <c r="AB630" s="64"/>
      <c r="AC630" s="64"/>
      <c r="AD630" s="16" t="s">
        <v>0</v>
      </c>
      <c r="AE630" s="1"/>
      <c r="AF630" s="1"/>
      <c r="AG630" s="1"/>
      <c r="AH630" s="1"/>
      <c r="AI630" s="15"/>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row>
    <row r="631" spans="1:66" s="266" customFormat="1" x14ac:dyDescent="0.25">
      <c r="A631" s="343"/>
      <c r="B631" s="342" t="str">
        <f>IF(A631=1,"x","")</f>
        <v/>
      </c>
      <c r="C631" s="38"/>
      <c r="D631" s="37"/>
      <c r="E631" s="36" t="s">
        <v>3208</v>
      </c>
      <c r="F631" s="35"/>
      <c r="G631" s="341">
        <v>25934</v>
      </c>
      <c r="H631" s="33">
        <v>37</v>
      </c>
      <c r="I631" s="32" t="s">
        <v>3209</v>
      </c>
      <c r="J631" s="31" t="s">
        <v>703</v>
      </c>
      <c r="K631" s="30"/>
      <c r="L631" s="30"/>
      <c r="M631" s="29"/>
      <c r="N631" s="340" t="str">
        <f>IF(O631="?","?","")</f>
        <v/>
      </c>
      <c r="O631" s="340" t="str">
        <f>IF(AND(P631="",Q631&gt;0),"?",IF(P631="","◄",IF(Q631&gt;=1,"►","")))</f>
        <v>◄</v>
      </c>
      <c r="P631" s="61"/>
      <c r="Q631" s="59"/>
      <c r="R631" s="340" t="str">
        <f>IF(S631="?","?","")</f>
        <v/>
      </c>
      <c r="S631" s="340" t="str">
        <f>IF(AND(T631="",U631&gt;0),"?",IF(T631="","◄",IF(U631&gt;=1,"►","")))</f>
        <v>◄</v>
      </c>
      <c r="T631" s="60"/>
      <c r="U631" s="59"/>
      <c r="V631" s="339"/>
      <c r="W631" s="57"/>
      <c r="X631" s="56">
        <f t="shared" ref="X631:Y634" si="279">(P631*W631)</f>
        <v>0</v>
      </c>
      <c r="Y631" s="55">
        <f t="shared" si="279"/>
        <v>0</v>
      </c>
      <c r="Z631" s="54"/>
      <c r="AA631" s="53">
        <f t="shared" ref="AA631:AB634" si="280">(T631*Z631)</f>
        <v>0</v>
      </c>
      <c r="AB631" s="52">
        <f t="shared" si="280"/>
        <v>0</v>
      </c>
      <c r="AC631" s="42"/>
      <c r="AD631" s="16" t="s">
        <v>0</v>
      </c>
      <c r="AE631" s="1"/>
      <c r="AF631" s="1"/>
      <c r="AG631" s="1"/>
      <c r="AH631" s="1"/>
      <c r="AI631" s="15"/>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row>
    <row r="632" spans="1:66" s="266" customFormat="1" x14ac:dyDescent="0.25">
      <c r="A632" s="343"/>
      <c r="B632" s="342" t="str">
        <f>IF(A632=1,"x","")</f>
        <v/>
      </c>
      <c r="C632" s="38"/>
      <c r="D632" s="37"/>
      <c r="E632" s="36" t="s">
        <v>3210</v>
      </c>
      <c r="F632" s="35"/>
      <c r="G632" s="341">
        <v>25934</v>
      </c>
      <c r="H632" s="33">
        <v>46</v>
      </c>
      <c r="I632" s="32" t="s">
        <v>3211</v>
      </c>
      <c r="J632" s="31" t="s">
        <v>703</v>
      </c>
      <c r="K632" s="30"/>
      <c r="L632" s="30"/>
      <c r="M632" s="29"/>
      <c r="N632" s="340" t="str">
        <f>IF(O632="?","?","")</f>
        <v/>
      </c>
      <c r="O632" s="340" t="str">
        <f>IF(AND(P632="",Q632&gt;0),"?",IF(P632="","◄",IF(Q632&gt;=1,"►","")))</f>
        <v>◄</v>
      </c>
      <c r="P632" s="61"/>
      <c r="Q632" s="59"/>
      <c r="R632" s="340" t="str">
        <f>IF(S632="?","?","")</f>
        <v/>
      </c>
      <c r="S632" s="340" t="str">
        <f>IF(AND(T632="",U632&gt;0),"?",IF(T632="","◄",IF(U632&gt;=1,"►","")))</f>
        <v>◄</v>
      </c>
      <c r="T632" s="60"/>
      <c r="U632" s="59"/>
      <c r="V632" s="339"/>
      <c r="W632" s="57"/>
      <c r="X632" s="56">
        <f t="shared" si="279"/>
        <v>0</v>
      </c>
      <c r="Y632" s="55">
        <f t="shared" si="279"/>
        <v>0</v>
      </c>
      <c r="Z632" s="54"/>
      <c r="AA632" s="53">
        <f t="shared" si="280"/>
        <v>0</v>
      </c>
      <c r="AB632" s="52">
        <f t="shared" si="280"/>
        <v>0</v>
      </c>
      <c r="AC632" s="42"/>
      <c r="AD632" s="16" t="s">
        <v>0</v>
      </c>
      <c r="AE632" s="1"/>
      <c r="AF632" s="1"/>
      <c r="AG632" s="1"/>
      <c r="AH632" s="1"/>
      <c r="AI632" s="15"/>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row>
    <row r="633" spans="1:66" s="266" customFormat="1" x14ac:dyDescent="0.25">
      <c r="A633" s="343"/>
      <c r="B633" s="342" t="str">
        <f>IF(A633=1,"x","")</f>
        <v/>
      </c>
      <c r="C633" s="38"/>
      <c r="D633" s="37"/>
      <c r="E633" s="36" t="s">
        <v>3212</v>
      </c>
      <c r="F633" s="35"/>
      <c r="G633" s="341">
        <v>25934</v>
      </c>
      <c r="H633" s="33">
        <v>52</v>
      </c>
      <c r="I633" s="32" t="s">
        <v>3213</v>
      </c>
      <c r="J633" s="31" t="s">
        <v>703</v>
      </c>
      <c r="K633" s="30"/>
      <c r="L633" s="30"/>
      <c r="M633" s="29"/>
      <c r="N633" s="340" t="str">
        <f>IF(O633="?","?","")</f>
        <v/>
      </c>
      <c r="O633" s="340" t="str">
        <f>IF(AND(P633="",Q633&gt;0),"?",IF(P633="","◄",IF(Q633&gt;=1,"►","")))</f>
        <v>◄</v>
      </c>
      <c r="P633" s="61"/>
      <c r="Q633" s="59"/>
      <c r="R633" s="340" t="str">
        <f>IF(S633="?","?","")</f>
        <v/>
      </c>
      <c r="S633" s="340" t="str">
        <f>IF(AND(T633="",U633&gt;0),"?",IF(T633="","◄",IF(U633&gt;=1,"►","")))</f>
        <v>◄</v>
      </c>
      <c r="T633" s="60"/>
      <c r="U633" s="59"/>
      <c r="V633" s="339"/>
      <c r="W633" s="57"/>
      <c r="X633" s="56">
        <f t="shared" si="279"/>
        <v>0</v>
      </c>
      <c r="Y633" s="55">
        <f t="shared" si="279"/>
        <v>0</v>
      </c>
      <c r="Z633" s="54"/>
      <c r="AA633" s="53">
        <f t="shared" si="280"/>
        <v>0</v>
      </c>
      <c r="AB633" s="52">
        <f t="shared" si="280"/>
        <v>0</v>
      </c>
      <c r="AC633" s="42"/>
      <c r="AD633" s="16" t="s">
        <v>0</v>
      </c>
      <c r="AE633" s="1"/>
      <c r="AF633" s="1"/>
      <c r="AG633" s="1"/>
      <c r="AH633" s="1"/>
      <c r="AI633" s="15"/>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row>
    <row r="634" spans="1:66" s="266" customFormat="1" ht="15" thickBot="1" x14ac:dyDescent="0.3">
      <c r="A634" s="343"/>
      <c r="B634" s="342" t="str">
        <f>IF(A634=1,"x","")</f>
        <v/>
      </c>
      <c r="C634" s="38"/>
      <c r="D634" s="37"/>
      <c r="E634" s="36" t="s">
        <v>3214</v>
      </c>
      <c r="F634" s="35"/>
      <c r="G634" s="341">
        <v>25934</v>
      </c>
      <c r="H634" s="33">
        <v>54</v>
      </c>
      <c r="I634" s="32" t="s">
        <v>3215</v>
      </c>
      <c r="J634" s="31" t="s">
        <v>703</v>
      </c>
      <c r="K634" s="30"/>
      <c r="L634" s="30"/>
      <c r="M634" s="29"/>
      <c r="N634" s="340" t="str">
        <f>IF(O634="?","?","")</f>
        <v/>
      </c>
      <c r="O634" s="340" t="str">
        <f>IF(AND(P634="",Q634&gt;0),"?",IF(P634="","◄",IF(Q634&gt;=1,"►","")))</f>
        <v>◄</v>
      </c>
      <c r="P634" s="61"/>
      <c r="Q634" s="59"/>
      <c r="R634" s="340" t="str">
        <f>IF(S634="?","?","")</f>
        <v/>
      </c>
      <c r="S634" s="340" t="str">
        <f>IF(AND(T634="",U634&gt;0),"?",IF(T634="","◄",IF(U634&gt;=1,"►","")))</f>
        <v>◄</v>
      </c>
      <c r="T634" s="60"/>
      <c r="U634" s="59"/>
      <c r="V634" s="339"/>
      <c r="W634" s="57"/>
      <c r="X634" s="56">
        <f t="shared" si="279"/>
        <v>0</v>
      </c>
      <c r="Y634" s="55">
        <f t="shared" si="279"/>
        <v>0</v>
      </c>
      <c r="Z634" s="54"/>
      <c r="AA634" s="53">
        <f t="shared" si="280"/>
        <v>0</v>
      </c>
      <c r="AB634" s="52">
        <f t="shared" si="280"/>
        <v>0</v>
      </c>
      <c r="AC634" s="42"/>
      <c r="AD634" s="16" t="s">
        <v>0</v>
      </c>
      <c r="AE634" s="1"/>
      <c r="AF634" s="1"/>
      <c r="AG634" s="1"/>
      <c r="AH634" s="1"/>
      <c r="AI634" s="15"/>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row>
    <row r="635" spans="1:66" ht="30" customHeight="1" thickTop="1" thickBot="1" x14ac:dyDescent="0.3">
      <c r="A635" s="338"/>
      <c r="B635" s="50"/>
      <c r="C635" s="14">
        <f>ROWS(C636:C643)-1</f>
        <v>7</v>
      </c>
      <c r="D635" s="646" t="s">
        <v>3216</v>
      </c>
      <c r="E635" s="504"/>
      <c r="F635" s="504"/>
      <c r="G635" s="504"/>
      <c r="H635" s="504"/>
      <c r="I635" s="504"/>
      <c r="J635" s="8" t="s">
        <v>702</v>
      </c>
      <c r="K635" s="8" t="s">
        <v>69</v>
      </c>
      <c r="L635" s="7"/>
      <c r="M635" s="6"/>
      <c r="N635" s="49"/>
      <c r="O635" s="346" t="str">
        <f>IF(COUNTIF(N636:N642,"?")&gt;0,"?",IF(AND(P635="◄",Q635="►"),"◄►",IF(P635="◄","◄",IF(Q635="►","►",""))))</f>
        <v>◄</v>
      </c>
      <c r="P635" s="46" t="str">
        <f>IF(SUM(P636:P642)+1=ROWS(P636:P642)-COUNTIF(P636:P642,"-"),"","◄")</f>
        <v>◄</v>
      </c>
      <c r="Q635" s="45" t="str">
        <f>IF(SUM(Q636:Q642)&gt;0,"►","")</f>
        <v/>
      </c>
      <c r="R635" s="48"/>
      <c r="S635" s="346" t="str">
        <f>IF(COUNTIF(R636:R642,"?")&gt;0,"?",IF(AND(T635="◄",U635="►"),"◄►",IF(T635="◄","◄",IF(U635="►","►",""))))</f>
        <v>◄</v>
      </c>
      <c r="T635" s="46" t="str">
        <f>IF(SUM(T636:T642)+1=ROWS(T636:T642)-COUNTIF(T636:T642,"-"),"","◄")</f>
        <v>◄</v>
      </c>
      <c r="U635" s="45" t="str">
        <f>IF(SUM(U636:U642)&gt;0,"►","")</f>
        <v/>
      </c>
      <c r="V635" s="67">
        <f>ROWS(V636:V643)-1</f>
        <v>7</v>
      </c>
      <c r="W635" s="44">
        <f>SUM(W636:W642)-W643</f>
        <v>0</v>
      </c>
      <c r="X635" s="43" t="s">
        <v>2</v>
      </c>
      <c r="Y635" s="42"/>
      <c r="Z635" s="44">
        <f>SUM(Z636:Z642)-Z643</f>
        <v>0</v>
      </c>
      <c r="AA635" s="43" t="s">
        <v>2</v>
      </c>
      <c r="AB635" s="42"/>
      <c r="AC635" s="345" t="e">
        <f>IF(#REF!="◄","◄",IF(#REF!="ok","►",""))</f>
        <v>#REF!</v>
      </c>
      <c r="AD635" s="5" t="s">
        <v>0</v>
      </c>
      <c r="AE635" s="344"/>
    </row>
    <row r="636" spans="1:66" s="266" customFormat="1" x14ac:dyDescent="0.25">
      <c r="A636" s="343"/>
      <c r="B636" s="342" t="str">
        <f t="shared" ref="B636:B642" si="281">IF(A636=1,"x","")</f>
        <v/>
      </c>
      <c r="C636" s="38"/>
      <c r="D636" s="37"/>
      <c r="E636" s="36" t="s">
        <v>3217</v>
      </c>
      <c r="F636" s="35"/>
      <c r="G636" s="341">
        <v>25934</v>
      </c>
      <c r="H636" s="354" t="s">
        <v>701</v>
      </c>
      <c r="I636" s="32" t="s">
        <v>3218</v>
      </c>
      <c r="J636" s="31"/>
      <c r="K636" s="30"/>
      <c r="L636" s="30"/>
      <c r="M636" s="29"/>
      <c r="N636" s="340" t="str">
        <f t="shared" ref="N636:N642" si="282">IF(O636="?","?","")</f>
        <v/>
      </c>
      <c r="O636" s="340" t="str">
        <f t="shared" ref="O636:O642" si="283">IF(AND(P636="",Q636&gt;0),"?",IF(P636="","◄",IF(Q636&gt;=1,"►","")))</f>
        <v>◄</v>
      </c>
      <c r="P636" s="61"/>
      <c r="Q636" s="59"/>
      <c r="R636" s="340" t="str">
        <f t="shared" ref="R636:R642" si="284">IF(S636="?","?","")</f>
        <v/>
      </c>
      <c r="S636" s="340" t="str">
        <f t="shared" ref="S636:S642" si="285">IF(AND(T636="",U636&gt;0),"?",IF(T636="","◄",IF(U636&gt;=1,"►","")))</f>
        <v>◄</v>
      </c>
      <c r="T636" s="60"/>
      <c r="U636" s="59"/>
      <c r="V636" s="339"/>
      <c r="W636" s="57"/>
      <c r="X636" s="56">
        <f t="shared" ref="X636:Y642" si="286">(P636*W636)</f>
        <v>0</v>
      </c>
      <c r="Y636" s="55">
        <f t="shared" si="286"/>
        <v>0</v>
      </c>
      <c r="Z636" s="54"/>
      <c r="AA636" s="53">
        <f t="shared" ref="AA636:AB642" si="287">(T636*Z636)</f>
        <v>0</v>
      </c>
      <c r="AB636" s="52">
        <f t="shared" si="287"/>
        <v>0</v>
      </c>
      <c r="AC636" s="42"/>
      <c r="AD636" s="16" t="s">
        <v>0</v>
      </c>
      <c r="AE636" s="1"/>
      <c r="AF636" s="1"/>
      <c r="AG636" s="1"/>
      <c r="AH636" s="1"/>
      <c r="AI636" s="15"/>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row>
    <row r="637" spans="1:66" s="266" customFormat="1" x14ac:dyDescent="0.25">
      <c r="A637" s="343"/>
      <c r="B637" s="342" t="str">
        <f t="shared" si="281"/>
        <v/>
      </c>
      <c r="C637" s="38"/>
      <c r="D637" s="37"/>
      <c r="E637" s="36" t="s">
        <v>3219</v>
      </c>
      <c r="F637" s="35"/>
      <c r="G637" s="341">
        <v>25934</v>
      </c>
      <c r="H637" s="354" t="s">
        <v>700</v>
      </c>
      <c r="I637" s="32" t="s">
        <v>3220</v>
      </c>
      <c r="J637" s="31" t="s">
        <v>703</v>
      </c>
      <c r="K637" s="30"/>
      <c r="L637" s="30"/>
      <c r="M637" s="29"/>
      <c r="N637" s="340" t="str">
        <f t="shared" si="282"/>
        <v/>
      </c>
      <c r="O637" s="340" t="str">
        <f t="shared" si="283"/>
        <v>◄</v>
      </c>
      <c r="P637" s="61"/>
      <c r="Q637" s="59"/>
      <c r="R637" s="340" t="str">
        <f t="shared" si="284"/>
        <v/>
      </c>
      <c r="S637" s="340" t="str">
        <f t="shared" si="285"/>
        <v>◄</v>
      </c>
      <c r="T637" s="60"/>
      <c r="U637" s="59"/>
      <c r="V637" s="339"/>
      <c r="W637" s="57"/>
      <c r="X637" s="56">
        <f t="shared" si="286"/>
        <v>0</v>
      </c>
      <c r="Y637" s="55">
        <f t="shared" si="286"/>
        <v>0</v>
      </c>
      <c r="Z637" s="54"/>
      <c r="AA637" s="53">
        <f t="shared" si="287"/>
        <v>0</v>
      </c>
      <c r="AB637" s="52">
        <f t="shared" si="287"/>
        <v>0</v>
      </c>
      <c r="AC637" s="42"/>
      <c r="AD637" s="16" t="s">
        <v>0</v>
      </c>
      <c r="AE637" s="1"/>
      <c r="AF637" s="1"/>
      <c r="AG637" s="1"/>
      <c r="AH637" s="1"/>
      <c r="AI637" s="15"/>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row>
    <row r="638" spans="1:66" s="266" customFormat="1" x14ac:dyDescent="0.25">
      <c r="A638" s="343"/>
      <c r="B638" s="342" t="str">
        <f t="shared" si="281"/>
        <v/>
      </c>
      <c r="C638" s="38"/>
      <c r="D638" s="37"/>
      <c r="E638" s="36" t="s">
        <v>3221</v>
      </c>
      <c r="F638" s="35"/>
      <c r="G638" s="341">
        <v>25934</v>
      </c>
      <c r="H638" s="354" t="s">
        <v>699</v>
      </c>
      <c r="I638" s="32" t="s">
        <v>3222</v>
      </c>
      <c r="J638" s="31" t="s">
        <v>703</v>
      </c>
      <c r="K638" s="30"/>
      <c r="L638" s="30"/>
      <c r="M638" s="29"/>
      <c r="N638" s="340" t="str">
        <f t="shared" si="282"/>
        <v/>
      </c>
      <c r="O638" s="340" t="str">
        <f t="shared" si="283"/>
        <v>◄</v>
      </c>
      <c r="P638" s="61"/>
      <c r="Q638" s="59"/>
      <c r="R638" s="340" t="str">
        <f t="shared" si="284"/>
        <v/>
      </c>
      <c r="S638" s="340" t="str">
        <f t="shared" si="285"/>
        <v>◄</v>
      </c>
      <c r="T638" s="60"/>
      <c r="U638" s="59"/>
      <c r="V638" s="339"/>
      <c r="W638" s="57"/>
      <c r="X638" s="56">
        <f t="shared" si="286"/>
        <v>0</v>
      </c>
      <c r="Y638" s="55">
        <f t="shared" si="286"/>
        <v>0</v>
      </c>
      <c r="Z638" s="54"/>
      <c r="AA638" s="53">
        <f t="shared" si="287"/>
        <v>0</v>
      </c>
      <c r="AB638" s="52">
        <f t="shared" si="287"/>
        <v>0</v>
      </c>
      <c r="AC638" s="42"/>
      <c r="AD638" s="16" t="s">
        <v>0</v>
      </c>
      <c r="AE638" s="1"/>
      <c r="AF638" s="1"/>
      <c r="AG638" s="1"/>
      <c r="AH638" s="1"/>
      <c r="AI638" s="15"/>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row>
    <row r="639" spans="1:66" s="266" customFormat="1" x14ac:dyDescent="0.25">
      <c r="A639" s="343"/>
      <c r="B639" s="342" t="str">
        <f t="shared" si="281"/>
        <v/>
      </c>
      <c r="C639" s="38"/>
      <c r="D639" s="37"/>
      <c r="E639" s="36" t="s">
        <v>3223</v>
      </c>
      <c r="F639" s="35"/>
      <c r="G639" s="341">
        <v>25934</v>
      </c>
      <c r="H639" s="354" t="s">
        <v>698</v>
      </c>
      <c r="I639" s="32" t="s">
        <v>3224</v>
      </c>
      <c r="J639" s="31"/>
      <c r="K639" s="30"/>
      <c r="L639" s="30"/>
      <c r="M639" s="29"/>
      <c r="N639" s="340" t="str">
        <f t="shared" si="282"/>
        <v/>
      </c>
      <c r="O639" s="340" t="str">
        <f t="shared" si="283"/>
        <v>◄</v>
      </c>
      <c r="P639" s="61"/>
      <c r="Q639" s="59"/>
      <c r="R639" s="340" t="str">
        <f t="shared" si="284"/>
        <v/>
      </c>
      <c r="S639" s="340" t="str">
        <f t="shared" si="285"/>
        <v>◄</v>
      </c>
      <c r="T639" s="60"/>
      <c r="U639" s="59"/>
      <c r="V639" s="339"/>
      <c r="W639" s="57"/>
      <c r="X639" s="56">
        <f t="shared" si="286"/>
        <v>0</v>
      </c>
      <c r="Y639" s="55">
        <f t="shared" si="286"/>
        <v>0</v>
      </c>
      <c r="Z639" s="54"/>
      <c r="AA639" s="53">
        <f t="shared" si="287"/>
        <v>0</v>
      </c>
      <c r="AB639" s="52">
        <f t="shared" si="287"/>
        <v>0</v>
      </c>
      <c r="AC639" s="42"/>
      <c r="AD639" s="16" t="s">
        <v>0</v>
      </c>
      <c r="AE639" s="1"/>
      <c r="AF639" s="1"/>
      <c r="AG639" s="1"/>
      <c r="AH639" s="1"/>
      <c r="AI639" s="15"/>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row>
    <row r="640" spans="1:66" s="266" customFormat="1" x14ac:dyDescent="0.25">
      <c r="A640" s="343"/>
      <c r="B640" s="342" t="str">
        <f t="shared" si="281"/>
        <v/>
      </c>
      <c r="C640" s="38"/>
      <c r="D640" s="37"/>
      <c r="E640" s="36" t="s">
        <v>3225</v>
      </c>
      <c r="F640" s="35"/>
      <c r="G640" s="341">
        <v>25934</v>
      </c>
      <c r="H640" s="354" t="s">
        <v>697</v>
      </c>
      <c r="I640" s="32" t="s">
        <v>3226</v>
      </c>
      <c r="J640" s="31" t="s">
        <v>703</v>
      </c>
      <c r="K640" s="30"/>
      <c r="L640" s="30"/>
      <c r="M640" s="29"/>
      <c r="N640" s="340" t="str">
        <f t="shared" si="282"/>
        <v/>
      </c>
      <c r="O640" s="340" t="str">
        <f t="shared" si="283"/>
        <v>◄</v>
      </c>
      <c r="P640" s="61"/>
      <c r="Q640" s="59"/>
      <c r="R640" s="340" t="str">
        <f t="shared" si="284"/>
        <v/>
      </c>
      <c r="S640" s="340" t="str">
        <f t="shared" si="285"/>
        <v>◄</v>
      </c>
      <c r="T640" s="60"/>
      <c r="U640" s="59"/>
      <c r="V640" s="339"/>
      <c r="W640" s="57"/>
      <c r="X640" s="56">
        <f t="shared" si="286"/>
        <v>0</v>
      </c>
      <c r="Y640" s="55">
        <f t="shared" si="286"/>
        <v>0</v>
      </c>
      <c r="Z640" s="54"/>
      <c r="AA640" s="53">
        <f t="shared" si="287"/>
        <v>0</v>
      </c>
      <c r="AB640" s="52">
        <f t="shared" si="287"/>
        <v>0</v>
      </c>
      <c r="AC640" s="42"/>
      <c r="AD640" s="16" t="s">
        <v>0</v>
      </c>
      <c r="AE640" s="1"/>
      <c r="AF640" s="1"/>
      <c r="AG640" s="1"/>
      <c r="AH640" s="1"/>
      <c r="AI640" s="15"/>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row>
    <row r="641" spans="1:66" s="266" customFormat="1" x14ac:dyDescent="0.25">
      <c r="A641" s="343"/>
      <c r="B641" s="342" t="str">
        <f t="shared" si="281"/>
        <v/>
      </c>
      <c r="C641" s="38"/>
      <c r="D641" s="37"/>
      <c r="E641" s="36" t="s">
        <v>3227</v>
      </c>
      <c r="F641" s="35"/>
      <c r="G641" s="341">
        <v>25934</v>
      </c>
      <c r="H641" s="354" t="s">
        <v>696</v>
      </c>
      <c r="I641" s="32" t="s">
        <v>3228</v>
      </c>
      <c r="J641" s="31" t="s">
        <v>702</v>
      </c>
      <c r="K641" s="30"/>
      <c r="L641" s="30"/>
      <c r="M641" s="29"/>
      <c r="N641" s="340" t="str">
        <f t="shared" si="282"/>
        <v/>
      </c>
      <c r="O641" s="340" t="str">
        <f t="shared" si="283"/>
        <v>◄</v>
      </c>
      <c r="P641" s="61"/>
      <c r="Q641" s="59"/>
      <c r="R641" s="340" t="str">
        <f t="shared" si="284"/>
        <v/>
      </c>
      <c r="S641" s="340" t="str">
        <f t="shared" si="285"/>
        <v>◄</v>
      </c>
      <c r="T641" s="60"/>
      <c r="U641" s="59"/>
      <c r="V641" s="339"/>
      <c r="W641" s="57"/>
      <c r="X641" s="56">
        <f t="shared" si="286"/>
        <v>0</v>
      </c>
      <c r="Y641" s="55">
        <f t="shared" si="286"/>
        <v>0</v>
      </c>
      <c r="Z641" s="54"/>
      <c r="AA641" s="53">
        <f t="shared" si="287"/>
        <v>0</v>
      </c>
      <c r="AB641" s="52">
        <f t="shared" si="287"/>
        <v>0</v>
      </c>
      <c r="AC641" s="42"/>
      <c r="AD641" s="16" t="s">
        <v>0</v>
      </c>
      <c r="AE641" s="1"/>
      <c r="AF641" s="1"/>
      <c r="AG641" s="1"/>
      <c r="AH641" s="1"/>
      <c r="AI641" s="15"/>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row>
    <row r="642" spans="1:66" s="266" customFormat="1" ht="15" thickBot="1" x14ac:dyDescent="0.3">
      <c r="A642" s="343"/>
      <c r="B642" s="342" t="str">
        <f t="shared" si="281"/>
        <v/>
      </c>
      <c r="C642" s="38"/>
      <c r="D642" s="37"/>
      <c r="E642" s="36" t="s">
        <v>3229</v>
      </c>
      <c r="F642" s="35"/>
      <c r="G642" s="341">
        <v>25934</v>
      </c>
      <c r="H642" s="354" t="s">
        <v>695</v>
      </c>
      <c r="I642" s="32" t="s">
        <v>3230</v>
      </c>
      <c r="J642" s="31">
        <v>0</v>
      </c>
      <c r="K642" s="30"/>
      <c r="L642" s="30"/>
      <c r="M642" s="29"/>
      <c r="N642" s="340" t="str">
        <f t="shared" si="282"/>
        <v/>
      </c>
      <c r="O642" s="340" t="str">
        <f t="shared" si="283"/>
        <v>◄</v>
      </c>
      <c r="P642" s="61"/>
      <c r="Q642" s="59"/>
      <c r="R642" s="340" t="str">
        <f t="shared" si="284"/>
        <v/>
      </c>
      <c r="S642" s="340" t="str">
        <f t="shared" si="285"/>
        <v>◄</v>
      </c>
      <c r="T642" s="60"/>
      <c r="U642" s="59"/>
      <c r="V642" s="339"/>
      <c r="W642" s="57"/>
      <c r="X642" s="56">
        <f t="shared" si="286"/>
        <v>0</v>
      </c>
      <c r="Y642" s="55">
        <f t="shared" si="286"/>
        <v>0</v>
      </c>
      <c r="Z642" s="54"/>
      <c r="AA642" s="53">
        <f t="shared" si="287"/>
        <v>0</v>
      </c>
      <c r="AB642" s="52">
        <f t="shared" si="287"/>
        <v>0</v>
      </c>
      <c r="AC642" s="42"/>
      <c r="AD642" s="16" t="s">
        <v>0</v>
      </c>
      <c r="AE642" s="1"/>
      <c r="AF642" s="1"/>
      <c r="AG642" s="1"/>
      <c r="AH642" s="1"/>
      <c r="AI642" s="15"/>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row>
    <row r="643" spans="1:66" ht="16.8" thickTop="1" thickBot="1" x14ac:dyDescent="0.3">
      <c r="A643" s="338"/>
      <c r="B643" s="50"/>
      <c r="C643" s="14">
        <f>ROWS(C644:C645)-1</f>
        <v>1</v>
      </c>
      <c r="D643" s="113" t="s">
        <v>3231</v>
      </c>
      <c r="E643" s="12"/>
      <c r="F643" s="12"/>
      <c r="G643" s="337"/>
      <c r="H643" s="10"/>
      <c r="I643" s="9"/>
      <c r="J643" s="8" t="s">
        <v>694</v>
      </c>
      <c r="K643" s="8" t="s">
        <v>69</v>
      </c>
      <c r="L643" s="7"/>
      <c r="M643" s="6"/>
      <c r="N643" s="49"/>
      <c r="O643" s="346" t="str">
        <f>IF(COUNTIF(N644:N644,"?")&gt;0,"?",IF(AND(P643="◄",Q643="►"),"◄►",IF(P643="◄","◄",IF(Q643="►","►",""))))</f>
        <v/>
      </c>
      <c r="P643" s="46" t="str">
        <f>IF(SUM(P644:P644)+1=ROWS(P644:P644)-COUNTIF(P644:P644,"-"),"","◄")</f>
        <v/>
      </c>
      <c r="Q643" s="45" t="str">
        <f>IF(SUM(Q644:Q644)&gt;0,"►","")</f>
        <v/>
      </c>
      <c r="R643" s="48"/>
      <c r="S643" s="346" t="str">
        <f>IF(COUNTIF(R644:R644,"?")&gt;0,"?",IF(AND(T643="◄",U643="►"),"◄►",IF(T643="◄","◄",IF(U643="►","►",""))))</f>
        <v/>
      </c>
      <c r="T643" s="46" t="str">
        <f>IF(SUM(T644:T644)+1=ROWS(T644:T644)-COUNTIF(T644:T644,"-"),"","◄")</f>
        <v/>
      </c>
      <c r="U643" s="45" t="str">
        <f>IF(SUM(U644:U644)&gt;0,"►","")</f>
        <v/>
      </c>
      <c r="V643" s="67">
        <f>ROWS(V644:V645)-1</f>
        <v>1</v>
      </c>
      <c r="W643" s="44">
        <f>SUM(W644:W644)-W645</f>
        <v>0</v>
      </c>
      <c r="X643" s="43" t="s">
        <v>2</v>
      </c>
      <c r="Y643" s="42"/>
      <c r="Z643" s="44">
        <f>SUM(Z644:Z644)-Z645</f>
        <v>0</v>
      </c>
      <c r="AA643" s="43" t="s">
        <v>2</v>
      </c>
      <c r="AB643" s="42"/>
      <c r="AC643" s="345" t="e">
        <f>IF(#REF!="◄","◄",IF(#REF!="ok","►",""))</f>
        <v>#REF!</v>
      </c>
      <c r="AD643" s="5" t="s">
        <v>0</v>
      </c>
      <c r="AE643" s="344"/>
    </row>
    <row r="644" spans="1:66" s="266" customFormat="1" ht="15" thickBot="1" x14ac:dyDescent="0.3">
      <c r="A644" s="343"/>
      <c r="B644" s="342" t="str">
        <f>IF(A644=1,"x","")</f>
        <v/>
      </c>
      <c r="C644" s="38"/>
      <c r="D644" s="37"/>
      <c r="E644" s="36" t="s">
        <v>3232</v>
      </c>
      <c r="F644" s="35"/>
      <c r="G644" s="341">
        <v>26299</v>
      </c>
      <c r="H644" s="33">
        <v>100</v>
      </c>
      <c r="I644" s="32" t="s">
        <v>3233</v>
      </c>
      <c r="J644" s="31"/>
      <c r="K644" s="30"/>
      <c r="L644" s="30"/>
      <c r="M644" s="29"/>
      <c r="N644" s="340" t="str">
        <f>IF(O644="?","?","")</f>
        <v/>
      </c>
      <c r="O644" s="340" t="str">
        <f>IF(AND(P644="",Q644&gt;0),"?",IF(P644="","◄",IF(Q644&gt;=1,"►","")))</f>
        <v>◄</v>
      </c>
      <c r="P644" s="61"/>
      <c r="Q644" s="59"/>
      <c r="R644" s="340" t="str">
        <f>IF(S644="?","?","")</f>
        <v/>
      </c>
      <c r="S644" s="340" t="str">
        <f>IF(AND(T644="",U644&gt;0),"?",IF(T644="","◄",IF(U644&gt;=1,"►","")))</f>
        <v>◄</v>
      </c>
      <c r="T644" s="60"/>
      <c r="U644" s="59"/>
      <c r="V644" s="339"/>
      <c r="W644" s="57"/>
      <c r="X644" s="56">
        <f>(P644*W644)</f>
        <v>0</v>
      </c>
      <c r="Y644" s="55">
        <f>(Q644*X644)</f>
        <v>0</v>
      </c>
      <c r="Z644" s="54"/>
      <c r="AA644" s="53">
        <f>(T644*Z644)</f>
        <v>0</v>
      </c>
      <c r="AB644" s="52">
        <f>(U644*AA644)</f>
        <v>0</v>
      </c>
      <c r="AC644" s="42"/>
      <c r="AD644" s="16" t="s">
        <v>0</v>
      </c>
      <c r="AE644" s="1"/>
      <c r="AF644" s="1"/>
      <c r="AG644" s="1"/>
      <c r="AH644" s="1"/>
      <c r="AI644" s="15"/>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row>
    <row r="645" spans="1:66" ht="16.8" thickTop="1" thickBot="1" x14ac:dyDescent="0.3">
      <c r="A645" s="338"/>
      <c r="B645" s="50"/>
      <c r="C645" s="14">
        <f>ROWS(C646:C649)-1</f>
        <v>3</v>
      </c>
      <c r="D645" s="113" t="s">
        <v>3234</v>
      </c>
      <c r="E645" s="12"/>
      <c r="F645" s="12"/>
      <c r="G645" s="337"/>
      <c r="H645" s="10"/>
      <c r="I645" s="9"/>
      <c r="J645" s="8" t="s">
        <v>693</v>
      </c>
      <c r="K645" s="8"/>
      <c r="L645" s="7"/>
      <c r="M645" s="6"/>
      <c r="N645" s="49"/>
      <c r="O645" s="346" t="str">
        <f>IF(COUNTIF(N646:N648,"?")&gt;0,"?",IF(AND(P645="◄",Q645="►"),"◄►",IF(P645="◄","◄",IF(Q645="►","►",""))))</f>
        <v>◄</v>
      </c>
      <c r="P645" s="46" t="str">
        <f>IF(SUM(P646:P648)+1=ROWS(P646:P648)-COUNTIF(P646:P648,"-"),"","◄")</f>
        <v>◄</v>
      </c>
      <c r="Q645" s="45" t="str">
        <f>IF(SUM(Q646:Q648)&gt;0,"►","")</f>
        <v/>
      </c>
      <c r="R645" s="48"/>
      <c r="S645" s="346" t="str">
        <f>IF(COUNTIF(R646:R648,"?")&gt;0,"?",IF(AND(T645="◄",U645="►"),"◄►",IF(T645="◄","◄",IF(U645="►","►",""))))</f>
        <v>◄</v>
      </c>
      <c r="T645" s="46" t="str">
        <f>IF(SUM(T646:T648)+1=ROWS(T646:T648)-COUNTIF(T646:T648,"-"),"","◄")</f>
        <v>◄</v>
      </c>
      <c r="U645" s="45" t="str">
        <f>IF(SUM(U646:U648)&gt;0,"►","")</f>
        <v/>
      </c>
      <c r="V645" s="67">
        <f>ROWS(V646:V649)-1</f>
        <v>3</v>
      </c>
      <c r="W645" s="44">
        <f>SUM(W646:W648)-W649</f>
        <v>0</v>
      </c>
      <c r="X645" s="43" t="s">
        <v>2</v>
      </c>
      <c r="Y645" s="42"/>
      <c r="Z645" s="44">
        <f>SUM(Z646:Z648)-Z649</f>
        <v>0</v>
      </c>
      <c r="AA645" s="43" t="s">
        <v>2</v>
      </c>
      <c r="AB645" s="42"/>
      <c r="AC645" s="345" t="e">
        <f>IF(#REF!="◄","◄",IF(#REF!="ok","►",""))</f>
        <v>#REF!</v>
      </c>
      <c r="AD645" s="5" t="s">
        <v>0</v>
      </c>
      <c r="AE645" s="344"/>
    </row>
    <row r="646" spans="1:66" s="266" customFormat="1" x14ac:dyDescent="0.25">
      <c r="A646" s="343"/>
      <c r="B646" s="342" t="str">
        <f>IF(A646=1,"x","")</f>
        <v/>
      </c>
      <c r="C646" s="38"/>
      <c r="D646" s="37"/>
      <c r="E646" s="36" t="s">
        <v>3235</v>
      </c>
      <c r="F646" s="35"/>
      <c r="G646" s="341">
        <v>26665</v>
      </c>
      <c r="H646" s="33">
        <v>90</v>
      </c>
      <c r="I646" s="32" t="s">
        <v>3236</v>
      </c>
      <c r="J646" s="31"/>
      <c r="K646" s="30"/>
      <c r="L646" s="30"/>
      <c r="M646" s="29"/>
      <c r="N646" s="340" t="str">
        <f>IF(O646="?","?","")</f>
        <v/>
      </c>
      <c r="O646" s="340" t="str">
        <f>IF(AND(P646="",Q646&gt;0),"?",IF(P646="","◄",IF(Q646&gt;=1,"►","")))</f>
        <v>◄</v>
      </c>
      <c r="P646" s="61"/>
      <c r="Q646" s="59"/>
      <c r="R646" s="340" t="str">
        <f>IF(S646="?","?","")</f>
        <v/>
      </c>
      <c r="S646" s="340" t="str">
        <f>IF(AND(T646="",U646&gt;0),"?",IF(T646="","◄",IF(U646&gt;=1,"►","")))</f>
        <v>◄</v>
      </c>
      <c r="T646" s="60"/>
      <c r="U646" s="59"/>
      <c r="V646" s="339"/>
      <c r="W646" s="57"/>
      <c r="X646" s="56">
        <f t="shared" ref="X646:Y648" si="288">(P646*W646)</f>
        <v>0</v>
      </c>
      <c r="Y646" s="55">
        <f t="shared" si="288"/>
        <v>0</v>
      </c>
      <c r="Z646" s="54"/>
      <c r="AA646" s="53">
        <f t="shared" ref="AA646:AB648" si="289">(T646*Z646)</f>
        <v>0</v>
      </c>
      <c r="AB646" s="52">
        <f t="shared" si="289"/>
        <v>0</v>
      </c>
      <c r="AC646" s="42"/>
      <c r="AD646" s="16" t="s">
        <v>0</v>
      </c>
      <c r="AE646" s="1"/>
      <c r="AF646" s="1"/>
      <c r="AG646" s="1"/>
      <c r="AH646" s="1"/>
      <c r="AI646" s="15"/>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row>
    <row r="647" spans="1:66" s="266" customFormat="1" x14ac:dyDescent="0.25">
      <c r="A647" s="343"/>
      <c r="B647" s="342" t="str">
        <f>IF(A647=1,"x","")</f>
        <v/>
      </c>
      <c r="C647" s="38"/>
      <c r="D647" s="37"/>
      <c r="E647" s="36" t="s">
        <v>3237</v>
      </c>
      <c r="F647" s="35"/>
      <c r="G647" s="341">
        <v>26665</v>
      </c>
      <c r="H647" s="33">
        <v>90</v>
      </c>
      <c r="I647" s="32" t="s">
        <v>3238</v>
      </c>
      <c r="J647" s="31"/>
      <c r="K647" s="30"/>
      <c r="L647" s="30"/>
      <c r="M647" s="29"/>
      <c r="N647" s="340" t="str">
        <f>IF(O647="?","?","")</f>
        <v/>
      </c>
      <c r="O647" s="340" t="str">
        <f>IF(AND(P647="",Q647&gt;0),"?",IF(P647="","◄",IF(Q647&gt;=1,"►","")))</f>
        <v>◄</v>
      </c>
      <c r="P647" s="61"/>
      <c r="Q647" s="59"/>
      <c r="R647" s="340" t="str">
        <f>IF(S647="?","?","")</f>
        <v/>
      </c>
      <c r="S647" s="340" t="str">
        <f>IF(AND(T647="",U647&gt;0),"?",IF(T647="","◄",IF(U647&gt;=1,"►","")))</f>
        <v>◄</v>
      </c>
      <c r="T647" s="60"/>
      <c r="U647" s="59"/>
      <c r="V647" s="339"/>
      <c r="W647" s="57"/>
      <c r="X647" s="56">
        <f t="shared" si="288"/>
        <v>0</v>
      </c>
      <c r="Y647" s="55">
        <f t="shared" si="288"/>
        <v>0</v>
      </c>
      <c r="Z647" s="54"/>
      <c r="AA647" s="53">
        <f t="shared" si="289"/>
        <v>0</v>
      </c>
      <c r="AB647" s="52">
        <f t="shared" si="289"/>
        <v>0</v>
      </c>
      <c r="AC647" s="42"/>
      <c r="AD647" s="16" t="s">
        <v>0</v>
      </c>
      <c r="AE647" s="1"/>
      <c r="AF647" s="1"/>
      <c r="AG647" s="1"/>
      <c r="AH647" s="1"/>
      <c r="AI647" s="15"/>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row>
    <row r="648" spans="1:66" s="266" customFormat="1" ht="16.8" customHeight="1" thickBot="1" x14ac:dyDescent="0.3">
      <c r="A648" s="343"/>
      <c r="B648" s="342" t="str">
        <f>IF(A648=1,"x","")</f>
        <v/>
      </c>
      <c r="C648" s="38"/>
      <c r="D648" s="37"/>
      <c r="E648" s="36" t="s">
        <v>3239</v>
      </c>
      <c r="F648" s="35"/>
      <c r="G648" s="341">
        <v>27760</v>
      </c>
      <c r="H648" s="33">
        <v>90</v>
      </c>
      <c r="I648" s="32" t="s">
        <v>3240</v>
      </c>
      <c r="J648" s="31" t="s">
        <v>692</v>
      </c>
      <c r="K648" s="30"/>
      <c r="L648" s="30"/>
      <c r="M648" s="29"/>
      <c r="N648" s="340" t="str">
        <f>IF(O648="?","?","")</f>
        <v/>
      </c>
      <c r="O648" s="340" t="str">
        <f>IF(AND(P648="",Q648&gt;0),"?",IF(P648="","◄",IF(Q648&gt;=1,"►","")))</f>
        <v>◄</v>
      </c>
      <c r="P648" s="61"/>
      <c r="Q648" s="59"/>
      <c r="R648" s="340" t="str">
        <f>IF(S648="?","?","")</f>
        <v/>
      </c>
      <c r="S648" s="340" t="str">
        <f>IF(AND(T648="",U648&gt;0),"?",IF(T648="","◄",IF(U648&gt;=1,"►","")))</f>
        <v>◄</v>
      </c>
      <c r="T648" s="60"/>
      <c r="U648" s="59"/>
      <c r="V648" s="339"/>
      <c r="W648" s="57"/>
      <c r="X648" s="56">
        <f t="shared" si="288"/>
        <v>0</v>
      </c>
      <c r="Y648" s="55">
        <f t="shared" si="288"/>
        <v>0</v>
      </c>
      <c r="Z648" s="54"/>
      <c r="AA648" s="53">
        <f t="shared" si="289"/>
        <v>0</v>
      </c>
      <c r="AB648" s="52">
        <f t="shared" si="289"/>
        <v>0</v>
      </c>
      <c r="AC648" s="42"/>
      <c r="AD648" s="16" t="s">
        <v>0</v>
      </c>
      <c r="AE648" s="1"/>
      <c r="AF648" s="1"/>
      <c r="AG648" s="1"/>
      <c r="AH648" s="1"/>
      <c r="AI648" s="15"/>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row>
    <row r="649" spans="1:66" ht="16.8" thickTop="1" thickBot="1" x14ac:dyDescent="0.3">
      <c r="A649" s="338"/>
      <c r="B649" s="50"/>
      <c r="C649" s="14">
        <f>ROWS(C650:C651)-1</f>
        <v>1</v>
      </c>
      <c r="D649" s="113" t="s">
        <v>3241</v>
      </c>
      <c r="E649" s="12"/>
      <c r="F649" s="12"/>
      <c r="G649" s="337"/>
      <c r="H649" s="10"/>
      <c r="I649" s="9"/>
      <c r="J649" s="8" t="s">
        <v>691</v>
      </c>
      <c r="K649" s="8" t="s">
        <v>69</v>
      </c>
      <c r="L649" s="7"/>
      <c r="M649" s="6">
        <v>0</v>
      </c>
      <c r="N649" s="49"/>
      <c r="O649" s="346" t="str">
        <f>IF(COUNTIF(N650:N650,"?")&gt;0,"?",IF(AND(P649="◄",Q649="►"),"◄►",IF(P649="◄","◄",IF(Q649="►","►",""))))</f>
        <v/>
      </c>
      <c r="P649" s="46" t="str">
        <f>IF(SUM(P650:P650)+1=ROWS(P650:P650)-COUNTIF(P650:P650,"-"),"","◄")</f>
        <v/>
      </c>
      <c r="Q649" s="45" t="str">
        <f>IF(SUM(Q650:Q650)&gt;0,"►","")</f>
        <v/>
      </c>
      <c r="R649" s="48"/>
      <c r="S649" s="346" t="str">
        <f>IF(COUNTIF(R650:R650,"?")&gt;0,"?",IF(AND(T649="◄",U649="►"),"◄►",IF(T649="◄","◄",IF(U649="►","►",""))))</f>
        <v/>
      </c>
      <c r="T649" s="46" t="str">
        <f>IF(SUM(T650:T650)+1=ROWS(T650:T650)-COUNTIF(T650:T650,"-"),"","◄")</f>
        <v/>
      </c>
      <c r="U649" s="45" t="str">
        <f>IF(SUM(U650:U650)&gt;0,"►","")</f>
        <v/>
      </c>
      <c r="V649" s="67">
        <f>ROWS(V650:V651)-1</f>
        <v>1</v>
      </c>
      <c r="W649" s="44">
        <f>SUM(W650:W650)-W651</f>
        <v>0</v>
      </c>
      <c r="X649" s="43" t="s">
        <v>2</v>
      </c>
      <c r="Y649" s="42"/>
      <c r="Z649" s="44">
        <f>SUM(Z650:Z650)-Z651</f>
        <v>0</v>
      </c>
      <c r="AA649" s="43" t="s">
        <v>2</v>
      </c>
      <c r="AB649" s="42"/>
      <c r="AC649" s="345" t="e">
        <f>IF(#REF!="◄","◄",IF(#REF!="ok","►",""))</f>
        <v>#REF!</v>
      </c>
      <c r="AD649" s="5" t="s">
        <v>0</v>
      </c>
      <c r="AE649" s="344"/>
    </row>
    <row r="650" spans="1:66" s="266" customFormat="1" ht="15" thickBot="1" x14ac:dyDescent="0.3">
      <c r="A650" s="343"/>
      <c r="B650" s="342" t="str">
        <f>IF(A650=1,"x","")</f>
        <v/>
      </c>
      <c r="C650" s="38"/>
      <c r="D650" s="37"/>
      <c r="E650" s="36" t="s">
        <v>3242</v>
      </c>
      <c r="F650" s="35"/>
      <c r="G650" s="341">
        <v>28491</v>
      </c>
      <c r="H650" s="33">
        <v>100</v>
      </c>
      <c r="I650" s="32" t="s">
        <v>3243</v>
      </c>
      <c r="J650" s="31"/>
      <c r="K650" s="30"/>
      <c r="L650" s="30"/>
      <c r="M650" s="29"/>
      <c r="N650" s="340" t="str">
        <f>IF(O650="?","?","")</f>
        <v/>
      </c>
      <c r="O650" s="340" t="str">
        <f>IF(AND(P650="",Q650&gt;0),"?",IF(P650="","◄",IF(Q650&gt;=1,"►","")))</f>
        <v>◄</v>
      </c>
      <c r="P650" s="61"/>
      <c r="Q650" s="59"/>
      <c r="R650" s="340" t="str">
        <f>IF(S650="?","?","")</f>
        <v/>
      </c>
      <c r="S650" s="340" t="str">
        <f>IF(AND(T650="",U650&gt;0),"?",IF(T650="","◄",IF(U650&gt;=1,"►","")))</f>
        <v>◄</v>
      </c>
      <c r="T650" s="60"/>
      <c r="U650" s="59"/>
      <c r="V650" s="339"/>
      <c r="W650" s="57"/>
      <c r="X650" s="56">
        <f>(P650*W650)</f>
        <v>0</v>
      </c>
      <c r="Y650" s="55">
        <f>(Q650*X650)</f>
        <v>0</v>
      </c>
      <c r="Z650" s="54"/>
      <c r="AA650" s="53">
        <f>(T650*Z650)</f>
        <v>0</v>
      </c>
      <c r="AB650" s="52">
        <f>(U650*AA650)</f>
        <v>0</v>
      </c>
      <c r="AC650" s="42"/>
      <c r="AD650" s="16" t="s">
        <v>0</v>
      </c>
      <c r="AE650" s="1"/>
      <c r="AF650" s="1"/>
      <c r="AG650" s="1"/>
      <c r="AH650" s="1"/>
      <c r="AI650" s="15"/>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row>
    <row r="651" spans="1:66" ht="16.8" thickTop="1" thickBot="1" x14ac:dyDescent="0.3">
      <c r="A651" s="338"/>
      <c r="B651" s="50"/>
      <c r="C651" s="14">
        <f>ROWS(C652:C656)-1</f>
        <v>4</v>
      </c>
      <c r="D651" s="113" t="s">
        <v>3244</v>
      </c>
      <c r="E651" s="12"/>
      <c r="F651" s="12"/>
      <c r="G651" s="337"/>
      <c r="H651" s="10"/>
      <c r="I651" s="9"/>
      <c r="J651" s="8" t="s">
        <v>690</v>
      </c>
      <c r="K651" s="8" t="s">
        <v>69</v>
      </c>
      <c r="L651" s="7"/>
      <c r="M651" s="6">
        <v>0</v>
      </c>
      <c r="N651" s="49"/>
      <c r="O651" s="346" t="str">
        <f>IF(COUNTIF(N652:N655,"?")&gt;0,"?",IF(AND(P651="◄",Q651="►"),"◄►",IF(P651="◄","◄",IF(Q651="►","►",""))))</f>
        <v>◄</v>
      </c>
      <c r="P651" s="46" t="str">
        <f>IF(SUM(P652:P655)+1=ROWS(P652:P655)-COUNTIF(P652:P655,"-"),"","◄")</f>
        <v>◄</v>
      </c>
      <c r="Q651" s="45" t="str">
        <f>IF(SUM(Q652:Q655)&gt;0,"►","")</f>
        <v/>
      </c>
      <c r="R651" s="48"/>
      <c r="S651" s="346" t="str">
        <f>IF(COUNTIF(R652:R655,"?")&gt;0,"?",IF(AND(T651="◄",U651="►"),"◄►",IF(T651="◄","◄",IF(U651="►","►",""))))</f>
        <v>◄</v>
      </c>
      <c r="T651" s="46" t="str">
        <f>IF(SUM(T652:T655)+1=ROWS(T652:T655)-COUNTIF(T652:T655,"-"),"","◄")</f>
        <v>◄</v>
      </c>
      <c r="U651" s="45" t="str">
        <f>IF(SUM(U652:U655)&gt;0,"►","")</f>
        <v/>
      </c>
      <c r="V651" s="67">
        <f>ROWS(V652:V656)-1</f>
        <v>4</v>
      </c>
      <c r="W651" s="44">
        <f>SUM(W652:W655)-W656</f>
        <v>0</v>
      </c>
      <c r="X651" s="43" t="s">
        <v>2</v>
      </c>
      <c r="Y651" s="42"/>
      <c r="Z651" s="44">
        <f>SUM(Z652:Z655)-Z656</f>
        <v>0</v>
      </c>
      <c r="AA651" s="43" t="s">
        <v>2</v>
      </c>
      <c r="AB651" s="42"/>
      <c r="AC651" s="345" t="e">
        <f>IF(#REF!="◄","◄",IF(#REF!="ok","►",""))</f>
        <v>#REF!</v>
      </c>
      <c r="AD651" s="5" t="s">
        <v>0</v>
      </c>
      <c r="AE651" s="344"/>
    </row>
    <row r="652" spans="1:66" s="266" customFormat="1" x14ac:dyDescent="0.25">
      <c r="A652" s="343"/>
      <c r="B652" s="342" t="str">
        <f>IF(A652=1,"x","")</f>
        <v/>
      </c>
      <c r="C652" s="38"/>
      <c r="D652" s="37"/>
      <c r="E652" s="36" t="s">
        <v>3245</v>
      </c>
      <c r="F652" s="35"/>
      <c r="G652" s="341">
        <v>27395</v>
      </c>
      <c r="H652" s="33">
        <v>20</v>
      </c>
      <c r="I652" s="32" t="s">
        <v>3246</v>
      </c>
      <c r="J652" s="31"/>
      <c r="K652" s="30"/>
      <c r="L652" s="30"/>
      <c r="M652" s="29"/>
      <c r="N652" s="340" t="str">
        <f>IF(O652="?","?","")</f>
        <v/>
      </c>
      <c r="O652" s="340" t="str">
        <f>IF(AND(P652="",Q652&gt;0),"?",IF(P652="","◄",IF(Q652&gt;=1,"►","")))</f>
        <v>◄</v>
      </c>
      <c r="P652" s="61"/>
      <c r="Q652" s="59"/>
      <c r="R652" s="340" t="str">
        <f>IF(S652="?","?","")</f>
        <v/>
      </c>
      <c r="S652" s="340" t="str">
        <f>IF(AND(T652="",U652&gt;0),"?",IF(T652="","◄",IF(U652&gt;=1,"►","")))</f>
        <v>◄</v>
      </c>
      <c r="T652" s="60"/>
      <c r="U652" s="59"/>
      <c r="V652" s="339"/>
      <c r="W652" s="57"/>
      <c r="X652" s="56">
        <f t="shared" ref="X652:Y655" si="290">(P652*W652)</f>
        <v>0</v>
      </c>
      <c r="Y652" s="55">
        <f t="shared" si="290"/>
        <v>0</v>
      </c>
      <c r="Z652" s="54"/>
      <c r="AA652" s="53">
        <f t="shared" ref="AA652:AB655" si="291">(T652*Z652)</f>
        <v>0</v>
      </c>
      <c r="AB652" s="52">
        <f t="shared" si="291"/>
        <v>0</v>
      </c>
      <c r="AC652" s="42"/>
      <c r="AD652" s="16" t="s">
        <v>0</v>
      </c>
      <c r="AE652" s="1"/>
      <c r="AF652" s="1"/>
      <c r="AG652" s="1"/>
      <c r="AH652" s="1"/>
      <c r="AI652" s="15"/>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row>
    <row r="653" spans="1:66" s="266" customFormat="1" x14ac:dyDescent="0.25">
      <c r="A653" s="343"/>
      <c r="B653" s="342" t="str">
        <f>IF(A653=1,"x","")</f>
        <v/>
      </c>
      <c r="C653" s="38"/>
      <c r="D653" s="37"/>
      <c r="E653" s="36" t="s">
        <v>3247</v>
      </c>
      <c r="F653" s="35"/>
      <c r="G653" s="341">
        <v>27395</v>
      </c>
      <c r="H653" s="33">
        <v>50</v>
      </c>
      <c r="I653" s="32" t="s">
        <v>3248</v>
      </c>
      <c r="J653" s="31"/>
      <c r="K653" s="30"/>
      <c r="L653" s="30"/>
      <c r="M653" s="29"/>
      <c r="N653" s="340" t="str">
        <f>IF(O653="?","?","")</f>
        <v/>
      </c>
      <c r="O653" s="340" t="str">
        <f>IF(AND(P653="",Q653&gt;0),"?",IF(P653="","◄",IF(Q653&gt;=1,"►","")))</f>
        <v>◄</v>
      </c>
      <c r="P653" s="61"/>
      <c r="Q653" s="59"/>
      <c r="R653" s="340" t="str">
        <f>IF(S653="?","?","")</f>
        <v/>
      </c>
      <c r="S653" s="340" t="str">
        <f>IF(AND(T653="",U653&gt;0),"?",IF(T653="","◄",IF(U653&gt;=1,"►","")))</f>
        <v>◄</v>
      </c>
      <c r="T653" s="60"/>
      <c r="U653" s="59"/>
      <c r="V653" s="339"/>
      <c r="W653" s="57"/>
      <c r="X653" s="56">
        <f t="shared" si="290"/>
        <v>0</v>
      </c>
      <c r="Y653" s="55">
        <f t="shared" si="290"/>
        <v>0</v>
      </c>
      <c r="Z653" s="54"/>
      <c r="AA653" s="53">
        <f t="shared" si="291"/>
        <v>0</v>
      </c>
      <c r="AB653" s="52">
        <f t="shared" si="291"/>
        <v>0</v>
      </c>
      <c r="AC653" s="42"/>
      <c r="AD653" s="16" t="s">
        <v>0</v>
      </c>
      <c r="AE653" s="1"/>
      <c r="AF653" s="1"/>
      <c r="AG653" s="1"/>
      <c r="AH653" s="1"/>
      <c r="AI653" s="15"/>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row>
    <row r="654" spans="1:66" s="266" customFormat="1" x14ac:dyDescent="0.25">
      <c r="A654" s="343">
        <v>1</v>
      </c>
      <c r="B654" s="342" t="str">
        <f>IF(A654=1,"x","")</f>
        <v>x</v>
      </c>
      <c r="C654" s="38"/>
      <c r="D654" s="37"/>
      <c r="E654" s="36" t="s">
        <v>3249</v>
      </c>
      <c r="F654" s="35"/>
      <c r="G654" s="341">
        <v>28856</v>
      </c>
      <c r="H654" s="33">
        <v>20</v>
      </c>
      <c r="I654" s="32" t="s">
        <v>3250</v>
      </c>
      <c r="J654" s="31" t="s">
        <v>3251</v>
      </c>
      <c r="K654" s="30"/>
      <c r="L654" s="30"/>
      <c r="M654" s="29"/>
      <c r="N654" s="340" t="str">
        <f>IF(O654="?","?","")</f>
        <v/>
      </c>
      <c r="O654" s="340" t="str">
        <f>IF(AND(P654="",Q654&gt;0),"?",IF(P654="","◄",IF(Q654&gt;=1,"►","")))</f>
        <v>◄</v>
      </c>
      <c r="P654" s="61"/>
      <c r="Q654" s="59"/>
      <c r="R654" s="340" t="str">
        <f>IF(S654="?","?","")</f>
        <v/>
      </c>
      <c r="S654" s="340" t="str">
        <f>IF(AND(T654="",U654&gt;0),"?",IF(T654="","◄",IF(U654&gt;=1,"►","")))</f>
        <v>◄</v>
      </c>
      <c r="T654" s="60"/>
      <c r="U654" s="59"/>
      <c r="V654" s="339"/>
      <c r="W654" s="57"/>
      <c r="X654" s="56">
        <f t="shared" si="290"/>
        <v>0</v>
      </c>
      <c r="Y654" s="55">
        <f t="shared" si="290"/>
        <v>0</v>
      </c>
      <c r="Z654" s="54"/>
      <c r="AA654" s="53">
        <f t="shared" si="291"/>
        <v>0</v>
      </c>
      <c r="AB654" s="52">
        <f t="shared" si="291"/>
        <v>0</v>
      </c>
      <c r="AC654" s="42"/>
      <c r="AD654" s="16" t="s">
        <v>0</v>
      </c>
      <c r="AE654" s="1"/>
      <c r="AF654" s="1"/>
      <c r="AG654" s="1"/>
      <c r="AH654" s="1"/>
      <c r="AI654" s="15"/>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row>
    <row r="655" spans="1:66" s="266" customFormat="1" ht="15" thickBot="1" x14ac:dyDescent="0.3">
      <c r="A655" s="343">
        <v>1</v>
      </c>
      <c r="B655" s="342" t="str">
        <f>IF(A655=1,"x","")</f>
        <v>x</v>
      </c>
      <c r="C655" s="38"/>
      <c r="D655" s="37"/>
      <c r="E655" s="36" t="s">
        <v>3252</v>
      </c>
      <c r="F655" s="35"/>
      <c r="G655" s="341">
        <v>28491</v>
      </c>
      <c r="H655" s="33">
        <v>50</v>
      </c>
      <c r="I655" s="32" t="s">
        <v>3253</v>
      </c>
      <c r="J655" s="31" t="s">
        <v>3254</v>
      </c>
      <c r="K655" s="30"/>
      <c r="L655" s="30"/>
      <c r="M655" s="29"/>
      <c r="N655" s="340" t="str">
        <f>IF(O655="?","?","")</f>
        <v/>
      </c>
      <c r="O655" s="340" t="str">
        <f>IF(AND(P655="",Q655&gt;0),"?",IF(P655="","◄",IF(Q655&gt;=1,"►","")))</f>
        <v>◄</v>
      </c>
      <c r="P655" s="61"/>
      <c r="Q655" s="59"/>
      <c r="R655" s="340" t="str">
        <f>IF(S655="?","?","")</f>
        <v/>
      </c>
      <c r="S655" s="340" t="str">
        <f>IF(AND(T655="",U655&gt;0),"?",IF(T655="","◄",IF(U655&gt;=1,"►","")))</f>
        <v>◄</v>
      </c>
      <c r="T655" s="60"/>
      <c r="U655" s="59"/>
      <c r="V655" s="339"/>
      <c r="W655" s="57"/>
      <c r="X655" s="56">
        <f t="shared" si="290"/>
        <v>0</v>
      </c>
      <c r="Y655" s="55">
        <f t="shared" si="290"/>
        <v>0</v>
      </c>
      <c r="Z655" s="54"/>
      <c r="AA655" s="53">
        <f t="shared" si="291"/>
        <v>0</v>
      </c>
      <c r="AB655" s="52">
        <f t="shared" si="291"/>
        <v>0</v>
      </c>
      <c r="AC655" s="42"/>
      <c r="AD655" s="16" t="s">
        <v>0</v>
      </c>
      <c r="AE655" s="1"/>
      <c r="AF655" s="1"/>
      <c r="AG655" s="1"/>
      <c r="AH655" s="1"/>
      <c r="AI655" s="15"/>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row>
    <row r="656" spans="1:66" ht="16.8" thickTop="1" thickBot="1" x14ac:dyDescent="0.3">
      <c r="A656" s="338"/>
      <c r="B656" s="50"/>
      <c r="C656" s="14">
        <f>ROWS(C657:C661)-1</f>
        <v>4</v>
      </c>
      <c r="D656" s="113" t="s">
        <v>3255</v>
      </c>
      <c r="E656" s="12"/>
      <c r="F656" s="12"/>
      <c r="G656" s="337"/>
      <c r="H656" s="10"/>
      <c r="I656" s="9"/>
      <c r="J656" s="8" t="s">
        <v>689</v>
      </c>
      <c r="K656" s="8" t="s">
        <v>69</v>
      </c>
      <c r="L656" s="7"/>
      <c r="M656" s="6">
        <v>0</v>
      </c>
      <c r="N656" s="49"/>
      <c r="O656" s="346" t="str">
        <f>IF(COUNTIF(N657:N660,"?")&gt;0,"?",IF(AND(P656="◄",Q656="►"),"◄►",IF(P656="◄","◄",IF(Q656="►","►",""))))</f>
        <v>◄</v>
      </c>
      <c r="P656" s="46" t="str">
        <f>IF(SUM(P657:P660)+1=ROWS(P657:P660)-COUNTIF(P657:P660,"-"),"","◄")</f>
        <v>◄</v>
      </c>
      <c r="Q656" s="45" t="str">
        <f>IF(SUM(Q657:Q660)&gt;0,"►","")</f>
        <v/>
      </c>
      <c r="R656" s="48"/>
      <c r="S656" s="346" t="str">
        <f>IF(COUNTIF(R657:R660,"?")&gt;0,"?",IF(AND(T656="◄",U656="►"),"◄►",IF(T656="◄","◄",IF(U656="►","►",""))))</f>
        <v>◄</v>
      </c>
      <c r="T656" s="46" t="str">
        <f>IF(SUM(T657:T660)+1=ROWS(T657:T660)-COUNTIF(T657:T660,"-"),"","◄")</f>
        <v>◄</v>
      </c>
      <c r="U656" s="45" t="str">
        <f>IF(SUM(U657:U660)&gt;0,"►","")</f>
        <v/>
      </c>
      <c r="V656" s="67">
        <f>ROWS(V657:V661)-1</f>
        <v>4</v>
      </c>
      <c r="W656" s="44">
        <f>SUM(W657:W660)-W661</f>
        <v>0</v>
      </c>
      <c r="X656" s="43" t="s">
        <v>2</v>
      </c>
      <c r="Y656" s="42"/>
      <c r="Z656" s="44">
        <f>SUM(Z657:Z660)-Z661</f>
        <v>0</v>
      </c>
      <c r="AA656" s="43" t="s">
        <v>2</v>
      </c>
      <c r="AB656" s="42"/>
      <c r="AC656" s="345" t="e">
        <f>IF(#REF!="◄","◄",IF(#REF!="ok","►",""))</f>
        <v>#REF!</v>
      </c>
      <c r="AD656" s="5" t="s">
        <v>0</v>
      </c>
      <c r="AE656" s="344"/>
    </row>
    <row r="657" spans="1:66" s="266" customFormat="1" x14ac:dyDescent="0.25">
      <c r="A657" s="343"/>
      <c r="B657" s="342" t="str">
        <f>IF(A657=1,"x","")</f>
        <v/>
      </c>
      <c r="C657" s="38"/>
      <c r="D657" s="37"/>
      <c r="E657" s="36" t="s">
        <v>3256</v>
      </c>
      <c r="F657" s="35"/>
      <c r="G657" s="341">
        <v>27760</v>
      </c>
      <c r="H657" s="33">
        <v>20</v>
      </c>
      <c r="I657" s="32" t="s">
        <v>3257</v>
      </c>
      <c r="J657" s="31"/>
      <c r="K657" s="30"/>
      <c r="L657" s="30"/>
      <c r="M657" s="29"/>
      <c r="N657" s="340" t="str">
        <f>IF(O657="?","?","")</f>
        <v/>
      </c>
      <c r="O657" s="340" t="str">
        <f>IF(AND(P657="",Q657&gt;0),"?",IF(P657="","◄",IF(Q657&gt;=1,"►","")))</f>
        <v>◄</v>
      </c>
      <c r="P657" s="61"/>
      <c r="Q657" s="59"/>
      <c r="R657" s="340" t="str">
        <f>IF(S657="?","?","")</f>
        <v/>
      </c>
      <c r="S657" s="340" t="str">
        <f>IF(AND(T657="",U657&gt;0),"?",IF(T657="","◄",IF(U657&gt;=1,"►","")))</f>
        <v>◄</v>
      </c>
      <c r="T657" s="60"/>
      <c r="U657" s="59"/>
      <c r="V657" s="339"/>
      <c r="W657" s="57"/>
      <c r="X657" s="56">
        <f t="shared" ref="X657:Y660" si="292">(P657*W657)</f>
        <v>0</v>
      </c>
      <c r="Y657" s="55">
        <f t="shared" si="292"/>
        <v>0</v>
      </c>
      <c r="Z657" s="54"/>
      <c r="AA657" s="53">
        <f t="shared" ref="AA657:AB660" si="293">(T657*Z657)</f>
        <v>0</v>
      </c>
      <c r="AB657" s="52">
        <f t="shared" si="293"/>
        <v>0</v>
      </c>
      <c r="AC657" s="42"/>
      <c r="AD657" s="16" t="s">
        <v>0</v>
      </c>
      <c r="AE657" s="1"/>
      <c r="AF657" s="1"/>
      <c r="AG657" s="1"/>
      <c r="AH657" s="1"/>
      <c r="AI657" s="15"/>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row>
    <row r="658" spans="1:66" s="266" customFormat="1" x14ac:dyDescent="0.25">
      <c r="A658" s="343"/>
      <c r="B658" s="342" t="str">
        <f>IF(A658=1,"x","")</f>
        <v/>
      </c>
      <c r="C658" s="38"/>
      <c r="D658" s="37"/>
      <c r="E658" s="36" t="s">
        <v>3258</v>
      </c>
      <c r="F658" s="35"/>
      <c r="G658" s="341">
        <v>27760</v>
      </c>
      <c r="H658" s="33">
        <v>50</v>
      </c>
      <c r="I658" s="32" t="s">
        <v>3259</v>
      </c>
      <c r="J658" s="31"/>
      <c r="K658" s="30"/>
      <c r="L658" s="30"/>
      <c r="M658" s="29"/>
      <c r="N658" s="340" t="str">
        <f>IF(O658="?","?","")</f>
        <v/>
      </c>
      <c r="O658" s="340" t="str">
        <f>IF(AND(P658="",Q658&gt;0),"?",IF(P658="","◄",IF(Q658&gt;=1,"►","")))</f>
        <v>◄</v>
      </c>
      <c r="P658" s="61"/>
      <c r="Q658" s="59"/>
      <c r="R658" s="340" t="str">
        <f>IF(S658="?","?","")</f>
        <v/>
      </c>
      <c r="S658" s="340" t="str">
        <f>IF(AND(T658="",U658&gt;0),"?",IF(T658="","◄",IF(U658&gt;=1,"►","")))</f>
        <v>◄</v>
      </c>
      <c r="T658" s="60"/>
      <c r="U658" s="59"/>
      <c r="V658" s="339"/>
      <c r="W658" s="57"/>
      <c r="X658" s="56">
        <f t="shared" si="292"/>
        <v>0</v>
      </c>
      <c r="Y658" s="55">
        <f t="shared" si="292"/>
        <v>0</v>
      </c>
      <c r="Z658" s="54"/>
      <c r="AA658" s="53">
        <f t="shared" si="293"/>
        <v>0</v>
      </c>
      <c r="AB658" s="52">
        <f t="shared" si="293"/>
        <v>0</v>
      </c>
      <c r="AC658" s="42"/>
      <c r="AD658" s="16" t="s">
        <v>0</v>
      </c>
      <c r="AE658" s="1"/>
      <c r="AF658" s="1"/>
      <c r="AG658" s="1"/>
      <c r="AH658" s="1"/>
      <c r="AI658" s="15"/>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row>
    <row r="659" spans="1:66" s="266" customFormat="1" x14ac:dyDescent="0.25">
      <c r="A659" s="343"/>
      <c r="B659" s="342" t="str">
        <f>IF(A659=1,"x","")</f>
        <v/>
      </c>
      <c r="C659" s="38"/>
      <c r="D659" s="37"/>
      <c r="E659" s="36" t="s">
        <v>3260</v>
      </c>
      <c r="F659" s="35"/>
      <c r="G659" s="341">
        <v>27760</v>
      </c>
      <c r="H659" s="33">
        <v>100</v>
      </c>
      <c r="I659" s="32" t="s">
        <v>3261</v>
      </c>
      <c r="J659" s="31"/>
      <c r="K659" s="30"/>
      <c r="L659" s="30"/>
      <c r="M659" s="29"/>
      <c r="N659" s="340" t="str">
        <f>IF(O659="?","?","")</f>
        <v/>
      </c>
      <c r="O659" s="340" t="str">
        <f>IF(AND(P659="",Q659&gt;0),"?",IF(P659="","◄",IF(Q659&gt;=1,"►","")))</f>
        <v>◄</v>
      </c>
      <c r="P659" s="61"/>
      <c r="Q659" s="59"/>
      <c r="R659" s="340" t="str">
        <f>IF(S659="?","?","")</f>
        <v/>
      </c>
      <c r="S659" s="340" t="str">
        <f>IF(AND(T659="",U659&gt;0),"?",IF(T659="","◄",IF(U659&gt;=1,"►","")))</f>
        <v>◄</v>
      </c>
      <c r="T659" s="60"/>
      <c r="U659" s="59"/>
      <c r="V659" s="339"/>
      <c r="W659" s="57"/>
      <c r="X659" s="56">
        <f t="shared" si="292"/>
        <v>0</v>
      </c>
      <c r="Y659" s="55">
        <f t="shared" si="292"/>
        <v>0</v>
      </c>
      <c r="Z659" s="54"/>
      <c r="AA659" s="53">
        <f t="shared" si="293"/>
        <v>0</v>
      </c>
      <c r="AB659" s="52">
        <f t="shared" si="293"/>
        <v>0</v>
      </c>
      <c r="AC659" s="42"/>
      <c r="AD659" s="16" t="s">
        <v>0</v>
      </c>
      <c r="AE659" s="1"/>
      <c r="AF659" s="1"/>
      <c r="AG659" s="1"/>
      <c r="AH659" s="1"/>
      <c r="AI659" s="15"/>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row>
    <row r="660" spans="1:66" s="266" customFormat="1" ht="15" thickBot="1" x14ac:dyDescent="0.3">
      <c r="A660" s="343"/>
      <c r="B660" s="342" t="str">
        <f>IF(A660=1,"x","")</f>
        <v/>
      </c>
      <c r="C660" s="38"/>
      <c r="D660" s="37"/>
      <c r="E660" s="36" t="s">
        <v>3262</v>
      </c>
      <c r="F660" s="35"/>
      <c r="G660" s="341">
        <v>27760</v>
      </c>
      <c r="H660" s="33">
        <v>150</v>
      </c>
      <c r="I660" s="32" t="s">
        <v>3263</v>
      </c>
      <c r="J660" s="31"/>
      <c r="K660" s="30"/>
      <c r="L660" s="30"/>
      <c r="M660" s="29"/>
      <c r="N660" s="340" t="str">
        <f>IF(O660="?","?","")</f>
        <v/>
      </c>
      <c r="O660" s="340" t="str">
        <f>IF(AND(P660="",Q660&gt;0),"?",IF(P660="","◄",IF(Q660&gt;=1,"►","")))</f>
        <v>◄</v>
      </c>
      <c r="P660" s="61"/>
      <c r="Q660" s="59"/>
      <c r="R660" s="340" t="str">
        <f>IF(S660="?","?","")</f>
        <v/>
      </c>
      <c r="S660" s="340" t="str">
        <f>IF(AND(T660="",U660&gt;0),"?",IF(T660="","◄",IF(U660&gt;=1,"►","")))</f>
        <v>◄</v>
      </c>
      <c r="T660" s="60"/>
      <c r="U660" s="59"/>
      <c r="V660" s="339"/>
      <c r="W660" s="57"/>
      <c r="X660" s="56">
        <f t="shared" si="292"/>
        <v>0</v>
      </c>
      <c r="Y660" s="55">
        <f t="shared" si="292"/>
        <v>0</v>
      </c>
      <c r="Z660" s="54"/>
      <c r="AA660" s="53">
        <f t="shared" si="293"/>
        <v>0</v>
      </c>
      <c r="AB660" s="52">
        <f t="shared" si="293"/>
        <v>0</v>
      </c>
      <c r="AC660" s="42"/>
      <c r="AD660" s="16" t="s">
        <v>0</v>
      </c>
      <c r="AE660" s="1"/>
      <c r="AF660" s="1"/>
      <c r="AG660" s="1"/>
      <c r="AH660" s="1"/>
      <c r="AI660" s="15"/>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row>
    <row r="661" spans="1:66" ht="16.2" customHeight="1" thickTop="1" thickBot="1" x14ac:dyDescent="0.3">
      <c r="A661" s="338"/>
      <c r="B661" s="50"/>
      <c r="C661" s="14">
        <f>ROWS(C662:C665)-1</f>
        <v>3</v>
      </c>
      <c r="D661" s="113" t="s">
        <v>3264</v>
      </c>
      <c r="E661" s="12"/>
      <c r="F661" s="12"/>
      <c r="G661" s="337"/>
      <c r="H661" s="10"/>
      <c r="I661" s="9"/>
      <c r="J661" s="8" t="s">
        <v>688</v>
      </c>
      <c r="K661" s="8" t="s">
        <v>69</v>
      </c>
      <c r="L661" s="7"/>
      <c r="M661" s="6">
        <v>0</v>
      </c>
      <c r="N661" s="49"/>
      <c r="O661" s="346" t="str">
        <f>IF(COUNTIF(N662:N663,"?")&gt;0,"?",IF(AND(P661="◄",Q661="►"),"◄►",IF(P661="◄","◄",IF(Q661="►","►",""))))</f>
        <v>◄</v>
      </c>
      <c r="P661" s="46" t="str">
        <f>IF(SUM(P662:P663)+1=ROWS(P662:P663)-COUNTIF(P662:P663,"-"),"","◄")</f>
        <v>◄</v>
      </c>
      <c r="Q661" s="45" t="str">
        <f>IF(SUM(Q662:Q663)&gt;0,"►","")</f>
        <v/>
      </c>
      <c r="R661" s="48"/>
      <c r="S661" s="346" t="str">
        <f>IF(COUNTIF(R662:R663,"?")&gt;0,"?",IF(AND(T661="◄",U661="►"),"◄►",IF(T661="◄","◄",IF(U661="►","►",""))))</f>
        <v>◄</v>
      </c>
      <c r="T661" s="46" t="str">
        <f>IF(SUM(T662:T663)+1=ROWS(T662:T663)-COUNTIF(T662:T663,"-"),"","◄")</f>
        <v>◄</v>
      </c>
      <c r="U661" s="45" t="str">
        <f>IF(SUM(U662:U663)&gt;0,"►","")</f>
        <v/>
      </c>
      <c r="V661" s="67">
        <f>ROWS(V662:V665)-1</f>
        <v>3</v>
      </c>
      <c r="W661" s="44">
        <f>SUM(W662:W663)-W665</f>
        <v>0</v>
      </c>
      <c r="X661" s="43" t="s">
        <v>2</v>
      </c>
      <c r="Y661" s="42"/>
      <c r="Z661" s="44">
        <f>SUM(Z662:Z663)-Z665</f>
        <v>0</v>
      </c>
      <c r="AA661" s="43" t="s">
        <v>2</v>
      </c>
      <c r="AB661" s="42"/>
      <c r="AC661" s="345" t="e">
        <f>IF(#REF!="◄","◄",IF(#REF!="ok","►",""))</f>
        <v>#REF!</v>
      </c>
      <c r="AD661" s="5" t="s">
        <v>0</v>
      </c>
      <c r="AE661" s="344"/>
    </row>
    <row r="662" spans="1:66" s="266" customFormat="1" x14ac:dyDescent="0.25">
      <c r="A662" s="343"/>
      <c r="B662" s="342" t="str">
        <f>IF(A662=1,"x","")</f>
        <v/>
      </c>
      <c r="C662" s="38"/>
      <c r="D662" s="37"/>
      <c r="E662" s="36" t="s">
        <v>3265</v>
      </c>
      <c r="F662" s="35"/>
      <c r="G662" s="341">
        <v>28126</v>
      </c>
      <c r="H662" s="33">
        <v>1000</v>
      </c>
      <c r="I662" s="32" t="s">
        <v>3266</v>
      </c>
      <c r="J662" s="31"/>
      <c r="K662" s="30"/>
      <c r="L662" s="30"/>
      <c r="M662" s="29"/>
      <c r="N662" s="340" t="str">
        <f>IF(O662="?","?","")</f>
        <v/>
      </c>
      <c r="O662" s="340" t="str">
        <f>IF(AND(P662="",Q662&gt;0),"?",IF(P662="","◄",IF(Q662&gt;=1,"►","")))</f>
        <v>◄</v>
      </c>
      <c r="P662" s="61"/>
      <c r="Q662" s="59"/>
      <c r="R662" s="340" t="str">
        <f>IF(S662="?","?","")</f>
        <v/>
      </c>
      <c r="S662" s="340" t="str">
        <f>IF(AND(T662="",U662&gt;0),"?",IF(T662="","◄",IF(U662&gt;=1,"►","")))</f>
        <v>◄</v>
      </c>
      <c r="T662" s="60"/>
      <c r="U662" s="59"/>
      <c r="V662" s="339"/>
      <c r="W662" s="57"/>
      <c r="X662" s="56">
        <f t="shared" ref="X662:Y664" si="294">(P662*W662)</f>
        <v>0</v>
      </c>
      <c r="Y662" s="55">
        <f t="shared" si="294"/>
        <v>0</v>
      </c>
      <c r="Z662" s="54"/>
      <c r="AA662" s="53">
        <f t="shared" ref="AA662:AB664" si="295">(T662*Z662)</f>
        <v>0</v>
      </c>
      <c r="AB662" s="52">
        <f t="shared" si="295"/>
        <v>0</v>
      </c>
      <c r="AC662" s="42"/>
      <c r="AD662" s="16" t="s">
        <v>0</v>
      </c>
      <c r="AE662" s="1"/>
      <c r="AF662" s="1"/>
      <c r="AG662" s="1"/>
      <c r="AH662" s="1"/>
      <c r="AI662" s="15"/>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row>
    <row r="663" spans="1:66" s="266" customFormat="1" x14ac:dyDescent="0.25">
      <c r="A663" s="343"/>
      <c r="B663" s="342" t="str">
        <f>IF(A663=1,"x","")</f>
        <v/>
      </c>
      <c r="C663" s="38"/>
      <c r="D663" s="37"/>
      <c r="E663" s="36" t="s">
        <v>3267</v>
      </c>
      <c r="F663" s="35"/>
      <c r="G663" s="341">
        <v>28126</v>
      </c>
      <c r="H663" s="33">
        <v>1000</v>
      </c>
      <c r="I663" s="32" t="s">
        <v>3268</v>
      </c>
      <c r="J663" s="31"/>
      <c r="K663" s="30"/>
      <c r="L663" s="30"/>
      <c r="M663" s="29"/>
      <c r="N663" s="340" t="str">
        <f>IF(O663="?","?","")</f>
        <v/>
      </c>
      <c r="O663" s="340" t="str">
        <f>IF(AND(P663="",Q663&gt;0),"?",IF(P663="","◄",IF(Q663&gt;=1,"►","")))</f>
        <v>◄</v>
      </c>
      <c r="P663" s="61"/>
      <c r="Q663" s="59"/>
      <c r="R663" s="340" t="str">
        <f>IF(S663="?","?","")</f>
        <v/>
      </c>
      <c r="S663" s="340" t="str">
        <f>IF(AND(T663="",U663&gt;0),"?",IF(T663="","◄",IF(U663&gt;=1,"►","")))</f>
        <v>◄</v>
      </c>
      <c r="T663" s="60"/>
      <c r="U663" s="59"/>
      <c r="V663" s="339"/>
      <c r="W663" s="57"/>
      <c r="X663" s="56">
        <f t="shared" si="294"/>
        <v>0</v>
      </c>
      <c r="Y663" s="55">
        <f t="shared" si="294"/>
        <v>0</v>
      </c>
      <c r="Z663" s="54"/>
      <c r="AA663" s="53">
        <f t="shared" si="295"/>
        <v>0</v>
      </c>
      <c r="AB663" s="52">
        <f t="shared" si="295"/>
        <v>0</v>
      </c>
      <c r="AC663" s="42"/>
      <c r="AD663" s="16" t="s">
        <v>0</v>
      </c>
      <c r="AE663" s="1"/>
      <c r="AF663" s="1"/>
      <c r="AG663" s="1"/>
      <c r="AH663" s="1"/>
      <c r="AI663" s="15"/>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row>
    <row r="664" spans="1:66" s="266" customFormat="1" ht="15" thickBot="1" x14ac:dyDescent="0.3">
      <c r="A664" s="343"/>
      <c r="B664" s="342" t="str">
        <f>IF(A664=1,"x","")</f>
        <v/>
      </c>
      <c r="C664" s="38"/>
      <c r="D664" s="37"/>
      <c r="E664" s="353" t="s">
        <v>3269</v>
      </c>
      <c r="F664" s="35"/>
      <c r="G664" s="341">
        <v>28126</v>
      </c>
      <c r="H664" s="33">
        <v>1000</v>
      </c>
      <c r="I664" s="32" t="s">
        <v>3270</v>
      </c>
      <c r="J664" s="31" t="s">
        <v>3271</v>
      </c>
      <c r="K664" s="30"/>
      <c r="L664" s="30"/>
      <c r="M664" s="29"/>
      <c r="N664" s="340" t="str">
        <f>IF(O664="?","?","")</f>
        <v/>
      </c>
      <c r="O664" s="340" t="str">
        <f>IF(AND(P664="",Q664&gt;0),"?",IF(P664="","◄",IF(Q664&gt;=1,"►","")))</f>
        <v>◄</v>
      </c>
      <c r="P664" s="61"/>
      <c r="Q664" s="59"/>
      <c r="R664" s="340" t="str">
        <f>IF(S664="?","?","")</f>
        <v/>
      </c>
      <c r="S664" s="340" t="str">
        <f>IF(AND(T664="",U664&gt;0),"?",IF(T664="","◄",IF(U664&gt;=1,"►","")))</f>
        <v>◄</v>
      </c>
      <c r="T664" s="60"/>
      <c r="U664" s="59"/>
      <c r="V664" s="339"/>
      <c r="W664" s="57"/>
      <c r="X664" s="56">
        <f t="shared" si="294"/>
        <v>0</v>
      </c>
      <c r="Y664" s="55">
        <f t="shared" si="294"/>
        <v>0</v>
      </c>
      <c r="Z664" s="54"/>
      <c r="AA664" s="53">
        <f t="shared" si="295"/>
        <v>0</v>
      </c>
      <c r="AB664" s="52">
        <f t="shared" si="295"/>
        <v>0</v>
      </c>
      <c r="AC664" s="42"/>
      <c r="AD664" s="16" t="s">
        <v>0</v>
      </c>
      <c r="AE664" s="1"/>
      <c r="AF664" s="1"/>
      <c r="AG664" s="1"/>
      <c r="AH664" s="1"/>
      <c r="AI664" s="15"/>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row>
    <row r="665" spans="1:66" ht="16.2" customHeight="1" thickTop="1" thickBot="1" x14ac:dyDescent="0.3">
      <c r="A665" s="338"/>
      <c r="B665" s="50"/>
      <c r="C665" s="14">
        <f>ROWS(C666:C698)-1</f>
        <v>32</v>
      </c>
      <c r="D665" s="113" t="s">
        <v>3272</v>
      </c>
      <c r="E665" s="12"/>
      <c r="F665" s="12"/>
      <c r="G665" s="337"/>
      <c r="H665" s="10"/>
      <c r="I665" s="9"/>
      <c r="J665" s="8">
        <v>29571</v>
      </c>
      <c r="K665" s="8" t="s">
        <v>69</v>
      </c>
      <c r="L665" s="7"/>
      <c r="M665" s="6">
        <v>0</v>
      </c>
      <c r="N665" s="49"/>
      <c r="O665" s="346" t="str">
        <f>IF(COUNTIF(N666:N685,"?")&gt;0,"?",IF(AND(P665="◄",Q665="►"),"◄►",IF(P665="◄","◄",IF(Q665="►","►",""))))</f>
        <v>◄</v>
      </c>
      <c r="P665" s="46" t="str">
        <f>IF(SUM(P666:P685)+1=ROWS(P666:P685)-COUNTIF(P666:P685,"-"),"","◄")</f>
        <v>◄</v>
      </c>
      <c r="Q665" s="45" t="str">
        <f>IF(SUM(Q666:Q685)&gt;0,"►","")</f>
        <v/>
      </c>
      <c r="R665" s="48"/>
      <c r="S665" s="346" t="str">
        <f>IF(COUNTIF(R666:R685,"?")&gt;0,"?",IF(AND(T665="◄",U665="►"),"◄►",IF(T665="◄","◄",IF(U665="►","►",""))))</f>
        <v>◄</v>
      </c>
      <c r="T665" s="46" t="str">
        <f>IF(SUM(T666:T685)+1=ROWS(T666:T685)-COUNTIF(T666:T685,"-"),"","◄")</f>
        <v>◄</v>
      </c>
      <c r="U665" s="45" t="str">
        <f>IF(SUM(U666:U685)&gt;0,"►","")</f>
        <v/>
      </c>
      <c r="V665" s="67">
        <f>ROWS(V666:V698)-1</f>
        <v>32</v>
      </c>
      <c r="W665" s="44">
        <f>SUM(W666:W685)-W698</f>
        <v>0</v>
      </c>
      <c r="X665" s="43" t="s">
        <v>2</v>
      </c>
      <c r="Y665" s="42"/>
      <c r="Z665" s="44">
        <f>SUM(Z666:Z685)-Z698</f>
        <v>0</v>
      </c>
      <c r="AA665" s="43" t="s">
        <v>2</v>
      </c>
      <c r="AB665" s="42"/>
      <c r="AC665" s="345" t="e">
        <f>IF(#REF!="◄","◄",IF(#REF!="ok","►",""))</f>
        <v>#REF!</v>
      </c>
      <c r="AD665" s="5" t="s">
        <v>0</v>
      </c>
      <c r="AE665" s="344"/>
    </row>
    <row r="666" spans="1:66" s="266" customFormat="1" x14ac:dyDescent="0.25">
      <c r="A666" s="343"/>
      <c r="B666" s="342" t="str">
        <f t="shared" ref="B666:B697" si="296">IF(A666=1,"x","")</f>
        <v/>
      </c>
      <c r="C666" s="38"/>
      <c r="D666" s="37"/>
      <c r="E666" s="36" t="s">
        <v>3273</v>
      </c>
      <c r="F666" s="35"/>
      <c r="G666" s="341">
        <v>29571</v>
      </c>
      <c r="H666" s="33">
        <v>1</v>
      </c>
      <c r="I666" s="32" t="s">
        <v>3274</v>
      </c>
      <c r="J666" s="31" t="s">
        <v>3275</v>
      </c>
      <c r="K666" s="30"/>
      <c r="L666" s="30"/>
      <c r="M666" s="29"/>
      <c r="N666" s="340" t="str">
        <f t="shared" ref="N666:N697" si="297">IF(O666="?","?","")</f>
        <v/>
      </c>
      <c r="O666" s="340" t="str">
        <f t="shared" ref="O666:O697" si="298">IF(AND(P666="",Q666&gt;0),"?",IF(P666="","◄",IF(Q666&gt;=1,"►","")))</f>
        <v>◄</v>
      </c>
      <c r="P666" s="61"/>
      <c r="Q666" s="59"/>
      <c r="R666" s="340" t="str">
        <f t="shared" ref="R666:R697" si="299">IF(S666="?","?","")</f>
        <v/>
      </c>
      <c r="S666" s="340" t="str">
        <f t="shared" ref="S666:S697" si="300">IF(AND(T666="",U666&gt;0),"?",IF(T666="","◄",IF(U666&gt;=1,"►","")))</f>
        <v>◄</v>
      </c>
      <c r="T666" s="60"/>
      <c r="U666" s="59"/>
      <c r="V666" s="339"/>
      <c r="W666" s="57"/>
      <c r="X666" s="56">
        <f t="shared" ref="X666:X697" si="301">(P666*W666)</f>
        <v>0</v>
      </c>
      <c r="Y666" s="55">
        <f t="shared" ref="Y666:Y697" si="302">(Q666*X666)</f>
        <v>0</v>
      </c>
      <c r="Z666" s="54"/>
      <c r="AA666" s="53">
        <f t="shared" ref="AA666:AA697" si="303">(T666*Z666)</f>
        <v>0</v>
      </c>
      <c r="AB666" s="52">
        <f t="shared" ref="AB666:AB697" si="304">(U666*AA666)</f>
        <v>0</v>
      </c>
      <c r="AC666" s="42"/>
      <c r="AD666" s="16" t="s">
        <v>0</v>
      </c>
      <c r="AE666" s="1"/>
      <c r="AF666" s="1"/>
      <c r="AG666" s="1"/>
      <c r="AH666" s="1"/>
      <c r="AI666" s="15"/>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row>
    <row r="667" spans="1:66" s="266" customFormat="1" x14ac:dyDescent="0.25">
      <c r="A667" s="343"/>
      <c r="B667" s="342" t="str">
        <f t="shared" si="296"/>
        <v/>
      </c>
      <c r="C667" s="38"/>
      <c r="D667" s="37"/>
      <c r="E667" s="36" t="s">
        <v>3276</v>
      </c>
      <c r="F667" s="35"/>
      <c r="G667" s="341">
        <v>29571</v>
      </c>
      <c r="H667" s="33">
        <v>2</v>
      </c>
      <c r="I667" s="32" t="s">
        <v>3277</v>
      </c>
      <c r="J667" s="31" t="s">
        <v>3278</v>
      </c>
      <c r="K667" s="30"/>
      <c r="L667" s="30"/>
      <c r="M667" s="29"/>
      <c r="N667" s="340" t="str">
        <f t="shared" si="297"/>
        <v/>
      </c>
      <c r="O667" s="340" t="str">
        <f t="shared" si="298"/>
        <v>◄</v>
      </c>
      <c r="P667" s="61"/>
      <c r="Q667" s="59"/>
      <c r="R667" s="340" t="str">
        <f t="shared" si="299"/>
        <v/>
      </c>
      <c r="S667" s="340" t="str">
        <f t="shared" si="300"/>
        <v>◄</v>
      </c>
      <c r="T667" s="60"/>
      <c r="U667" s="59"/>
      <c r="V667" s="339"/>
      <c r="W667" s="57"/>
      <c r="X667" s="56">
        <f t="shared" si="301"/>
        <v>0</v>
      </c>
      <c r="Y667" s="55">
        <f t="shared" si="302"/>
        <v>0</v>
      </c>
      <c r="Z667" s="54"/>
      <c r="AA667" s="53">
        <f t="shared" si="303"/>
        <v>0</v>
      </c>
      <c r="AB667" s="52">
        <f t="shared" si="304"/>
        <v>0</v>
      </c>
      <c r="AC667" s="42"/>
      <c r="AD667" s="16" t="s">
        <v>0</v>
      </c>
      <c r="AE667" s="1"/>
      <c r="AF667" s="1"/>
      <c r="AG667" s="1"/>
      <c r="AH667" s="1"/>
      <c r="AI667" s="15"/>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row>
    <row r="668" spans="1:66" s="266" customFormat="1" x14ac:dyDescent="0.25">
      <c r="A668" s="343"/>
      <c r="B668" s="342" t="str">
        <f t="shared" si="296"/>
        <v/>
      </c>
      <c r="C668" s="38"/>
      <c r="D668" s="37"/>
      <c r="E668" s="36" t="s">
        <v>3279</v>
      </c>
      <c r="F668" s="35"/>
      <c r="G668" s="341">
        <v>29571</v>
      </c>
      <c r="H668" s="33">
        <v>3</v>
      </c>
      <c r="I668" s="32" t="s">
        <v>3280</v>
      </c>
      <c r="J668" s="31" t="s">
        <v>3281</v>
      </c>
      <c r="K668" s="30"/>
      <c r="L668" s="30"/>
      <c r="M668" s="29"/>
      <c r="N668" s="340" t="str">
        <f t="shared" si="297"/>
        <v/>
      </c>
      <c r="O668" s="340" t="str">
        <f t="shared" si="298"/>
        <v>◄</v>
      </c>
      <c r="P668" s="61"/>
      <c r="Q668" s="59"/>
      <c r="R668" s="340" t="str">
        <f t="shared" si="299"/>
        <v/>
      </c>
      <c r="S668" s="340" t="str">
        <f t="shared" si="300"/>
        <v>◄</v>
      </c>
      <c r="T668" s="60"/>
      <c r="U668" s="59"/>
      <c r="V668" s="339"/>
      <c r="W668" s="57"/>
      <c r="X668" s="56">
        <f t="shared" si="301"/>
        <v>0</v>
      </c>
      <c r="Y668" s="55">
        <f t="shared" si="302"/>
        <v>0</v>
      </c>
      <c r="Z668" s="54"/>
      <c r="AA668" s="53">
        <f t="shared" si="303"/>
        <v>0</v>
      </c>
      <c r="AB668" s="52">
        <f t="shared" si="304"/>
        <v>0</v>
      </c>
      <c r="AC668" s="42"/>
      <c r="AD668" s="16" t="s">
        <v>0</v>
      </c>
      <c r="AE668" s="1"/>
      <c r="AF668" s="1"/>
      <c r="AG668" s="1"/>
      <c r="AH668" s="1"/>
      <c r="AI668" s="15"/>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row>
    <row r="669" spans="1:66" s="266" customFormat="1" x14ac:dyDescent="0.25">
      <c r="A669" s="343"/>
      <c r="B669" s="342" t="str">
        <f t="shared" si="296"/>
        <v/>
      </c>
      <c r="C669" s="38"/>
      <c r="D669" s="37"/>
      <c r="E669" s="36" t="s">
        <v>3282</v>
      </c>
      <c r="F669" s="35"/>
      <c r="G669" s="341">
        <v>29571</v>
      </c>
      <c r="H669" s="33">
        <v>4</v>
      </c>
      <c r="I669" s="32" t="s">
        <v>3283</v>
      </c>
      <c r="J669" s="31"/>
      <c r="K669" s="30"/>
      <c r="L669" s="30"/>
      <c r="M669" s="29"/>
      <c r="N669" s="340" t="str">
        <f t="shared" si="297"/>
        <v/>
      </c>
      <c r="O669" s="340" t="str">
        <f t="shared" si="298"/>
        <v>◄</v>
      </c>
      <c r="P669" s="61"/>
      <c r="Q669" s="59"/>
      <c r="R669" s="340" t="str">
        <f t="shared" si="299"/>
        <v/>
      </c>
      <c r="S669" s="340" t="str">
        <f t="shared" si="300"/>
        <v>◄</v>
      </c>
      <c r="T669" s="60"/>
      <c r="U669" s="59"/>
      <c r="V669" s="339"/>
      <c r="W669" s="57"/>
      <c r="X669" s="56">
        <f t="shared" si="301"/>
        <v>0</v>
      </c>
      <c r="Y669" s="55">
        <f t="shared" si="302"/>
        <v>0</v>
      </c>
      <c r="Z669" s="54"/>
      <c r="AA669" s="53">
        <f t="shared" si="303"/>
        <v>0</v>
      </c>
      <c r="AB669" s="52">
        <f t="shared" si="304"/>
        <v>0</v>
      </c>
      <c r="AC669" s="42"/>
      <c r="AD669" s="16" t="s">
        <v>0</v>
      </c>
      <c r="AE669" s="1"/>
      <c r="AF669" s="1"/>
      <c r="AG669" s="1"/>
      <c r="AH669" s="1"/>
      <c r="AI669" s="15"/>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row>
    <row r="670" spans="1:66" s="266" customFormat="1" x14ac:dyDescent="0.25">
      <c r="A670" s="343"/>
      <c r="B670" s="342" t="str">
        <f t="shared" si="296"/>
        <v/>
      </c>
      <c r="C670" s="38"/>
      <c r="D670" s="37"/>
      <c r="E670" s="36" t="s">
        <v>3284</v>
      </c>
      <c r="F670" s="35"/>
      <c r="G670" s="341">
        <v>29571</v>
      </c>
      <c r="H670" s="33">
        <v>5</v>
      </c>
      <c r="I670" s="32" t="s">
        <v>3285</v>
      </c>
      <c r="J670" s="31"/>
      <c r="K670" s="30"/>
      <c r="L670" s="30"/>
      <c r="M670" s="29"/>
      <c r="N670" s="340" t="str">
        <f t="shared" si="297"/>
        <v/>
      </c>
      <c r="O670" s="340" t="str">
        <f t="shared" si="298"/>
        <v>◄</v>
      </c>
      <c r="P670" s="61"/>
      <c r="Q670" s="59"/>
      <c r="R670" s="340" t="str">
        <f t="shared" si="299"/>
        <v/>
      </c>
      <c r="S670" s="340" t="str">
        <f t="shared" si="300"/>
        <v>◄</v>
      </c>
      <c r="T670" s="60"/>
      <c r="U670" s="59"/>
      <c r="V670" s="339"/>
      <c r="W670" s="57"/>
      <c r="X670" s="56">
        <f t="shared" si="301"/>
        <v>0</v>
      </c>
      <c r="Y670" s="55">
        <f t="shared" si="302"/>
        <v>0</v>
      </c>
      <c r="Z670" s="54"/>
      <c r="AA670" s="53">
        <f t="shared" si="303"/>
        <v>0</v>
      </c>
      <c r="AB670" s="52">
        <f t="shared" si="304"/>
        <v>0</v>
      </c>
      <c r="AC670" s="42"/>
      <c r="AD670" s="16" t="s">
        <v>0</v>
      </c>
      <c r="AE670" s="1"/>
      <c r="AF670" s="1"/>
      <c r="AG670" s="1"/>
      <c r="AH670" s="1"/>
      <c r="AI670" s="15"/>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row>
    <row r="671" spans="1:66" s="266" customFormat="1" x14ac:dyDescent="0.25">
      <c r="A671" s="343"/>
      <c r="B671" s="342" t="str">
        <f t="shared" si="296"/>
        <v/>
      </c>
      <c r="C671" s="38"/>
      <c r="D671" s="37"/>
      <c r="E671" s="36" t="s">
        <v>3286</v>
      </c>
      <c r="F671" s="35"/>
      <c r="G671" s="341">
        <v>29571</v>
      </c>
      <c r="H671" s="33">
        <v>6</v>
      </c>
      <c r="I671" s="32" t="s">
        <v>3287</v>
      </c>
      <c r="J671" s="31"/>
      <c r="K671" s="30"/>
      <c r="L671" s="30"/>
      <c r="M671" s="29"/>
      <c r="N671" s="340" t="str">
        <f t="shared" si="297"/>
        <v/>
      </c>
      <c r="O671" s="340" t="str">
        <f t="shared" si="298"/>
        <v>◄</v>
      </c>
      <c r="P671" s="61"/>
      <c r="Q671" s="59"/>
      <c r="R671" s="340" t="str">
        <f t="shared" si="299"/>
        <v/>
      </c>
      <c r="S671" s="340" t="str">
        <f t="shared" si="300"/>
        <v>◄</v>
      </c>
      <c r="T671" s="60"/>
      <c r="U671" s="59"/>
      <c r="V671" s="339"/>
      <c r="W671" s="57"/>
      <c r="X671" s="56">
        <f t="shared" si="301"/>
        <v>0</v>
      </c>
      <c r="Y671" s="55">
        <f t="shared" si="302"/>
        <v>0</v>
      </c>
      <c r="Z671" s="54"/>
      <c r="AA671" s="53">
        <f t="shared" si="303"/>
        <v>0</v>
      </c>
      <c r="AB671" s="52">
        <f t="shared" si="304"/>
        <v>0</v>
      </c>
      <c r="AC671" s="42"/>
      <c r="AD671" s="16" t="s">
        <v>0</v>
      </c>
      <c r="AE671" s="1"/>
      <c r="AF671" s="1"/>
      <c r="AG671" s="1"/>
      <c r="AH671" s="1"/>
      <c r="AI671" s="15"/>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row>
    <row r="672" spans="1:66" s="266" customFormat="1" x14ac:dyDescent="0.25">
      <c r="A672" s="343"/>
      <c r="B672" s="342" t="str">
        <f t="shared" si="296"/>
        <v/>
      </c>
      <c r="C672" s="38"/>
      <c r="D672" s="37"/>
      <c r="E672" s="36" t="s">
        <v>3288</v>
      </c>
      <c r="F672" s="35"/>
      <c r="G672" s="341">
        <v>29571</v>
      </c>
      <c r="H672" s="33">
        <v>7</v>
      </c>
      <c r="I672" s="32" t="s">
        <v>3289</v>
      </c>
      <c r="J672" s="31"/>
      <c r="K672" s="30"/>
      <c r="L672" s="30"/>
      <c r="M672" s="29"/>
      <c r="N672" s="340" t="str">
        <f t="shared" si="297"/>
        <v/>
      </c>
      <c r="O672" s="340" t="str">
        <f t="shared" si="298"/>
        <v>◄</v>
      </c>
      <c r="P672" s="61"/>
      <c r="Q672" s="59"/>
      <c r="R672" s="340" t="str">
        <f t="shared" si="299"/>
        <v/>
      </c>
      <c r="S672" s="340" t="str">
        <f t="shared" si="300"/>
        <v>◄</v>
      </c>
      <c r="T672" s="60"/>
      <c r="U672" s="59"/>
      <c r="V672" s="339"/>
      <c r="W672" s="57"/>
      <c r="X672" s="56">
        <f t="shared" si="301"/>
        <v>0</v>
      </c>
      <c r="Y672" s="55">
        <f t="shared" si="302"/>
        <v>0</v>
      </c>
      <c r="Z672" s="54"/>
      <c r="AA672" s="53">
        <f t="shared" si="303"/>
        <v>0</v>
      </c>
      <c r="AB672" s="52">
        <f t="shared" si="304"/>
        <v>0</v>
      </c>
      <c r="AC672" s="42"/>
      <c r="AD672" s="16" t="s">
        <v>0</v>
      </c>
      <c r="AE672" s="1"/>
      <c r="AF672" s="1"/>
      <c r="AG672" s="1"/>
      <c r="AH672" s="1"/>
      <c r="AI672" s="15"/>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row>
    <row r="673" spans="1:66" s="266" customFormat="1" x14ac:dyDescent="0.25">
      <c r="A673" s="343"/>
      <c r="B673" s="342" t="str">
        <f t="shared" si="296"/>
        <v/>
      </c>
      <c r="C673" s="38"/>
      <c r="D673" s="37"/>
      <c r="E673" s="36" t="s">
        <v>3290</v>
      </c>
      <c r="F673" s="35"/>
      <c r="G673" s="341">
        <v>29571</v>
      </c>
      <c r="H673" s="33">
        <v>8</v>
      </c>
      <c r="I673" s="32" t="s">
        <v>3291</v>
      </c>
      <c r="J673" s="31"/>
      <c r="K673" s="30"/>
      <c r="L673" s="30"/>
      <c r="M673" s="29"/>
      <c r="N673" s="340" t="str">
        <f t="shared" si="297"/>
        <v/>
      </c>
      <c r="O673" s="340" t="str">
        <f t="shared" si="298"/>
        <v>◄</v>
      </c>
      <c r="P673" s="61"/>
      <c r="Q673" s="59"/>
      <c r="R673" s="340" t="str">
        <f t="shared" si="299"/>
        <v/>
      </c>
      <c r="S673" s="340" t="str">
        <f t="shared" si="300"/>
        <v>◄</v>
      </c>
      <c r="T673" s="60"/>
      <c r="U673" s="59"/>
      <c r="V673" s="339"/>
      <c r="W673" s="57"/>
      <c r="X673" s="56">
        <f t="shared" si="301"/>
        <v>0</v>
      </c>
      <c r="Y673" s="55">
        <f t="shared" si="302"/>
        <v>0</v>
      </c>
      <c r="Z673" s="54"/>
      <c r="AA673" s="53">
        <f t="shared" si="303"/>
        <v>0</v>
      </c>
      <c r="AB673" s="52">
        <f t="shared" si="304"/>
        <v>0</v>
      </c>
      <c r="AC673" s="42"/>
      <c r="AD673" s="16" t="s">
        <v>0</v>
      </c>
      <c r="AE673" s="1"/>
      <c r="AF673" s="1"/>
      <c r="AG673" s="1"/>
      <c r="AH673" s="1"/>
      <c r="AI673" s="15"/>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row>
    <row r="674" spans="1:66" s="266" customFormat="1" x14ac:dyDescent="0.25">
      <c r="A674" s="343"/>
      <c r="B674" s="342" t="str">
        <f t="shared" si="296"/>
        <v/>
      </c>
      <c r="C674" s="38"/>
      <c r="D674" s="37"/>
      <c r="E674" s="36" t="s">
        <v>3292</v>
      </c>
      <c r="F674" s="35"/>
      <c r="G674" s="341">
        <v>29571</v>
      </c>
      <c r="H674" s="33">
        <v>9</v>
      </c>
      <c r="I674" s="32" t="s">
        <v>3293</v>
      </c>
      <c r="J674" s="31"/>
      <c r="K674" s="30"/>
      <c r="L674" s="30"/>
      <c r="M674" s="29"/>
      <c r="N674" s="340" t="str">
        <f t="shared" si="297"/>
        <v/>
      </c>
      <c r="O674" s="340" t="str">
        <f t="shared" si="298"/>
        <v>◄</v>
      </c>
      <c r="P674" s="61"/>
      <c r="Q674" s="59"/>
      <c r="R674" s="340" t="str">
        <f t="shared" si="299"/>
        <v/>
      </c>
      <c r="S674" s="340" t="str">
        <f t="shared" si="300"/>
        <v>◄</v>
      </c>
      <c r="T674" s="60"/>
      <c r="U674" s="59"/>
      <c r="V674" s="339"/>
      <c r="W674" s="57"/>
      <c r="X674" s="56">
        <f t="shared" si="301"/>
        <v>0</v>
      </c>
      <c r="Y674" s="55">
        <f t="shared" si="302"/>
        <v>0</v>
      </c>
      <c r="Z674" s="54"/>
      <c r="AA674" s="53">
        <f t="shared" si="303"/>
        <v>0</v>
      </c>
      <c r="AB674" s="52">
        <f t="shared" si="304"/>
        <v>0</v>
      </c>
      <c r="AC674" s="42"/>
      <c r="AD674" s="16" t="s">
        <v>0</v>
      </c>
      <c r="AE674" s="1"/>
      <c r="AF674" s="1"/>
      <c r="AG674" s="1"/>
      <c r="AH674" s="1"/>
      <c r="AI674" s="15"/>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row>
    <row r="675" spans="1:66" s="266" customFormat="1" x14ac:dyDescent="0.25">
      <c r="A675" s="343"/>
      <c r="B675" s="342" t="str">
        <f t="shared" si="296"/>
        <v/>
      </c>
      <c r="C675" s="38"/>
      <c r="D675" s="37"/>
      <c r="E675" s="36" t="s">
        <v>3294</v>
      </c>
      <c r="F675" s="35"/>
      <c r="G675" s="341">
        <v>29571</v>
      </c>
      <c r="H675" s="33">
        <v>10</v>
      </c>
      <c r="I675" s="32" t="s">
        <v>3295</v>
      </c>
      <c r="J675" s="31"/>
      <c r="K675" s="30"/>
      <c r="L675" s="30"/>
      <c r="M675" s="29"/>
      <c r="N675" s="340" t="str">
        <f t="shared" si="297"/>
        <v/>
      </c>
      <c r="O675" s="340" t="str">
        <f t="shared" si="298"/>
        <v>◄</v>
      </c>
      <c r="P675" s="61"/>
      <c r="Q675" s="59"/>
      <c r="R675" s="340" t="str">
        <f t="shared" si="299"/>
        <v/>
      </c>
      <c r="S675" s="340" t="str">
        <f t="shared" si="300"/>
        <v>◄</v>
      </c>
      <c r="T675" s="60"/>
      <c r="U675" s="59"/>
      <c r="V675" s="339"/>
      <c r="W675" s="57"/>
      <c r="X675" s="56">
        <f t="shared" si="301"/>
        <v>0</v>
      </c>
      <c r="Y675" s="55">
        <f t="shared" si="302"/>
        <v>0</v>
      </c>
      <c r="Z675" s="54"/>
      <c r="AA675" s="53">
        <f t="shared" si="303"/>
        <v>0</v>
      </c>
      <c r="AB675" s="52">
        <f t="shared" si="304"/>
        <v>0</v>
      </c>
      <c r="AC675" s="42"/>
      <c r="AD675" s="16" t="s">
        <v>0</v>
      </c>
      <c r="AE675" s="1"/>
      <c r="AF675" s="1"/>
      <c r="AG675" s="1"/>
      <c r="AH675" s="1"/>
      <c r="AI675" s="15"/>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row>
    <row r="676" spans="1:66" s="266" customFormat="1" x14ac:dyDescent="0.25">
      <c r="A676" s="343"/>
      <c r="B676" s="342" t="str">
        <f t="shared" si="296"/>
        <v/>
      </c>
      <c r="C676" s="38"/>
      <c r="D676" s="37"/>
      <c r="E676" s="36" t="s">
        <v>3296</v>
      </c>
      <c r="F676" s="35"/>
      <c r="G676" s="341">
        <v>29571</v>
      </c>
      <c r="H676" s="33">
        <v>20</v>
      </c>
      <c r="I676" s="32" t="s">
        <v>3297</v>
      </c>
      <c r="J676" s="31"/>
      <c r="K676" s="30"/>
      <c r="L676" s="30"/>
      <c r="M676" s="29"/>
      <c r="N676" s="340" t="str">
        <f t="shared" si="297"/>
        <v/>
      </c>
      <c r="O676" s="340" t="str">
        <f t="shared" si="298"/>
        <v>◄</v>
      </c>
      <c r="P676" s="61"/>
      <c r="Q676" s="59"/>
      <c r="R676" s="340" t="str">
        <f t="shared" si="299"/>
        <v/>
      </c>
      <c r="S676" s="340" t="str">
        <f t="shared" si="300"/>
        <v>◄</v>
      </c>
      <c r="T676" s="60"/>
      <c r="U676" s="59"/>
      <c r="V676" s="339"/>
      <c r="W676" s="57"/>
      <c r="X676" s="56">
        <f t="shared" si="301"/>
        <v>0</v>
      </c>
      <c r="Y676" s="55">
        <f t="shared" si="302"/>
        <v>0</v>
      </c>
      <c r="Z676" s="54"/>
      <c r="AA676" s="53">
        <f t="shared" si="303"/>
        <v>0</v>
      </c>
      <c r="AB676" s="52">
        <f t="shared" si="304"/>
        <v>0</v>
      </c>
      <c r="AC676" s="42"/>
      <c r="AD676" s="16" t="s">
        <v>0</v>
      </c>
      <c r="AE676" s="1"/>
      <c r="AF676" s="1"/>
      <c r="AG676" s="1"/>
      <c r="AH676" s="1"/>
      <c r="AI676" s="15"/>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row>
    <row r="677" spans="1:66" s="266" customFormat="1" x14ac:dyDescent="0.25">
      <c r="A677" s="343"/>
      <c r="B677" s="342" t="str">
        <f t="shared" si="296"/>
        <v/>
      </c>
      <c r="C677" s="38"/>
      <c r="D677" s="37"/>
      <c r="E677" s="36" t="s">
        <v>3298</v>
      </c>
      <c r="F677" s="35"/>
      <c r="G677" s="341">
        <v>29571</v>
      </c>
      <c r="H677" s="33">
        <v>30</v>
      </c>
      <c r="I677" s="32" t="s">
        <v>3299</v>
      </c>
      <c r="J677" s="31"/>
      <c r="K677" s="30"/>
      <c r="L677" s="30"/>
      <c r="M677" s="29"/>
      <c r="N677" s="340" t="str">
        <f t="shared" si="297"/>
        <v/>
      </c>
      <c r="O677" s="340" t="str">
        <f t="shared" si="298"/>
        <v>◄</v>
      </c>
      <c r="P677" s="61"/>
      <c r="Q677" s="59"/>
      <c r="R677" s="340" t="str">
        <f t="shared" si="299"/>
        <v/>
      </c>
      <c r="S677" s="340" t="str">
        <f t="shared" si="300"/>
        <v>◄</v>
      </c>
      <c r="T677" s="60"/>
      <c r="U677" s="59"/>
      <c r="V677" s="339"/>
      <c r="W677" s="57"/>
      <c r="X677" s="56">
        <f t="shared" si="301"/>
        <v>0</v>
      </c>
      <c r="Y677" s="55">
        <f t="shared" si="302"/>
        <v>0</v>
      </c>
      <c r="Z677" s="54"/>
      <c r="AA677" s="53">
        <f t="shared" si="303"/>
        <v>0</v>
      </c>
      <c r="AB677" s="52">
        <f t="shared" si="304"/>
        <v>0</v>
      </c>
      <c r="AC677" s="42"/>
      <c r="AD677" s="16" t="s">
        <v>0</v>
      </c>
      <c r="AE677" s="1"/>
      <c r="AF677" s="1"/>
      <c r="AG677" s="1"/>
      <c r="AH677" s="1"/>
      <c r="AI677" s="15"/>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row>
    <row r="678" spans="1:66" s="266" customFormat="1" x14ac:dyDescent="0.25">
      <c r="A678" s="343"/>
      <c r="B678" s="342" t="str">
        <f t="shared" si="296"/>
        <v/>
      </c>
      <c r="C678" s="38"/>
      <c r="D678" s="37"/>
      <c r="E678" s="36" t="s">
        <v>3300</v>
      </c>
      <c r="F678" s="35"/>
      <c r="G678" s="341">
        <v>29571</v>
      </c>
      <c r="H678" s="33">
        <v>40</v>
      </c>
      <c r="I678" s="32" t="s">
        <v>3301</v>
      </c>
      <c r="J678" s="31"/>
      <c r="K678" s="30"/>
      <c r="L678" s="30"/>
      <c r="M678" s="29"/>
      <c r="N678" s="340" t="str">
        <f t="shared" si="297"/>
        <v/>
      </c>
      <c r="O678" s="340" t="str">
        <f t="shared" si="298"/>
        <v>◄</v>
      </c>
      <c r="P678" s="61"/>
      <c r="Q678" s="59"/>
      <c r="R678" s="340" t="str">
        <f t="shared" si="299"/>
        <v/>
      </c>
      <c r="S678" s="340" t="str">
        <f t="shared" si="300"/>
        <v>◄</v>
      </c>
      <c r="T678" s="60"/>
      <c r="U678" s="59"/>
      <c r="V678" s="339"/>
      <c r="W678" s="57"/>
      <c r="X678" s="56">
        <f t="shared" si="301"/>
        <v>0</v>
      </c>
      <c r="Y678" s="55">
        <f t="shared" si="302"/>
        <v>0</v>
      </c>
      <c r="Z678" s="54"/>
      <c r="AA678" s="53">
        <f t="shared" si="303"/>
        <v>0</v>
      </c>
      <c r="AB678" s="52">
        <f t="shared" si="304"/>
        <v>0</v>
      </c>
      <c r="AC678" s="42"/>
      <c r="AD678" s="16" t="s">
        <v>0</v>
      </c>
      <c r="AE678" s="1"/>
      <c r="AF678" s="1"/>
      <c r="AG678" s="1"/>
      <c r="AH678" s="1"/>
      <c r="AI678" s="15"/>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row>
    <row r="679" spans="1:66" s="266" customFormat="1" x14ac:dyDescent="0.25">
      <c r="A679" s="343"/>
      <c r="B679" s="342" t="str">
        <f t="shared" si="296"/>
        <v/>
      </c>
      <c r="C679" s="38"/>
      <c r="D679" s="37"/>
      <c r="E679" s="36" t="s">
        <v>3302</v>
      </c>
      <c r="F679" s="35"/>
      <c r="G679" s="341">
        <v>29571</v>
      </c>
      <c r="H679" s="33">
        <v>50</v>
      </c>
      <c r="I679" s="32" t="s">
        <v>3303</v>
      </c>
      <c r="J679" s="31"/>
      <c r="K679" s="30"/>
      <c r="L679" s="30"/>
      <c r="M679" s="29"/>
      <c r="N679" s="340" t="str">
        <f t="shared" si="297"/>
        <v/>
      </c>
      <c r="O679" s="340" t="str">
        <f t="shared" si="298"/>
        <v>◄</v>
      </c>
      <c r="P679" s="61"/>
      <c r="Q679" s="59"/>
      <c r="R679" s="340" t="str">
        <f t="shared" si="299"/>
        <v/>
      </c>
      <c r="S679" s="340" t="str">
        <f t="shared" si="300"/>
        <v>◄</v>
      </c>
      <c r="T679" s="60"/>
      <c r="U679" s="59"/>
      <c r="V679" s="339"/>
      <c r="W679" s="57"/>
      <c r="X679" s="56">
        <f t="shared" si="301"/>
        <v>0</v>
      </c>
      <c r="Y679" s="55">
        <f t="shared" si="302"/>
        <v>0</v>
      </c>
      <c r="Z679" s="54"/>
      <c r="AA679" s="53">
        <f t="shared" si="303"/>
        <v>0</v>
      </c>
      <c r="AB679" s="52">
        <f t="shared" si="304"/>
        <v>0</v>
      </c>
      <c r="AC679" s="42"/>
      <c r="AD679" s="16" t="s">
        <v>0</v>
      </c>
      <c r="AE679" s="1"/>
      <c r="AF679" s="1"/>
      <c r="AG679" s="1"/>
      <c r="AH679" s="1"/>
      <c r="AI679" s="15"/>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row>
    <row r="680" spans="1:66" s="266" customFormat="1" x14ac:dyDescent="0.25">
      <c r="A680" s="343"/>
      <c r="B680" s="342" t="str">
        <f t="shared" si="296"/>
        <v/>
      </c>
      <c r="C680" s="38"/>
      <c r="D680" s="37"/>
      <c r="E680" s="36" t="s">
        <v>3304</v>
      </c>
      <c r="F680" s="35"/>
      <c r="G680" s="341">
        <v>29571</v>
      </c>
      <c r="H680" s="33">
        <v>60</v>
      </c>
      <c r="I680" s="32" t="s">
        <v>3305</v>
      </c>
      <c r="J680" s="31"/>
      <c r="K680" s="30"/>
      <c r="L680" s="30"/>
      <c r="M680" s="29"/>
      <c r="N680" s="340" t="str">
        <f t="shared" si="297"/>
        <v/>
      </c>
      <c r="O680" s="340" t="str">
        <f t="shared" si="298"/>
        <v>◄</v>
      </c>
      <c r="P680" s="61"/>
      <c r="Q680" s="59"/>
      <c r="R680" s="340" t="str">
        <f t="shared" si="299"/>
        <v/>
      </c>
      <c r="S680" s="340" t="str">
        <f t="shared" si="300"/>
        <v>◄</v>
      </c>
      <c r="T680" s="60"/>
      <c r="U680" s="59"/>
      <c r="V680" s="339"/>
      <c r="W680" s="57"/>
      <c r="X680" s="56">
        <f t="shared" si="301"/>
        <v>0</v>
      </c>
      <c r="Y680" s="55">
        <f t="shared" si="302"/>
        <v>0</v>
      </c>
      <c r="Z680" s="54"/>
      <c r="AA680" s="53">
        <f t="shared" si="303"/>
        <v>0</v>
      </c>
      <c r="AB680" s="52">
        <f t="shared" si="304"/>
        <v>0</v>
      </c>
      <c r="AC680" s="42"/>
      <c r="AD680" s="16" t="s">
        <v>0</v>
      </c>
      <c r="AE680" s="1"/>
      <c r="AF680" s="1"/>
      <c r="AG680" s="1"/>
      <c r="AH680" s="1"/>
      <c r="AI680" s="15"/>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row>
    <row r="681" spans="1:66" s="266" customFormat="1" x14ac:dyDescent="0.25">
      <c r="A681" s="343"/>
      <c r="B681" s="342" t="str">
        <f t="shared" si="296"/>
        <v/>
      </c>
      <c r="C681" s="38"/>
      <c r="D681" s="37"/>
      <c r="E681" s="36" t="s">
        <v>3306</v>
      </c>
      <c r="F681" s="35"/>
      <c r="G681" s="341">
        <v>29571</v>
      </c>
      <c r="H681" s="33">
        <v>70</v>
      </c>
      <c r="I681" s="32" t="s">
        <v>3307</v>
      </c>
      <c r="J681" s="31"/>
      <c r="K681" s="30"/>
      <c r="L681" s="30"/>
      <c r="M681" s="29"/>
      <c r="N681" s="340" t="str">
        <f t="shared" si="297"/>
        <v/>
      </c>
      <c r="O681" s="340" t="str">
        <f t="shared" si="298"/>
        <v>◄</v>
      </c>
      <c r="P681" s="61"/>
      <c r="Q681" s="59"/>
      <c r="R681" s="340" t="str">
        <f t="shared" si="299"/>
        <v/>
      </c>
      <c r="S681" s="340" t="str">
        <f t="shared" si="300"/>
        <v>◄</v>
      </c>
      <c r="T681" s="60"/>
      <c r="U681" s="59"/>
      <c r="V681" s="339"/>
      <c r="W681" s="57"/>
      <c r="X681" s="56">
        <f t="shared" si="301"/>
        <v>0</v>
      </c>
      <c r="Y681" s="55">
        <f t="shared" si="302"/>
        <v>0</v>
      </c>
      <c r="Z681" s="54"/>
      <c r="AA681" s="53">
        <f t="shared" si="303"/>
        <v>0</v>
      </c>
      <c r="AB681" s="52">
        <f t="shared" si="304"/>
        <v>0</v>
      </c>
      <c r="AC681" s="42"/>
      <c r="AD681" s="16" t="s">
        <v>0</v>
      </c>
      <c r="AE681" s="1"/>
      <c r="AF681" s="1"/>
      <c r="AG681" s="1"/>
      <c r="AH681" s="1"/>
      <c r="AI681" s="15"/>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row>
    <row r="682" spans="1:66" s="266" customFormat="1" x14ac:dyDescent="0.25">
      <c r="A682" s="343"/>
      <c r="B682" s="342" t="str">
        <f t="shared" si="296"/>
        <v/>
      </c>
      <c r="C682" s="38"/>
      <c r="D682" s="37"/>
      <c r="E682" s="36" t="s">
        <v>3308</v>
      </c>
      <c r="F682" s="35"/>
      <c r="G682" s="341">
        <v>29571</v>
      </c>
      <c r="H682" s="33">
        <v>80</v>
      </c>
      <c r="I682" s="32" t="s">
        <v>3309</v>
      </c>
      <c r="J682" s="31"/>
      <c r="K682" s="30"/>
      <c r="L682" s="30"/>
      <c r="M682" s="29"/>
      <c r="N682" s="340" t="str">
        <f t="shared" si="297"/>
        <v/>
      </c>
      <c r="O682" s="340" t="str">
        <f t="shared" si="298"/>
        <v>◄</v>
      </c>
      <c r="P682" s="61"/>
      <c r="Q682" s="59"/>
      <c r="R682" s="340" t="str">
        <f t="shared" si="299"/>
        <v/>
      </c>
      <c r="S682" s="340" t="str">
        <f t="shared" si="300"/>
        <v>◄</v>
      </c>
      <c r="T682" s="60"/>
      <c r="U682" s="59"/>
      <c r="V682" s="339"/>
      <c r="W682" s="57"/>
      <c r="X682" s="56">
        <f t="shared" si="301"/>
        <v>0</v>
      </c>
      <c r="Y682" s="55">
        <f t="shared" si="302"/>
        <v>0</v>
      </c>
      <c r="Z682" s="54"/>
      <c r="AA682" s="53">
        <f t="shared" si="303"/>
        <v>0</v>
      </c>
      <c r="AB682" s="52">
        <f t="shared" si="304"/>
        <v>0</v>
      </c>
      <c r="AC682" s="42"/>
      <c r="AD682" s="16" t="s">
        <v>0</v>
      </c>
      <c r="AE682" s="1"/>
      <c r="AF682" s="1"/>
      <c r="AG682" s="1"/>
      <c r="AH682" s="1"/>
      <c r="AI682" s="15"/>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row>
    <row r="683" spans="1:66" s="266" customFormat="1" x14ac:dyDescent="0.25">
      <c r="A683" s="343"/>
      <c r="B683" s="342" t="str">
        <f t="shared" si="296"/>
        <v/>
      </c>
      <c r="C683" s="38"/>
      <c r="D683" s="37"/>
      <c r="E683" s="36" t="s">
        <v>3310</v>
      </c>
      <c r="F683" s="35"/>
      <c r="G683" s="341">
        <v>29571</v>
      </c>
      <c r="H683" s="33">
        <v>90</v>
      </c>
      <c r="I683" s="32" t="s">
        <v>3311</v>
      </c>
      <c r="J683" s="31"/>
      <c r="K683" s="30"/>
      <c r="L683" s="30"/>
      <c r="M683" s="29"/>
      <c r="N683" s="340" t="str">
        <f t="shared" si="297"/>
        <v/>
      </c>
      <c r="O683" s="340" t="str">
        <f t="shared" si="298"/>
        <v>◄</v>
      </c>
      <c r="P683" s="61"/>
      <c r="Q683" s="59"/>
      <c r="R683" s="340" t="str">
        <f t="shared" si="299"/>
        <v/>
      </c>
      <c r="S683" s="340" t="str">
        <f t="shared" si="300"/>
        <v>◄</v>
      </c>
      <c r="T683" s="60"/>
      <c r="U683" s="59"/>
      <c r="V683" s="339"/>
      <c r="W683" s="57"/>
      <c r="X683" s="56">
        <f t="shared" si="301"/>
        <v>0</v>
      </c>
      <c r="Y683" s="55">
        <f t="shared" si="302"/>
        <v>0</v>
      </c>
      <c r="Z683" s="54"/>
      <c r="AA683" s="53">
        <f t="shared" si="303"/>
        <v>0</v>
      </c>
      <c r="AB683" s="52">
        <f t="shared" si="304"/>
        <v>0</v>
      </c>
      <c r="AC683" s="42"/>
      <c r="AD683" s="16" t="s">
        <v>0</v>
      </c>
      <c r="AE683" s="1"/>
      <c r="AF683" s="1"/>
      <c r="AG683" s="1"/>
      <c r="AH683" s="1"/>
      <c r="AI683" s="15"/>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row>
    <row r="684" spans="1:66" s="266" customFormat="1" x14ac:dyDescent="0.25">
      <c r="A684" s="343"/>
      <c r="B684" s="342" t="str">
        <f t="shared" si="296"/>
        <v/>
      </c>
      <c r="C684" s="38"/>
      <c r="D684" s="37"/>
      <c r="E684" s="36" t="s">
        <v>3312</v>
      </c>
      <c r="F684" s="35"/>
      <c r="G684" s="341">
        <v>29571</v>
      </c>
      <c r="H684" s="33">
        <v>100</v>
      </c>
      <c r="I684" s="32" t="s">
        <v>3313</v>
      </c>
      <c r="J684" s="31"/>
      <c r="K684" s="30"/>
      <c r="L684" s="30"/>
      <c r="M684" s="29"/>
      <c r="N684" s="340" t="str">
        <f t="shared" si="297"/>
        <v/>
      </c>
      <c r="O684" s="340" t="str">
        <f t="shared" si="298"/>
        <v>◄</v>
      </c>
      <c r="P684" s="61"/>
      <c r="Q684" s="59"/>
      <c r="R684" s="340" t="str">
        <f t="shared" si="299"/>
        <v/>
      </c>
      <c r="S684" s="340" t="str">
        <f t="shared" si="300"/>
        <v>◄</v>
      </c>
      <c r="T684" s="60"/>
      <c r="U684" s="59"/>
      <c r="V684" s="339"/>
      <c r="W684" s="57"/>
      <c r="X684" s="56">
        <f t="shared" si="301"/>
        <v>0</v>
      </c>
      <c r="Y684" s="55">
        <f t="shared" si="302"/>
        <v>0</v>
      </c>
      <c r="Z684" s="54"/>
      <c r="AA684" s="53">
        <f t="shared" si="303"/>
        <v>0</v>
      </c>
      <c r="AB684" s="52">
        <f t="shared" si="304"/>
        <v>0</v>
      </c>
      <c r="AC684" s="42"/>
      <c r="AD684" s="16" t="s">
        <v>0</v>
      </c>
      <c r="AE684" s="1"/>
      <c r="AF684" s="1"/>
      <c r="AG684" s="1"/>
      <c r="AH684" s="1"/>
      <c r="AI684" s="15"/>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row>
    <row r="685" spans="1:66" s="266" customFormat="1" x14ac:dyDescent="0.25">
      <c r="A685" s="343"/>
      <c r="B685" s="342" t="str">
        <f t="shared" si="296"/>
        <v/>
      </c>
      <c r="C685" s="38"/>
      <c r="D685" s="37"/>
      <c r="E685" s="36" t="s">
        <v>3314</v>
      </c>
      <c r="F685" s="35"/>
      <c r="G685" s="341">
        <v>29571</v>
      </c>
      <c r="H685" s="33">
        <v>200</v>
      </c>
      <c r="I685" s="32" t="s">
        <v>3315</v>
      </c>
      <c r="J685" s="31"/>
      <c r="K685" s="30"/>
      <c r="L685" s="30"/>
      <c r="M685" s="29"/>
      <c r="N685" s="340" t="str">
        <f t="shared" si="297"/>
        <v/>
      </c>
      <c r="O685" s="340" t="str">
        <f t="shared" si="298"/>
        <v>◄</v>
      </c>
      <c r="P685" s="61"/>
      <c r="Q685" s="59"/>
      <c r="R685" s="340" t="str">
        <f t="shared" si="299"/>
        <v/>
      </c>
      <c r="S685" s="340" t="str">
        <f t="shared" si="300"/>
        <v>◄</v>
      </c>
      <c r="T685" s="60"/>
      <c r="U685" s="59"/>
      <c r="V685" s="339"/>
      <c r="W685" s="57"/>
      <c r="X685" s="56">
        <f t="shared" si="301"/>
        <v>0</v>
      </c>
      <c r="Y685" s="55">
        <f t="shared" si="302"/>
        <v>0</v>
      </c>
      <c r="Z685" s="54"/>
      <c r="AA685" s="53">
        <f t="shared" si="303"/>
        <v>0</v>
      </c>
      <c r="AB685" s="52">
        <f t="shared" si="304"/>
        <v>0</v>
      </c>
      <c r="AC685" s="42"/>
      <c r="AD685" s="16" t="s">
        <v>0</v>
      </c>
      <c r="AE685" s="1"/>
      <c r="AF685" s="1"/>
      <c r="AG685" s="1"/>
      <c r="AH685" s="1"/>
      <c r="AI685" s="15"/>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row>
    <row r="686" spans="1:66" s="266" customFormat="1" x14ac:dyDescent="0.25">
      <c r="A686" s="343"/>
      <c r="B686" s="342" t="str">
        <f t="shared" si="296"/>
        <v/>
      </c>
      <c r="C686" s="38"/>
      <c r="D686" s="37"/>
      <c r="E686" s="36" t="s">
        <v>3316</v>
      </c>
      <c r="F686" s="35"/>
      <c r="G686" s="341">
        <v>29571</v>
      </c>
      <c r="H686" s="33">
        <v>300</v>
      </c>
      <c r="I686" s="32" t="s">
        <v>3317</v>
      </c>
      <c r="J686" s="31"/>
      <c r="K686" s="30"/>
      <c r="L686" s="30"/>
      <c r="M686" s="29"/>
      <c r="N686" s="340" t="str">
        <f t="shared" si="297"/>
        <v/>
      </c>
      <c r="O686" s="340" t="str">
        <f t="shared" si="298"/>
        <v>◄</v>
      </c>
      <c r="P686" s="61"/>
      <c r="Q686" s="59"/>
      <c r="R686" s="340" t="str">
        <f t="shared" si="299"/>
        <v/>
      </c>
      <c r="S686" s="340" t="str">
        <f t="shared" si="300"/>
        <v>◄</v>
      </c>
      <c r="T686" s="60"/>
      <c r="U686" s="59"/>
      <c r="V686" s="339"/>
      <c r="W686" s="57"/>
      <c r="X686" s="56">
        <f t="shared" si="301"/>
        <v>0</v>
      </c>
      <c r="Y686" s="55">
        <f t="shared" si="302"/>
        <v>0</v>
      </c>
      <c r="Z686" s="54"/>
      <c r="AA686" s="53">
        <f t="shared" si="303"/>
        <v>0</v>
      </c>
      <c r="AB686" s="52">
        <f t="shared" si="304"/>
        <v>0</v>
      </c>
      <c r="AC686" s="42"/>
      <c r="AD686" s="16" t="s">
        <v>0</v>
      </c>
      <c r="AE686" s="1"/>
      <c r="AF686" s="1"/>
      <c r="AG686" s="1"/>
      <c r="AH686" s="1"/>
      <c r="AI686" s="15"/>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row>
    <row r="687" spans="1:66" s="266" customFormat="1" x14ac:dyDescent="0.25">
      <c r="A687" s="343"/>
      <c r="B687" s="342" t="str">
        <f t="shared" si="296"/>
        <v/>
      </c>
      <c r="C687" s="38"/>
      <c r="D687" s="37"/>
      <c r="E687" s="36" t="s">
        <v>3318</v>
      </c>
      <c r="F687" s="35"/>
      <c r="G687" s="341">
        <v>29571</v>
      </c>
      <c r="H687" s="33">
        <v>500</v>
      </c>
      <c r="I687" s="32" t="s">
        <v>3319</v>
      </c>
      <c r="J687" s="31"/>
      <c r="K687" s="30"/>
      <c r="L687" s="30"/>
      <c r="M687" s="29"/>
      <c r="N687" s="340" t="str">
        <f t="shared" si="297"/>
        <v/>
      </c>
      <c r="O687" s="340" t="str">
        <f t="shared" si="298"/>
        <v>◄</v>
      </c>
      <c r="P687" s="61"/>
      <c r="Q687" s="59"/>
      <c r="R687" s="340" t="str">
        <f t="shared" si="299"/>
        <v/>
      </c>
      <c r="S687" s="340" t="str">
        <f t="shared" si="300"/>
        <v>◄</v>
      </c>
      <c r="T687" s="60"/>
      <c r="U687" s="59"/>
      <c r="V687" s="339"/>
      <c r="W687" s="57"/>
      <c r="X687" s="56">
        <f t="shared" si="301"/>
        <v>0</v>
      </c>
      <c r="Y687" s="55">
        <f t="shared" si="302"/>
        <v>0</v>
      </c>
      <c r="Z687" s="54"/>
      <c r="AA687" s="53">
        <f t="shared" si="303"/>
        <v>0</v>
      </c>
      <c r="AB687" s="52">
        <f t="shared" si="304"/>
        <v>0</v>
      </c>
      <c r="AC687" s="42"/>
      <c r="AD687" s="16" t="s">
        <v>0</v>
      </c>
      <c r="AE687" s="1"/>
      <c r="AF687" s="1"/>
      <c r="AG687" s="1"/>
      <c r="AH687" s="1"/>
      <c r="AI687" s="15"/>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row>
    <row r="688" spans="1:66" s="266" customFormat="1" x14ac:dyDescent="0.25">
      <c r="A688" s="343"/>
      <c r="B688" s="342" t="str">
        <f t="shared" si="296"/>
        <v/>
      </c>
      <c r="C688" s="38"/>
      <c r="D688" s="37"/>
      <c r="E688" s="36" t="s">
        <v>3320</v>
      </c>
      <c r="F688" s="35"/>
      <c r="G688" s="341">
        <v>29571</v>
      </c>
      <c r="H688" s="33">
        <v>10</v>
      </c>
      <c r="I688" s="32" t="s">
        <v>3321</v>
      </c>
      <c r="J688" s="31" t="s">
        <v>3322</v>
      </c>
      <c r="K688" s="30"/>
      <c r="L688" s="30"/>
      <c r="M688" s="29"/>
      <c r="N688" s="340" t="str">
        <f t="shared" si="297"/>
        <v/>
      </c>
      <c r="O688" s="340" t="str">
        <f t="shared" si="298"/>
        <v>◄</v>
      </c>
      <c r="P688" s="61"/>
      <c r="Q688" s="59"/>
      <c r="R688" s="340" t="str">
        <f t="shared" si="299"/>
        <v/>
      </c>
      <c r="S688" s="340" t="str">
        <f t="shared" si="300"/>
        <v>◄</v>
      </c>
      <c r="T688" s="60"/>
      <c r="U688" s="59"/>
      <c r="V688" s="339"/>
      <c r="W688" s="57"/>
      <c r="X688" s="56">
        <f t="shared" si="301"/>
        <v>0</v>
      </c>
      <c r="Y688" s="55">
        <f t="shared" si="302"/>
        <v>0</v>
      </c>
      <c r="Z688" s="54"/>
      <c r="AA688" s="53">
        <f t="shared" si="303"/>
        <v>0</v>
      </c>
      <c r="AB688" s="52">
        <f t="shared" si="304"/>
        <v>0</v>
      </c>
      <c r="AC688" s="42"/>
      <c r="AD688" s="16" t="s">
        <v>0</v>
      </c>
      <c r="AE688" s="1"/>
      <c r="AF688" s="1"/>
      <c r="AG688" s="1"/>
      <c r="AH688" s="1"/>
      <c r="AI688" s="15"/>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row>
    <row r="689" spans="1:66" s="266" customFormat="1" x14ac:dyDescent="0.25">
      <c r="A689" s="343"/>
      <c r="B689" s="342" t="str">
        <f t="shared" si="296"/>
        <v/>
      </c>
      <c r="C689" s="38"/>
      <c r="D689" s="37"/>
      <c r="E689" s="36" t="s">
        <v>3323</v>
      </c>
      <c r="F689" s="35"/>
      <c r="G689" s="341">
        <v>29571</v>
      </c>
      <c r="H689" s="33">
        <v>20</v>
      </c>
      <c r="I689" s="32" t="s">
        <v>3324</v>
      </c>
      <c r="J689" s="31" t="s">
        <v>3322</v>
      </c>
      <c r="K689" s="30"/>
      <c r="L689" s="30"/>
      <c r="M689" s="29"/>
      <c r="N689" s="340" t="str">
        <f t="shared" si="297"/>
        <v/>
      </c>
      <c r="O689" s="340" t="str">
        <f t="shared" si="298"/>
        <v>◄</v>
      </c>
      <c r="P689" s="61"/>
      <c r="Q689" s="59"/>
      <c r="R689" s="340" t="str">
        <f t="shared" si="299"/>
        <v/>
      </c>
      <c r="S689" s="340" t="str">
        <f t="shared" si="300"/>
        <v>◄</v>
      </c>
      <c r="T689" s="60"/>
      <c r="U689" s="59"/>
      <c r="V689" s="339"/>
      <c r="W689" s="57"/>
      <c r="X689" s="56">
        <f t="shared" si="301"/>
        <v>0</v>
      </c>
      <c r="Y689" s="55">
        <f t="shared" si="302"/>
        <v>0</v>
      </c>
      <c r="Z689" s="54"/>
      <c r="AA689" s="53">
        <f t="shared" si="303"/>
        <v>0</v>
      </c>
      <c r="AB689" s="52">
        <f t="shared" si="304"/>
        <v>0</v>
      </c>
      <c r="AC689" s="42"/>
      <c r="AD689" s="16" t="s">
        <v>0</v>
      </c>
      <c r="AE689" s="1"/>
      <c r="AF689" s="1"/>
      <c r="AG689" s="1"/>
      <c r="AH689" s="1"/>
      <c r="AI689" s="15"/>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row>
    <row r="690" spans="1:66" s="266" customFormat="1" x14ac:dyDescent="0.25">
      <c r="A690" s="343"/>
      <c r="B690" s="342" t="str">
        <f t="shared" si="296"/>
        <v/>
      </c>
      <c r="C690" s="38"/>
      <c r="D690" s="37"/>
      <c r="E690" s="36" t="s">
        <v>3325</v>
      </c>
      <c r="F690" s="35"/>
      <c r="G690" s="341">
        <v>29571</v>
      </c>
      <c r="H690" s="33">
        <v>30</v>
      </c>
      <c r="I690" s="32" t="s">
        <v>3326</v>
      </c>
      <c r="J690" s="31" t="s">
        <v>3322</v>
      </c>
      <c r="K690" s="30"/>
      <c r="L690" s="30"/>
      <c r="M690" s="29"/>
      <c r="N690" s="340" t="str">
        <f t="shared" si="297"/>
        <v/>
      </c>
      <c r="O690" s="340" t="str">
        <f t="shared" si="298"/>
        <v>◄</v>
      </c>
      <c r="P690" s="61"/>
      <c r="Q690" s="59"/>
      <c r="R690" s="340" t="str">
        <f t="shared" si="299"/>
        <v/>
      </c>
      <c r="S690" s="340" t="str">
        <f t="shared" si="300"/>
        <v>◄</v>
      </c>
      <c r="T690" s="60"/>
      <c r="U690" s="59"/>
      <c r="V690" s="339"/>
      <c r="W690" s="57"/>
      <c r="X690" s="56">
        <f t="shared" si="301"/>
        <v>0</v>
      </c>
      <c r="Y690" s="55">
        <f t="shared" si="302"/>
        <v>0</v>
      </c>
      <c r="Z690" s="54"/>
      <c r="AA690" s="53">
        <f t="shared" si="303"/>
        <v>0</v>
      </c>
      <c r="AB690" s="52">
        <f t="shared" si="304"/>
        <v>0</v>
      </c>
      <c r="AC690" s="42"/>
      <c r="AD690" s="16" t="s">
        <v>0</v>
      </c>
      <c r="AE690" s="1"/>
      <c r="AF690" s="1"/>
      <c r="AG690" s="1"/>
      <c r="AH690" s="1"/>
      <c r="AI690" s="15"/>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row>
    <row r="691" spans="1:66" s="266" customFormat="1" x14ac:dyDescent="0.25">
      <c r="A691" s="343"/>
      <c r="B691" s="342" t="str">
        <f t="shared" si="296"/>
        <v/>
      </c>
      <c r="C691" s="38"/>
      <c r="D691" s="37"/>
      <c r="E691" s="36" t="s">
        <v>3327</v>
      </c>
      <c r="F691" s="35"/>
      <c r="G691" s="341">
        <v>29571</v>
      </c>
      <c r="H691" s="33">
        <v>40</v>
      </c>
      <c r="I691" s="32" t="s">
        <v>3328</v>
      </c>
      <c r="J691" s="31" t="s">
        <v>3322</v>
      </c>
      <c r="K691" s="30"/>
      <c r="L691" s="30"/>
      <c r="M691" s="29"/>
      <c r="N691" s="340" t="str">
        <f t="shared" si="297"/>
        <v/>
      </c>
      <c r="O691" s="340" t="str">
        <f t="shared" si="298"/>
        <v>◄</v>
      </c>
      <c r="P691" s="61"/>
      <c r="Q691" s="59"/>
      <c r="R691" s="340" t="str">
        <f t="shared" si="299"/>
        <v/>
      </c>
      <c r="S691" s="340" t="str">
        <f t="shared" si="300"/>
        <v>◄</v>
      </c>
      <c r="T691" s="60"/>
      <c r="U691" s="59"/>
      <c r="V691" s="339"/>
      <c r="W691" s="57"/>
      <c r="X691" s="56">
        <f t="shared" si="301"/>
        <v>0</v>
      </c>
      <c r="Y691" s="55">
        <f t="shared" si="302"/>
        <v>0</v>
      </c>
      <c r="Z691" s="54"/>
      <c r="AA691" s="53">
        <f t="shared" si="303"/>
        <v>0</v>
      </c>
      <c r="AB691" s="52">
        <f t="shared" si="304"/>
        <v>0</v>
      </c>
      <c r="AC691" s="42"/>
      <c r="AD691" s="16" t="s">
        <v>0</v>
      </c>
      <c r="AE691" s="1"/>
      <c r="AF691" s="1"/>
      <c r="AG691" s="1"/>
      <c r="AH691" s="1"/>
      <c r="AI691" s="15"/>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row>
    <row r="692" spans="1:66" s="266" customFormat="1" ht="15" customHeight="1" x14ac:dyDescent="0.25">
      <c r="A692" s="343"/>
      <c r="B692" s="342" t="str">
        <f t="shared" si="296"/>
        <v/>
      </c>
      <c r="C692" s="38"/>
      <c r="D692" s="37"/>
      <c r="E692" s="352" t="s">
        <v>3329</v>
      </c>
      <c r="F692" s="35"/>
      <c r="G692" s="341">
        <v>29571</v>
      </c>
      <c r="H692" s="33">
        <v>100</v>
      </c>
      <c r="I692" s="351" t="s">
        <v>3330</v>
      </c>
      <c r="J692" s="31" t="s">
        <v>3331</v>
      </c>
      <c r="K692" s="30"/>
      <c r="L692" s="30" t="s">
        <v>687</v>
      </c>
      <c r="M692" s="29"/>
      <c r="N692" s="340" t="str">
        <f t="shared" si="297"/>
        <v/>
      </c>
      <c r="O692" s="340" t="str">
        <f t="shared" si="298"/>
        <v>◄</v>
      </c>
      <c r="P692" s="61"/>
      <c r="Q692" s="59"/>
      <c r="R692" s="340" t="str">
        <f t="shared" si="299"/>
        <v/>
      </c>
      <c r="S692" s="340" t="str">
        <f t="shared" si="300"/>
        <v>◄</v>
      </c>
      <c r="T692" s="60"/>
      <c r="U692" s="59"/>
      <c r="V692" s="339"/>
      <c r="W692" s="57"/>
      <c r="X692" s="56">
        <f t="shared" si="301"/>
        <v>0</v>
      </c>
      <c r="Y692" s="55">
        <f t="shared" si="302"/>
        <v>0</v>
      </c>
      <c r="Z692" s="54"/>
      <c r="AA692" s="53">
        <f t="shared" si="303"/>
        <v>0</v>
      </c>
      <c r="AB692" s="52">
        <f t="shared" si="304"/>
        <v>0</v>
      </c>
      <c r="AC692" s="42"/>
      <c r="AD692" s="16" t="s">
        <v>0</v>
      </c>
      <c r="AE692" s="1"/>
      <c r="AF692" s="1"/>
      <c r="AG692" s="1"/>
      <c r="AH692" s="1"/>
      <c r="AI692" s="15"/>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row>
    <row r="693" spans="1:66" s="266" customFormat="1" ht="15" customHeight="1" x14ac:dyDescent="0.25">
      <c r="A693" s="343"/>
      <c r="B693" s="342" t="str">
        <f t="shared" si="296"/>
        <v/>
      </c>
      <c r="C693" s="38"/>
      <c r="D693" s="37"/>
      <c r="E693" s="36" t="s">
        <v>3332</v>
      </c>
      <c r="F693" s="35"/>
      <c r="G693" s="341">
        <v>29571</v>
      </c>
      <c r="H693" s="33">
        <v>200</v>
      </c>
      <c r="I693" s="32" t="s">
        <v>3333</v>
      </c>
      <c r="J693" s="31" t="s">
        <v>3331</v>
      </c>
      <c r="K693" s="30"/>
      <c r="L693" s="30"/>
      <c r="M693" s="29"/>
      <c r="N693" s="340" t="str">
        <f t="shared" si="297"/>
        <v/>
      </c>
      <c r="O693" s="340" t="str">
        <f t="shared" si="298"/>
        <v>◄</v>
      </c>
      <c r="P693" s="61"/>
      <c r="Q693" s="59"/>
      <c r="R693" s="340" t="str">
        <f t="shared" si="299"/>
        <v/>
      </c>
      <c r="S693" s="340" t="str">
        <f t="shared" si="300"/>
        <v>◄</v>
      </c>
      <c r="T693" s="60"/>
      <c r="U693" s="59"/>
      <c r="V693" s="339"/>
      <c r="W693" s="57"/>
      <c r="X693" s="56">
        <f t="shared" si="301"/>
        <v>0</v>
      </c>
      <c r="Y693" s="55">
        <f t="shared" si="302"/>
        <v>0</v>
      </c>
      <c r="Z693" s="54"/>
      <c r="AA693" s="53">
        <f t="shared" si="303"/>
        <v>0</v>
      </c>
      <c r="AB693" s="52">
        <f t="shared" si="304"/>
        <v>0</v>
      </c>
      <c r="AC693" s="42"/>
      <c r="AD693" s="16" t="s">
        <v>0</v>
      </c>
      <c r="AE693" s="1"/>
      <c r="AF693" s="1"/>
      <c r="AG693" s="1"/>
      <c r="AH693" s="1"/>
      <c r="AI693" s="15"/>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row>
    <row r="694" spans="1:66" s="266" customFormat="1" ht="15" customHeight="1" x14ac:dyDescent="0.25">
      <c r="A694" s="343"/>
      <c r="B694" s="342" t="str">
        <f t="shared" si="296"/>
        <v/>
      </c>
      <c r="C694" s="38"/>
      <c r="D694" s="37"/>
      <c r="E694" s="36" t="s">
        <v>3334</v>
      </c>
      <c r="F694" s="35"/>
      <c r="G694" s="341">
        <v>29571</v>
      </c>
      <c r="H694" s="33">
        <v>300</v>
      </c>
      <c r="I694" s="32" t="s">
        <v>3335</v>
      </c>
      <c r="J694" s="31" t="s">
        <v>3331</v>
      </c>
      <c r="K694" s="30"/>
      <c r="L694" s="30"/>
      <c r="M694" s="29"/>
      <c r="N694" s="340" t="str">
        <f t="shared" si="297"/>
        <v/>
      </c>
      <c r="O694" s="340" t="str">
        <f t="shared" si="298"/>
        <v>◄</v>
      </c>
      <c r="P694" s="61"/>
      <c r="Q694" s="59"/>
      <c r="R694" s="340" t="str">
        <f t="shared" si="299"/>
        <v/>
      </c>
      <c r="S694" s="340" t="str">
        <f t="shared" si="300"/>
        <v>◄</v>
      </c>
      <c r="T694" s="60"/>
      <c r="U694" s="59"/>
      <c r="V694" s="339"/>
      <c r="W694" s="57"/>
      <c r="X694" s="56">
        <f t="shared" si="301"/>
        <v>0</v>
      </c>
      <c r="Y694" s="55">
        <f t="shared" si="302"/>
        <v>0</v>
      </c>
      <c r="Z694" s="54"/>
      <c r="AA694" s="53">
        <f t="shared" si="303"/>
        <v>0</v>
      </c>
      <c r="AB694" s="52">
        <f t="shared" si="304"/>
        <v>0</v>
      </c>
      <c r="AC694" s="42"/>
      <c r="AD694" s="16" t="s">
        <v>0</v>
      </c>
      <c r="AE694" s="1"/>
      <c r="AF694" s="1"/>
      <c r="AG694" s="1"/>
      <c r="AH694" s="1"/>
      <c r="AI694" s="15"/>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row>
    <row r="695" spans="1:66" s="266" customFormat="1" ht="15" customHeight="1" x14ac:dyDescent="0.25">
      <c r="A695" s="343"/>
      <c r="B695" s="342" t="str">
        <f t="shared" si="296"/>
        <v/>
      </c>
      <c r="C695" s="38"/>
      <c r="D695" s="37"/>
      <c r="E695" s="36" t="s">
        <v>3336</v>
      </c>
      <c r="F695" s="35"/>
      <c r="G695" s="341">
        <v>29571</v>
      </c>
      <c r="H695" s="33">
        <v>500</v>
      </c>
      <c r="I695" s="32" t="s">
        <v>3337</v>
      </c>
      <c r="J695" s="31" t="s">
        <v>3331</v>
      </c>
      <c r="K695" s="30"/>
      <c r="L695" s="30"/>
      <c r="M695" s="29"/>
      <c r="N695" s="340" t="str">
        <f t="shared" si="297"/>
        <v/>
      </c>
      <c r="O695" s="340" t="str">
        <f t="shared" si="298"/>
        <v>◄</v>
      </c>
      <c r="P695" s="61"/>
      <c r="Q695" s="59"/>
      <c r="R695" s="340" t="str">
        <f t="shared" si="299"/>
        <v/>
      </c>
      <c r="S695" s="340" t="str">
        <f t="shared" si="300"/>
        <v>◄</v>
      </c>
      <c r="T695" s="60"/>
      <c r="U695" s="59"/>
      <c r="V695" s="339"/>
      <c r="W695" s="57"/>
      <c r="X695" s="56">
        <f t="shared" si="301"/>
        <v>0</v>
      </c>
      <c r="Y695" s="55">
        <f t="shared" si="302"/>
        <v>0</v>
      </c>
      <c r="Z695" s="54"/>
      <c r="AA695" s="53">
        <f t="shared" si="303"/>
        <v>0</v>
      </c>
      <c r="AB695" s="52">
        <f t="shared" si="304"/>
        <v>0</v>
      </c>
      <c r="AC695" s="42"/>
      <c r="AD695" s="16" t="s">
        <v>0</v>
      </c>
      <c r="AE695" s="1"/>
      <c r="AF695" s="1"/>
      <c r="AG695" s="1"/>
      <c r="AH695" s="1"/>
      <c r="AI695" s="15"/>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row>
    <row r="696" spans="1:66" s="266" customFormat="1" ht="15" customHeight="1" x14ac:dyDescent="0.25">
      <c r="A696" s="343">
        <v>1</v>
      </c>
      <c r="B696" s="342" t="str">
        <f t="shared" si="296"/>
        <v>x</v>
      </c>
      <c r="C696" s="38"/>
      <c r="D696" s="37"/>
      <c r="E696" s="36" t="s">
        <v>3338</v>
      </c>
      <c r="F696" s="35"/>
      <c r="G696" s="341">
        <v>29571</v>
      </c>
      <c r="H696" s="350">
        <v>0</v>
      </c>
      <c r="I696" s="32" t="s">
        <v>3339</v>
      </c>
      <c r="J696" s="31" t="s">
        <v>3340</v>
      </c>
      <c r="K696" s="30"/>
      <c r="L696" s="30"/>
      <c r="M696" s="29"/>
      <c r="N696" s="340" t="str">
        <f t="shared" si="297"/>
        <v/>
      </c>
      <c r="O696" s="340" t="str">
        <f t="shared" si="298"/>
        <v>◄</v>
      </c>
      <c r="P696" s="61"/>
      <c r="Q696" s="59"/>
      <c r="R696" s="340" t="str">
        <f t="shared" si="299"/>
        <v/>
      </c>
      <c r="S696" s="340" t="str">
        <f t="shared" si="300"/>
        <v>◄</v>
      </c>
      <c r="T696" s="60"/>
      <c r="U696" s="59"/>
      <c r="V696" s="339"/>
      <c r="W696" s="57"/>
      <c r="X696" s="56">
        <f t="shared" si="301"/>
        <v>0</v>
      </c>
      <c r="Y696" s="55">
        <f t="shared" si="302"/>
        <v>0</v>
      </c>
      <c r="Z696" s="54"/>
      <c r="AA696" s="53">
        <f t="shared" si="303"/>
        <v>0</v>
      </c>
      <c r="AB696" s="52">
        <f t="shared" si="304"/>
        <v>0</v>
      </c>
      <c r="AC696" s="42"/>
      <c r="AD696" s="16" t="s">
        <v>0</v>
      </c>
      <c r="AE696" s="1"/>
      <c r="AF696" s="1"/>
      <c r="AG696" s="1"/>
      <c r="AH696" s="1"/>
      <c r="AI696" s="15"/>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row>
    <row r="697" spans="1:66" s="266" customFormat="1" ht="15" customHeight="1" thickBot="1" x14ac:dyDescent="0.3">
      <c r="A697" s="343">
        <v>1</v>
      </c>
      <c r="B697" s="342" t="str">
        <f t="shared" si="296"/>
        <v>x</v>
      </c>
      <c r="C697" s="38"/>
      <c r="D697" s="37"/>
      <c r="E697" s="36" t="s">
        <v>3341</v>
      </c>
      <c r="F697" s="35"/>
      <c r="G697" s="341">
        <v>29571</v>
      </c>
      <c r="H697" s="350">
        <v>0</v>
      </c>
      <c r="I697" s="32" t="s">
        <v>3342</v>
      </c>
      <c r="J697" s="31" t="s">
        <v>3340</v>
      </c>
      <c r="K697" s="30"/>
      <c r="L697" s="30"/>
      <c r="M697" s="29"/>
      <c r="N697" s="340" t="str">
        <f t="shared" si="297"/>
        <v/>
      </c>
      <c r="O697" s="340" t="str">
        <f t="shared" si="298"/>
        <v>◄</v>
      </c>
      <c r="P697" s="61"/>
      <c r="Q697" s="59"/>
      <c r="R697" s="340" t="str">
        <f t="shared" si="299"/>
        <v/>
      </c>
      <c r="S697" s="340" t="str">
        <f t="shared" si="300"/>
        <v>◄</v>
      </c>
      <c r="T697" s="60"/>
      <c r="U697" s="59"/>
      <c r="V697" s="339"/>
      <c r="W697" s="57"/>
      <c r="X697" s="56">
        <f t="shared" si="301"/>
        <v>0</v>
      </c>
      <c r="Y697" s="55">
        <f t="shared" si="302"/>
        <v>0</v>
      </c>
      <c r="Z697" s="54"/>
      <c r="AA697" s="53">
        <f t="shared" si="303"/>
        <v>0</v>
      </c>
      <c r="AB697" s="52">
        <f t="shared" si="304"/>
        <v>0</v>
      </c>
      <c r="AC697" s="42"/>
      <c r="AD697" s="16" t="s">
        <v>0</v>
      </c>
      <c r="AE697" s="1"/>
      <c r="AF697" s="1"/>
      <c r="AG697" s="1"/>
      <c r="AH697" s="1"/>
      <c r="AI697" s="15"/>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row>
    <row r="698" spans="1:66" ht="16.2" customHeight="1" thickTop="1" thickBot="1" x14ac:dyDescent="0.3">
      <c r="A698" s="338"/>
      <c r="B698" s="50"/>
      <c r="C698" s="14">
        <f>ROWS(C699:C708)-1</f>
        <v>9</v>
      </c>
      <c r="D698" s="113" t="s">
        <v>3343</v>
      </c>
      <c r="E698" s="12"/>
      <c r="F698" s="12"/>
      <c r="G698" s="337"/>
      <c r="H698" s="10"/>
      <c r="I698" s="9"/>
      <c r="J698" s="8">
        <v>30195</v>
      </c>
      <c r="K698" s="8" t="s">
        <v>69</v>
      </c>
      <c r="L698" s="7"/>
      <c r="M698" s="6">
        <v>0</v>
      </c>
      <c r="N698" s="49"/>
      <c r="O698" s="346" t="str">
        <f>IF(COUNTIF(N699:N707,"?")&gt;0,"?",IF(AND(P698="◄",Q698="►"),"◄►",IF(P698="◄","◄",IF(Q698="►","►",""))))</f>
        <v>◄</v>
      </c>
      <c r="P698" s="46" t="str">
        <f>IF(SUM(P699:P707)+1=ROWS(P699:P707)-COUNTIF(P699:P707,"-"),"","◄")</f>
        <v>◄</v>
      </c>
      <c r="Q698" s="45" t="str">
        <f>IF(SUM(Q699:Q707)&gt;0,"►","")</f>
        <v/>
      </c>
      <c r="R698" s="48"/>
      <c r="S698" s="346" t="str">
        <f>IF(COUNTIF(R699:R707,"?")&gt;0,"?",IF(AND(T698="◄",U698="►"),"◄►",IF(T698="◄","◄",IF(U698="►","►",""))))</f>
        <v>◄</v>
      </c>
      <c r="T698" s="46" t="str">
        <f>IF(SUM(T699:T707)+1=ROWS(T699:T707)-COUNTIF(T699:T707,"-"),"","◄")</f>
        <v>◄</v>
      </c>
      <c r="U698" s="45" t="str">
        <f>IF(SUM(U699:U707)&gt;0,"►","")</f>
        <v/>
      </c>
      <c r="V698" s="67">
        <f>ROWS(V699:V708)-1</f>
        <v>9</v>
      </c>
      <c r="W698" s="44">
        <f>SUM(W699:W707)-W708</f>
        <v>0</v>
      </c>
      <c r="X698" s="43" t="s">
        <v>2</v>
      </c>
      <c r="Y698" s="42"/>
      <c r="Z698" s="44">
        <f>SUM(Z699:Z707)-Z708</f>
        <v>0</v>
      </c>
      <c r="AA698" s="43" t="s">
        <v>2</v>
      </c>
      <c r="AB698" s="42"/>
      <c r="AC698" s="345" t="e">
        <f>IF(#REF!="◄","◄",IF(#REF!="ok","►",""))</f>
        <v>#REF!</v>
      </c>
      <c r="AD698" s="5" t="s">
        <v>0</v>
      </c>
      <c r="AE698" s="344"/>
    </row>
    <row r="699" spans="1:66" s="266" customFormat="1" ht="13.2" x14ac:dyDescent="0.25">
      <c r="A699" s="64"/>
      <c r="B699" s="64"/>
      <c r="C699" s="38"/>
      <c r="D699" s="64"/>
      <c r="E699" s="64"/>
      <c r="F699" s="64"/>
      <c r="G699" s="267"/>
      <c r="H699" s="64"/>
      <c r="I699" s="64" t="s">
        <v>3344</v>
      </c>
      <c r="J699" s="64"/>
      <c r="K699" s="64"/>
      <c r="L699" s="64"/>
      <c r="M699" s="64"/>
      <c r="N699" s="64"/>
      <c r="O699" s="64"/>
      <c r="P699" s="64"/>
      <c r="Q699" s="64"/>
      <c r="R699" s="64"/>
      <c r="S699" s="64"/>
      <c r="T699" s="64"/>
      <c r="U699" s="64"/>
      <c r="V699" s="64"/>
      <c r="W699" s="64"/>
      <c r="X699" s="64"/>
      <c r="Y699" s="64"/>
      <c r="Z699" s="64"/>
      <c r="AA699" s="64"/>
      <c r="AB699" s="64"/>
      <c r="AC699" s="64"/>
      <c r="AD699" s="16" t="s">
        <v>0</v>
      </c>
      <c r="AE699" s="1"/>
      <c r="AF699" s="1"/>
      <c r="AG699" s="1"/>
      <c r="AH699" s="1"/>
      <c r="AI699" s="15"/>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row>
    <row r="700" spans="1:66" s="266" customFormat="1" x14ac:dyDescent="0.25">
      <c r="A700" s="343"/>
      <c r="B700" s="342" t="str">
        <f>IF(A700=1,"x","")</f>
        <v/>
      </c>
      <c r="C700" s="38"/>
      <c r="D700" s="37"/>
      <c r="E700" s="36" t="s">
        <v>3345</v>
      </c>
      <c r="F700" s="35"/>
      <c r="G700" s="341">
        <v>30195</v>
      </c>
      <c r="H700" s="33">
        <v>10</v>
      </c>
      <c r="I700" s="32" t="s">
        <v>3346</v>
      </c>
      <c r="J700" s="31"/>
      <c r="K700" s="30"/>
      <c r="L700" s="30"/>
      <c r="M700" s="29"/>
      <c r="N700" s="340" t="str">
        <f>IF(O700="?","?","")</f>
        <v/>
      </c>
      <c r="O700" s="340" t="str">
        <f>IF(AND(P700="",Q700&gt;0),"?",IF(P700="","◄",IF(Q700&gt;=1,"►","")))</f>
        <v>◄</v>
      </c>
      <c r="P700" s="61"/>
      <c r="Q700" s="59"/>
      <c r="R700" s="340" t="str">
        <f>IF(S700="?","?","")</f>
        <v/>
      </c>
      <c r="S700" s="340" t="str">
        <f>IF(AND(T700="",U700&gt;0),"?",IF(T700="","◄",IF(U700&gt;=1,"►","")))</f>
        <v>◄</v>
      </c>
      <c r="T700" s="60"/>
      <c r="U700" s="59"/>
      <c r="V700" s="339"/>
      <c r="W700" s="57"/>
      <c r="X700" s="56">
        <f t="shared" ref="X700:Y703" si="305">(P700*W700)</f>
        <v>0</v>
      </c>
      <c r="Y700" s="55">
        <f t="shared" si="305"/>
        <v>0</v>
      </c>
      <c r="Z700" s="54"/>
      <c r="AA700" s="53">
        <f t="shared" ref="AA700:AB703" si="306">(T700*Z700)</f>
        <v>0</v>
      </c>
      <c r="AB700" s="52">
        <f t="shared" si="306"/>
        <v>0</v>
      </c>
      <c r="AC700" s="42"/>
      <c r="AD700" s="16" t="s">
        <v>0</v>
      </c>
      <c r="AE700" s="1"/>
      <c r="AF700" s="1"/>
      <c r="AG700" s="1"/>
      <c r="AH700" s="1"/>
      <c r="AI700" s="15"/>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row>
    <row r="701" spans="1:66" s="266" customFormat="1" x14ac:dyDescent="0.25">
      <c r="A701" s="343"/>
      <c r="B701" s="342" t="str">
        <f>IF(A701=1,"x","")</f>
        <v/>
      </c>
      <c r="C701" s="38"/>
      <c r="D701" s="37"/>
      <c r="E701" s="36" t="s">
        <v>3347</v>
      </c>
      <c r="F701" s="35"/>
      <c r="G701" s="341">
        <v>30195</v>
      </c>
      <c r="H701" s="33">
        <v>20</v>
      </c>
      <c r="I701" s="32" t="s">
        <v>3348</v>
      </c>
      <c r="J701" s="31"/>
      <c r="K701" s="30"/>
      <c r="L701" s="30"/>
      <c r="M701" s="29"/>
      <c r="N701" s="340" t="str">
        <f>IF(O701="?","?","")</f>
        <v/>
      </c>
      <c r="O701" s="340" t="str">
        <f>IF(AND(P701="",Q701&gt;0),"?",IF(P701="","◄",IF(Q701&gt;=1,"►","")))</f>
        <v>◄</v>
      </c>
      <c r="P701" s="61"/>
      <c r="Q701" s="59"/>
      <c r="R701" s="340" t="str">
        <f>IF(S701="?","?","")</f>
        <v/>
      </c>
      <c r="S701" s="340" t="str">
        <f>IF(AND(T701="",U701&gt;0),"?",IF(T701="","◄",IF(U701&gt;=1,"►","")))</f>
        <v>◄</v>
      </c>
      <c r="T701" s="60"/>
      <c r="U701" s="59"/>
      <c r="V701" s="339"/>
      <c r="W701" s="57"/>
      <c r="X701" s="56">
        <f t="shared" si="305"/>
        <v>0</v>
      </c>
      <c r="Y701" s="55">
        <f t="shared" si="305"/>
        <v>0</v>
      </c>
      <c r="Z701" s="54"/>
      <c r="AA701" s="53">
        <f t="shared" si="306"/>
        <v>0</v>
      </c>
      <c r="AB701" s="52">
        <f t="shared" si="306"/>
        <v>0</v>
      </c>
      <c r="AC701" s="42"/>
      <c r="AD701" s="16" t="s">
        <v>0</v>
      </c>
      <c r="AE701" s="1"/>
      <c r="AF701" s="1"/>
      <c r="AG701" s="1"/>
      <c r="AH701" s="1"/>
      <c r="AI701" s="15"/>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row>
    <row r="702" spans="1:66" s="266" customFormat="1" ht="15" customHeight="1" x14ac:dyDescent="0.25">
      <c r="A702" s="343"/>
      <c r="B702" s="342" t="str">
        <f>IF(A702=1,"x","")</f>
        <v/>
      </c>
      <c r="C702" s="38"/>
      <c r="D702" s="37"/>
      <c r="E702" s="36" t="s">
        <v>3349</v>
      </c>
      <c r="F702" s="35"/>
      <c r="G702" s="341">
        <v>30195</v>
      </c>
      <c r="H702" s="33">
        <v>50</v>
      </c>
      <c r="I702" s="32" t="s">
        <v>3350</v>
      </c>
      <c r="J702" s="31"/>
      <c r="K702" s="30"/>
      <c r="L702" s="30"/>
      <c r="M702" s="29"/>
      <c r="N702" s="340" t="str">
        <f>IF(O702="?","?","")</f>
        <v/>
      </c>
      <c r="O702" s="340" t="str">
        <f>IF(AND(P702="",Q702&gt;0),"?",IF(P702="","◄",IF(Q702&gt;=1,"►","")))</f>
        <v>◄</v>
      </c>
      <c r="P702" s="61"/>
      <c r="Q702" s="59"/>
      <c r="R702" s="340" t="str">
        <f>IF(S702="?","?","")</f>
        <v/>
      </c>
      <c r="S702" s="340" t="str">
        <f>IF(AND(T702="",U702&gt;0),"?",IF(T702="","◄",IF(U702&gt;=1,"►","")))</f>
        <v>◄</v>
      </c>
      <c r="T702" s="60"/>
      <c r="U702" s="59"/>
      <c r="V702" s="339"/>
      <c r="W702" s="57"/>
      <c r="X702" s="56">
        <f t="shared" si="305"/>
        <v>0</v>
      </c>
      <c r="Y702" s="55">
        <f t="shared" si="305"/>
        <v>0</v>
      </c>
      <c r="Z702" s="54"/>
      <c r="AA702" s="53">
        <f t="shared" si="306"/>
        <v>0</v>
      </c>
      <c r="AB702" s="52">
        <f t="shared" si="306"/>
        <v>0</v>
      </c>
      <c r="AC702" s="42"/>
      <c r="AD702" s="16" t="s">
        <v>0</v>
      </c>
      <c r="AE702" s="1"/>
      <c r="AF702" s="1"/>
      <c r="AG702" s="1"/>
      <c r="AH702" s="1"/>
      <c r="AI702" s="15"/>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row>
    <row r="703" spans="1:66" s="266" customFormat="1" x14ac:dyDescent="0.25">
      <c r="A703" s="343"/>
      <c r="B703" s="342" t="str">
        <f>IF(A703=1,"x","")</f>
        <v/>
      </c>
      <c r="C703" s="38"/>
      <c r="D703" s="37"/>
      <c r="E703" s="36" t="s">
        <v>3351</v>
      </c>
      <c r="F703" s="35"/>
      <c r="G703" s="341">
        <v>30195</v>
      </c>
      <c r="H703" s="33">
        <v>100</v>
      </c>
      <c r="I703" s="32" t="s">
        <v>3352</v>
      </c>
      <c r="J703" s="31"/>
      <c r="K703" s="30"/>
      <c r="L703" s="30"/>
      <c r="M703" s="29"/>
      <c r="N703" s="340" t="str">
        <f>IF(O703="?","?","")</f>
        <v/>
      </c>
      <c r="O703" s="340" t="str">
        <f>IF(AND(P703="",Q703&gt;0),"?",IF(P703="","◄",IF(Q703&gt;=1,"►","")))</f>
        <v>◄</v>
      </c>
      <c r="P703" s="61"/>
      <c r="Q703" s="59"/>
      <c r="R703" s="340" t="str">
        <f>IF(S703="?","?","")</f>
        <v/>
      </c>
      <c r="S703" s="340" t="str">
        <f>IF(AND(T703="",U703&gt;0),"?",IF(T703="","◄",IF(U703&gt;=1,"►","")))</f>
        <v>◄</v>
      </c>
      <c r="T703" s="60"/>
      <c r="U703" s="59"/>
      <c r="V703" s="339"/>
      <c r="W703" s="57"/>
      <c r="X703" s="56">
        <f t="shared" si="305"/>
        <v>0</v>
      </c>
      <c r="Y703" s="55">
        <f t="shared" si="305"/>
        <v>0</v>
      </c>
      <c r="Z703" s="54"/>
      <c r="AA703" s="53">
        <f t="shared" si="306"/>
        <v>0</v>
      </c>
      <c r="AB703" s="52">
        <f t="shared" si="306"/>
        <v>0</v>
      </c>
      <c r="AC703" s="42"/>
      <c r="AD703" s="16" t="s">
        <v>0</v>
      </c>
      <c r="AE703" s="1"/>
      <c r="AF703" s="1"/>
      <c r="AG703" s="1"/>
      <c r="AH703" s="1"/>
      <c r="AI703" s="15"/>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row>
    <row r="704" spans="1:66" s="266" customFormat="1" ht="13.2" x14ac:dyDescent="0.25">
      <c r="A704" s="64"/>
      <c r="B704" s="64"/>
      <c r="C704" s="64"/>
      <c r="D704" s="64"/>
      <c r="E704" s="64"/>
      <c r="F704" s="64"/>
      <c r="G704" s="267"/>
      <c r="H704" s="64"/>
      <c r="I704" s="64" t="s">
        <v>3353</v>
      </c>
      <c r="J704" s="64"/>
      <c r="K704" s="64"/>
      <c r="L704" s="64"/>
      <c r="M704" s="64"/>
      <c r="N704" s="64"/>
      <c r="O704" s="64"/>
      <c r="P704" s="64"/>
      <c r="Q704" s="64"/>
      <c r="R704" s="64"/>
      <c r="S704" s="64"/>
      <c r="T704" s="64"/>
      <c r="U704" s="64"/>
      <c r="V704" s="64"/>
      <c r="W704" s="64"/>
      <c r="X704" s="64"/>
      <c r="Y704" s="64"/>
      <c r="Z704" s="64"/>
      <c r="AA704" s="64"/>
      <c r="AB704" s="64"/>
      <c r="AC704" s="64"/>
      <c r="AD704" s="16" t="s">
        <v>0</v>
      </c>
      <c r="AE704" s="1"/>
      <c r="AF704" s="1"/>
      <c r="AG704" s="1"/>
      <c r="AH704" s="1"/>
      <c r="AI704" s="15"/>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row>
    <row r="705" spans="1:66" s="266" customFormat="1" x14ac:dyDescent="0.25">
      <c r="A705" s="343"/>
      <c r="B705" s="342" t="str">
        <f>IF(A705=1,"x","")</f>
        <v/>
      </c>
      <c r="C705" s="38"/>
      <c r="D705" s="37"/>
      <c r="E705" s="36" t="s">
        <v>3354</v>
      </c>
      <c r="F705" s="35"/>
      <c r="G705" s="341">
        <v>30682</v>
      </c>
      <c r="H705" s="33">
        <v>10</v>
      </c>
      <c r="I705" s="32" t="s">
        <v>3355</v>
      </c>
      <c r="J705" s="31"/>
      <c r="K705" s="30"/>
      <c r="L705" s="30"/>
      <c r="M705" s="29"/>
      <c r="N705" s="340" t="str">
        <f>IF(O705="?","?","")</f>
        <v/>
      </c>
      <c r="O705" s="340" t="str">
        <f>IF(AND(P705="",Q705&gt;0),"?",IF(P705="","◄",IF(Q705&gt;=1,"►","")))</f>
        <v>◄</v>
      </c>
      <c r="P705" s="61"/>
      <c r="Q705" s="59"/>
      <c r="R705" s="340" t="str">
        <f>IF(S705="?","?","")</f>
        <v/>
      </c>
      <c r="S705" s="340" t="str">
        <f>IF(AND(T705="",U705&gt;0),"?",IF(T705="","◄",IF(U705&gt;=1,"►","")))</f>
        <v>◄</v>
      </c>
      <c r="T705" s="60"/>
      <c r="U705" s="59"/>
      <c r="V705" s="339"/>
      <c r="W705" s="57"/>
      <c r="X705" s="56">
        <f t="shared" ref="X705:Y707" si="307">(P705*W705)</f>
        <v>0</v>
      </c>
      <c r="Y705" s="55">
        <f t="shared" si="307"/>
        <v>0</v>
      </c>
      <c r="Z705" s="54"/>
      <c r="AA705" s="53">
        <f t="shared" ref="AA705:AB707" si="308">(T705*Z705)</f>
        <v>0</v>
      </c>
      <c r="AB705" s="52">
        <f t="shared" si="308"/>
        <v>0</v>
      </c>
      <c r="AC705" s="42"/>
      <c r="AD705" s="16" t="s">
        <v>0</v>
      </c>
      <c r="AE705" s="1"/>
      <c r="AF705" s="1"/>
      <c r="AG705" s="1"/>
      <c r="AH705" s="1"/>
      <c r="AI705" s="15"/>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row>
    <row r="706" spans="1:66" s="266" customFormat="1" x14ac:dyDescent="0.25">
      <c r="A706" s="343"/>
      <c r="B706" s="342" t="str">
        <f>IF(A706=1,"x","")</f>
        <v/>
      </c>
      <c r="C706" s="38"/>
      <c r="D706" s="37"/>
      <c r="E706" s="36" t="s">
        <v>3356</v>
      </c>
      <c r="F706" s="35"/>
      <c r="G706" s="341">
        <v>30682</v>
      </c>
      <c r="H706" s="33">
        <v>50</v>
      </c>
      <c r="I706" s="32" t="s">
        <v>3357</v>
      </c>
      <c r="J706" s="31"/>
      <c r="K706" s="30"/>
      <c r="L706" s="30"/>
      <c r="M706" s="29"/>
      <c r="N706" s="340" t="str">
        <f>IF(O706="?","?","")</f>
        <v/>
      </c>
      <c r="O706" s="340" t="str">
        <f>IF(AND(P706="",Q706&gt;0),"?",IF(P706="","◄",IF(Q706&gt;=1,"►","")))</f>
        <v>◄</v>
      </c>
      <c r="P706" s="61"/>
      <c r="Q706" s="59"/>
      <c r="R706" s="340" t="str">
        <f>IF(S706="?","?","")</f>
        <v/>
      </c>
      <c r="S706" s="340" t="str">
        <f>IF(AND(T706="",U706&gt;0),"?",IF(T706="","◄",IF(U706&gt;=1,"►","")))</f>
        <v>◄</v>
      </c>
      <c r="T706" s="60"/>
      <c r="U706" s="59"/>
      <c r="V706" s="339"/>
      <c r="W706" s="57"/>
      <c r="X706" s="56">
        <f t="shared" si="307"/>
        <v>0</v>
      </c>
      <c r="Y706" s="55">
        <f t="shared" si="307"/>
        <v>0</v>
      </c>
      <c r="Z706" s="54"/>
      <c r="AA706" s="53">
        <f t="shared" si="308"/>
        <v>0</v>
      </c>
      <c r="AB706" s="52">
        <f t="shared" si="308"/>
        <v>0</v>
      </c>
      <c r="AC706" s="42"/>
      <c r="AD706" s="16" t="s">
        <v>0</v>
      </c>
      <c r="AE706" s="1"/>
      <c r="AF706" s="1"/>
      <c r="AG706" s="1"/>
      <c r="AH706" s="1"/>
      <c r="AI706" s="15"/>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row>
    <row r="707" spans="1:66" s="266" customFormat="1" ht="15" thickBot="1" x14ac:dyDescent="0.3">
      <c r="A707" s="343"/>
      <c r="B707" s="342" t="str">
        <f>IF(A707=1,"x","")</f>
        <v/>
      </c>
      <c r="C707" s="38"/>
      <c r="D707" s="37"/>
      <c r="E707" s="36" t="s">
        <v>3358</v>
      </c>
      <c r="F707" s="35"/>
      <c r="G707" s="341">
        <v>30317</v>
      </c>
      <c r="H707" s="33">
        <v>50</v>
      </c>
      <c r="I707" s="32" t="s">
        <v>3359</v>
      </c>
      <c r="J707" s="31"/>
      <c r="K707" s="30"/>
      <c r="L707" s="30"/>
      <c r="M707" s="29"/>
      <c r="N707" s="340" t="str">
        <f>IF(O707="?","?","")</f>
        <v/>
      </c>
      <c r="O707" s="340" t="str">
        <f>IF(AND(P707="",Q707&gt;0),"?",IF(P707="","◄",IF(Q707&gt;=1,"►","")))</f>
        <v>◄</v>
      </c>
      <c r="P707" s="61"/>
      <c r="Q707" s="59"/>
      <c r="R707" s="340" t="str">
        <f>IF(S707="?","?","")</f>
        <v/>
      </c>
      <c r="S707" s="340" t="str">
        <f>IF(AND(T707="",U707&gt;0),"?",IF(T707="","◄",IF(U707&gt;=1,"►","")))</f>
        <v>◄</v>
      </c>
      <c r="T707" s="60"/>
      <c r="U707" s="59"/>
      <c r="V707" s="339"/>
      <c r="W707" s="57"/>
      <c r="X707" s="56">
        <f t="shared" si="307"/>
        <v>0</v>
      </c>
      <c r="Y707" s="55">
        <f t="shared" si="307"/>
        <v>0</v>
      </c>
      <c r="Z707" s="54"/>
      <c r="AA707" s="53">
        <f t="shared" si="308"/>
        <v>0</v>
      </c>
      <c r="AB707" s="52">
        <f t="shared" si="308"/>
        <v>0</v>
      </c>
      <c r="AC707" s="42"/>
      <c r="AD707" s="16" t="s">
        <v>0</v>
      </c>
      <c r="AE707" s="1"/>
      <c r="AF707" s="1"/>
      <c r="AG707" s="1"/>
      <c r="AH707" s="1"/>
      <c r="AI707" s="15"/>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row>
    <row r="708" spans="1:66" ht="29.4" customHeight="1" thickTop="1" thickBot="1" x14ac:dyDescent="0.3">
      <c r="A708" s="338"/>
      <c r="B708" s="50"/>
      <c r="C708" s="14">
        <f>ROWS(C709:C711)-1</f>
        <v>2</v>
      </c>
      <c r="D708" s="646" t="s">
        <v>3360</v>
      </c>
      <c r="E708" s="504"/>
      <c r="F708" s="504"/>
      <c r="G708" s="504"/>
      <c r="H708" s="504"/>
      <c r="I708" s="504"/>
      <c r="J708" s="8">
        <v>31170</v>
      </c>
      <c r="K708" s="8" t="s">
        <v>69</v>
      </c>
      <c r="L708" s="7"/>
      <c r="M708" s="6">
        <v>0</v>
      </c>
      <c r="N708" s="49"/>
      <c r="O708" s="346" t="str">
        <f>IF(COUNTIF(N709:N710,"?")&gt;0,"?",IF(AND(P708="◄",Q708="►"),"◄►",IF(P708="◄","◄",IF(Q708="►","►",""))))</f>
        <v>◄</v>
      </c>
      <c r="P708" s="46" t="str">
        <f>IF(SUM(P709:P710)+1=ROWS(P709:P710)-COUNTIF(P709:P710,"-"),"","◄")</f>
        <v>◄</v>
      </c>
      <c r="Q708" s="45" t="str">
        <f>IF(SUM(Q709:Q710)&gt;0,"►","")</f>
        <v/>
      </c>
      <c r="R708" s="48"/>
      <c r="S708" s="346" t="str">
        <f>IF(COUNTIF(R709:R710,"?")&gt;0,"?",IF(AND(T708="◄",U708="►"),"◄►",IF(T708="◄","◄",IF(U708="►","►",""))))</f>
        <v>◄</v>
      </c>
      <c r="T708" s="46" t="str">
        <f>IF(SUM(T709:T710)+1=ROWS(T709:T710)-COUNTIF(T709:T710,"-"),"","◄")</f>
        <v>◄</v>
      </c>
      <c r="U708" s="45" t="str">
        <f>IF(SUM(U709:U710)&gt;0,"►","")</f>
        <v/>
      </c>
      <c r="V708" s="67">
        <f>ROWS(V709:V711)-1</f>
        <v>2</v>
      </c>
      <c r="W708" s="44">
        <f>SUM(W709:W710)-W711</f>
        <v>0</v>
      </c>
      <c r="X708" s="43" t="s">
        <v>2</v>
      </c>
      <c r="Y708" s="42"/>
      <c r="Z708" s="44">
        <f>SUM(Z709:Z710)-Z711</f>
        <v>0</v>
      </c>
      <c r="AA708" s="43" t="s">
        <v>2</v>
      </c>
      <c r="AB708" s="42"/>
      <c r="AC708" s="345" t="e">
        <f>IF(#REF!="◄","◄",IF(#REF!="ok","►",""))</f>
        <v>#REF!</v>
      </c>
      <c r="AD708" s="5" t="s">
        <v>0</v>
      </c>
      <c r="AE708" s="344"/>
    </row>
    <row r="709" spans="1:66" s="266" customFormat="1" x14ac:dyDescent="0.25">
      <c r="A709" s="343"/>
      <c r="B709" s="342" t="str">
        <f>IF(A709=1,"x","")</f>
        <v/>
      </c>
      <c r="C709" s="38"/>
      <c r="D709" s="37"/>
      <c r="E709" s="36" t="s">
        <v>3361</v>
      </c>
      <c r="F709" s="35"/>
      <c r="G709" s="341">
        <v>31170</v>
      </c>
      <c r="H709" s="33">
        <v>250</v>
      </c>
      <c r="I709" s="32" t="s">
        <v>3362</v>
      </c>
      <c r="J709" s="31"/>
      <c r="K709" s="30"/>
      <c r="L709" s="30"/>
      <c r="M709" s="29"/>
      <c r="N709" s="340" t="str">
        <f>IF(O709="?","?","")</f>
        <v/>
      </c>
      <c r="O709" s="340" t="str">
        <f>IF(AND(P709="",Q709&gt;0),"?",IF(P709="","◄",IF(Q709&gt;=1,"►","")))</f>
        <v>◄</v>
      </c>
      <c r="P709" s="61"/>
      <c r="Q709" s="59"/>
      <c r="R709" s="340" t="str">
        <f>IF(S709="?","?","")</f>
        <v/>
      </c>
      <c r="S709" s="340" t="str">
        <f>IF(AND(T709="",U709&gt;0),"?",IF(T709="","◄",IF(U709&gt;=1,"►","")))</f>
        <v>◄</v>
      </c>
      <c r="T709" s="60"/>
      <c r="U709" s="59"/>
      <c r="V709" s="339"/>
      <c r="W709" s="57"/>
      <c r="X709" s="56">
        <f>(P709*W709)</f>
        <v>0</v>
      </c>
      <c r="Y709" s="55">
        <f>(Q709*X709)</f>
        <v>0</v>
      </c>
      <c r="Z709" s="54"/>
      <c r="AA709" s="53">
        <f>(T709*Z709)</f>
        <v>0</v>
      </c>
      <c r="AB709" s="52">
        <f>(U709*AA709)</f>
        <v>0</v>
      </c>
      <c r="AC709" s="42"/>
      <c r="AD709" s="16" t="s">
        <v>0</v>
      </c>
      <c r="AE709" s="1"/>
      <c r="AF709" s="1"/>
      <c r="AG709" s="1"/>
      <c r="AH709" s="1"/>
      <c r="AI709" s="15"/>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row>
    <row r="710" spans="1:66" s="266" customFormat="1" ht="15" thickBot="1" x14ac:dyDescent="0.3">
      <c r="A710" s="343"/>
      <c r="B710" s="342" t="str">
        <f>IF(A710=1,"x","")</f>
        <v/>
      </c>
      <c r="C710" s="38"/>
      <c r="D710" s="37"/>
      <c r="E710" s="36" t="s">
        <v>3363</v>
      </c>
      <c r="F710" s="35"/>
      <c r="G710" s="341">
        <v>31170</v>
      </c>
      <c r="H710" s="33">
        <v>500</v>
      </c>
      <c r="I710" s="32" t="s">
        <v>3364</v>
      </c>
      <c r="J710" s="31"/>
      <c r="K710" s="30"/>
      <c r="L710" s="30"/>
      <c r="M710" s="29"/>
      <c r="N710" s="340" t="str">
        <f>IF(O710="?","?","")</f>
        <v/>
      </c>
      <c r="O710" s="340" t="str">
        <f>IF(AND(P710="",Q710&gt;0),"?",IF(P710="","◄",IF(Q710&gt;=1,"►","")))</f>
        <v>◄</v>
      </c>
      <c r="P710" s="61"/>
      <c r="Q710" s="59"/>
      <c r="R710" s="340" t="str">
        <f>IF(S710="?","?","")</f>
        <v/>
      </c>
      <c r="S710" s="340" t="str">
        <f>IF(AND(T710="",U710&gt;0),"?",IF(T710="","◄",IF(U710&gt;=1,"►","")))</f>
        <v>◄</v>
      </c>
      <c r="T710" s="60"/>
      <c r="U710" s="59"/>
      <c r="V710" s="339"/>
      <c r="W710" s="57"/>
      <c r="X710" s="56">
        <f>(P710*W710)</f>
        <v>0</v>
      </c>
      <c r="Y710" s="55">
        <f>(Q710*X710)</f>
        <v>0</v>
      </c>
      <c r="Z710" s="54"/>
      <c r="AA710" s="53">
        <f>(T710*Z710)</f>
        <v>0</v>
      </c>
      <c r="AB710" s="52">
        <f>(U710*AA710)</f>
        <v>0</v>
      </c>
      <c r="AC710" s="42"/>
      <c r="AD710" s="16" t="s">
        <v>0</v>
      </c>
      <c r="AE710" s="1"/>
      <c r="AF710" s="1"/>
      <c r="AG710" s="1"/>
      <c r="AH710" s="1"/>
      <c r="AI710" s="15"/>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row>
    <row r="711" spans="1:66" ht="16.8" thickTop="1" thickBot="1" x14ac:dyDescent="0.3">
      <c r="A711" s="338"/>
      <c r="B711" s="50"/>
      <c r="C711" s="14">
        <f>ROWS(C712:C719)-1</f>
        <v>7</v>
      </c>
      <c r="D711" s="13" t="s">
        <v>3365</v>
      </c>
      <c r="E711" s="12"/>
      <c r="F711" s="12"/>
      <c r="G711" s="337"/>
      <c r="H711" s="10"/>
      <c r="I711" s="9"/>
      <c r="J711" s="8" t="s">
        <v>686</v>
      </c>
      <c r="K711" s="8" t="s">
        <v>69</v>
      </c>
      <c r="L711" s="7"/>
      <c r="M711" s="6">
        <v>0</v>
      </c>
      <c r="N711" s="49"/>
      <c r="O711" s="346" t="str">
        <f>IF(COUNTIF(N712:N718,"?")&gt;0,"?",IF(AND(P711="◄",Q711="►"),"◄►",IF(P711="◄","◄",IF(Q711="►","►",""))))</f>
        <v>◄</v>
      </c>
      <c r="P711" s="46" t="str">
        <f>IF(SUM(P712:P718)+1=ROWS(P712:P718)-COUNTIF(P712:P718,"-"),"","◄")</f>
        <v>◄</v>
      </c>
      <c r="Q711" s="45" t="str">
        <f>IF(SUM(Q712:Q718)&gt;0,"►","")</f>
        <v/>
      </c>
      <c r="R711" s="48"/>
      <c r="S711" s="346" t="str">
        <f>IF(COUNTIF(R712:R718,"?")&gt;0,"?",IF(AND(T711="◄",U711="►"),"◄►",IF(T711="◄","◄",IF(U711="►","►",""))))</f>
        <v>◄</v>
      </c>
      <c r="T711" s="46" t="str">
        <f>IF(SUM(T712:T718)+1=ROWS(T712:T718)-COUNTIF(T712:T718,"-"),"","◄")</f>
        <v>◄</v>
      </c>
      <c r="U711" s="45" t="str">
        <f>IF(SUM(U712:U718)&gt;0,"►","")</f>
        <v/>
      </c>
      <c r="V711" s="67">
        <f>ROWS(V712:V719)-1</f>
        <v>7</v>
      </c>
      <c r="W711" s="44">
        <f>SUM(W712:W718)-W719</f>
        <v>0</v>
      </c>
      <c r="X711" s="43" t="s">
        <v>2</v>
      </c>
      <c r="Y711" s="42"/>
      <c r="Z711" s="44">
        <f>SUM(Z712:Z718)-Z719</f>
        <v>0</v>
      </c>
      <c r="AA711" s="43" t="s">
        <v>2</v>
      </c>
      <c r="AB711" s="42"/>
      <c r="AC711" s="345" t="e">
        <f>IF(#REF!="◄","◄",IF(#REF!="ok","►",""))</f>
        <v>#REF!</v>
      </c>
      <c r="AD711" s="5" t="s">
        <v>0</v>
      </c>
      <c r="AE711" s="344"/>
    </row>
    <row r="712" spans="1:66" s="266" customFormat="1" ht="17.399999999999999" customHeight="1" x14ac:dyDescent="0.25">
      <c r="A712" s="343"/>
      <c r="B712" s="342" t="str">
        <f t="shared" ref="B712:B718" si="309">IF(A712=1,"x","")</f>
        <v/>
      </c>
      <c r="C712" s="38"/>
      <c r="D712" s="349" t="s">
        <v>685</v>
      </c>
      <c r="E712" s="348" t="s">
        <v>3366</v>
      </c>
      <c r="F712" s="347"/>
      <c r="G712" s="341">
        <v>31048</v>
      </c>
      <c r="H712" s="33">
        <v>4000</v>
      </c>
      <c r="I712" s="32" t="s">
        <v>3367</v>
      </c>
      <c r="J712" s="31"/>
      <c r="K712" s="30"/>
      <c r="L712" s="30"/>
      <c r="M712" s="29"/>
      <c r="N712" s="340" t="str">
        <f t="shared" ref="N712:N718" si="310">IF(O712="?","?","")</f>
        <v/>
      </c>
      <c r="O712" s="340" t="str">
        <f t="shared" ref="O712:O718" si="311">IF(AND(P712="",Q712&gt;0),"?",IF(P712="","◄",IF(Q712&gt;=1,"►","")))</f>
        <v>◄</v>
      </c>
      <c r="P712" s="61"/>
      <c r="Q712" s="59"/>
      <c r="R712" s="340" t="str">
        <f t="shared" ref="R712:R718" si="312">IF(S712="?","?","")</f>
        <v/>
      </c>
      <c r="S712" s="340" t="str">
        <f t="shared" ref="S712:S718" si="313">IF(AND(T712="",U712&gt;0),"?",IF(T712="","◄",IF(U712&gt;=1,"►","")))</f>
        <v>◄</v>
      </c>
      <c r="T712" s="60"/>
      <c r="U712" s="59"/>
      <c r="V712" s="339"/>
      <c r="W712" s="57"/>
      <c r="X712" s="56">
        <f t="shared" ref="X712:Y718" si="314">(P712*W712)</f>
        <v>0</v>
      </c>
      <c r="Y712" s="55">
        <f t="shared" si="314"/>
        <v>0</v>
      </c>
      <c r="Z712" s="54"/>
      <c r="AA712" s="53">
        <f t="shared" ref="AA712:AB718" si="315">(T712*Z712)</f>
        <v>0</v>
      </c>
      <c r="AB712" s="52">
        <f t="shared" si="315"/>
        <v>0</v>
      </c>
      <c r="AC712" s="42"/>
      <c r="AD712" s="16" t="s">
        <v>0</v>
      </c>
      <c r="AE712" s="1"/>
      <c r="AF712" s="1"/>
      <c r="AG712" s="1"/>
      <c r="AH712" s="1"/>
      <c r="AI712" s="15"/>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row>
    <row r="713" spans="1:66" s="266" customFormat="1" ht="17.399999999999999" customHeight="1" x14ac:dyDescent="0.25">
      <c r="A713" s="343"/>
      <c r="B713" s="342" t="str">
        <f t="shared" si="309"/>
        <v/>
      </c>
      <c r="C713" s="38"/>
      <c r="D713" s="349" t="s">
        <v>685</v>
      </c>
      <c r="E713" s="348" t="s">
        <v>3368</v>
      </c>
      <c r="F713" s="347"/>
      <c r="G713" s="341">
        <v>31048</v>
      </c>
      <c r="H713" s="33">
        <v>4000</v>
      </c>
      <c r="I713" s="32" t="s">
        <v>3369</v>
      </c>
      <c r="J713" s="31"/>
      <c r="K713" s="30"/>
      <c r="L713" s="30"/>
      <c r="M713" s="29"/>
      <c r="N713" s="340" t="str">
        <f t="shared" si="310"/>
        <v/>
      </c>
      <c r="O713" s="340" t="str">
        <f t="shared" si="311"/>
        <v>◄</v>
      </c>
      <c r="P713" s="61"/>
      <c r="Q713" s="59"/>
      <c r="R713" s="340" t="str">
        <f t="shared" si="312"/>
        <v/>
      </c>
      <c r="S713" s="340" t="str">
        <f t="shared" si="313"/>
        <v>◄</v>
      </c>
      <c r="T713" s="60"/>
      <c r="U713" s="59"/>
      <c r="V713" s="339"/>
      <c r="W713" s="57"/>
      <c r="X713" s="56">
        <f t="shared" si="314"/>
        <v>0</v>
      </c>
      <c r="Y713" s="55">
        <f t="shared" si="314"/>
        <v>0</v>
      </c>
      <c r="Z713" s="54"/>
      <c r="AA713" s="53">
        <f t="shared" si="315"/>
        <v>0</v>
      </c>
      <c r="AB713" s="52">
        <f t="shared" si="315"/>
        <v>0</v>
      </c>
      <c r="AC713" s="42"/>
      <c r="AD713" s="16" t="s">
        <v>0</v>
      </c>
      <c r="AE713" s="1"/>
      <c r="AF713" s="1"/>
      <c r="AG713" s="1"/>
      <c r="AH713" s="1"/>
      <c r="AI713" s="15"/>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row>
    <row r="714" spans="1:66" s="266" customFormat="1" ht="17.399999999999999" customHeight="1" x14ac:dyDescent="0.25">
      <c r="A714" s="343"/>
      <c r="B714" s="342" t="str">
        <f t="shared" si="309"/>
        <v/>
      </c>
      <c r="C714" s="38"/>
      <c r="D714" s="349" t="s">
        <v>685</v>
      </c>
      <c r="E714" s="348" t="s">
        <v>3370</v>
      </c>
      <c r="F714" s="347"/>
      <c r="G714" s="341">
        <v>31048</v>
      </c>
      <c r="H714" s="33">
        <v>2000</v>
      </c>
      <c r="I714" s="32" t="s">
        <v>3371</v>
      </c>
      <c r="J714" s="31"/>
      <c r="K714" s="30"/>
      <c r="L714" s="30"/>
      <c r="M714" s="29"/>
      <c r="N714" s="340" t="str">
        <f t="shared" si="310"/>
        <v/>
      </c>
      <c r="O714" s="340" t="str">
        <f t="shared" si="311"/>
        <v>◄</v>
      </c>
      <c r="P714" s="61"/>
      <c r="Q714" s="59"/>
      <c r="R714" s="340" t="str">
        <f t="shared" si="312"/>
        <v/>
      </c>
      <c r="S714" s="340" t="str">
        <f t="shared" si="313"/>
        <v>◄</v>
      </c>
      <c r="T714" s="60"/>
      <c r="U714" s="59"/>
      <c r="V714" s="339"/>
      <c r="W714" s="57"/>
      <c r="X714" s="56">
        <f t="shared" si="314"/>
        <v>0</v>
      </c>
      <c r="Y714" s="55">
        <f t="shared" si="314"/>
        <v>0</v>
      </c>
      <c r="Z714" s="54"/>
      <c r="AA714" s="53">
        <f t="shared" si="315"/>
        <v>0</v>
      </c>
      <c r="AB714" s="52">
        <f t="shared" si="315"/>
        <v>0</v>
      </c>
      <c r="AC714" s="42"/>
      <c r="AD714" s="16" t="s">
        <v>0</v>
      </c>
      <c r="AE714" s="1"/>
      <c r="AF714" s="1"/>
      <c r="AG714" s="1"/>
      <c r="AH714" s="1"/>
      <c r="AI714" s="15"/>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row>
    <row r="715" spans="1:66" s="266" customFormat="1" ht="17.399999999999999" customHeight="1" x14ac:dyDescent="0.25">
      <c r="A715" s="343"/>
      <c r="B715" s="342" t="str">
        <f t="shared" si="309"/>
        <v/>
      </c>
      <c r="C715" s="38"/>
      <c r="D715" s="349" t="s">
        <v>685</v>
      </c>
      <c r="E715" s="348" t="s">
        <v>3372</v>
      </c>
      <c r="F715" s="347"/>
      <c r="G715" s="341">
        <v>31048</v>
      </c>
      <c r="H715" s="33">
        <v>2000</v>
      </c>
      <c r="I715" s="32" t="s">
        <v>3373</v>
      </c>
      <c r="J715" s="31"/>
      <c r="K715" s="30"/>
      <c r="L715" s="30"/>
      <c r="M715" s="29"/>
      <c r="N715" s="340" t="str">
        <f t="shared" si="310"/>
        <v/>
      </c>
      <c r="O715" s="340" t="str">
        <f t="shared" si="311"/>
        <v>◄</v>
      </c>
      <c r="P715" s="61"/>
      <c r="Q715" s="59"/>
      <c r="R715" s="340" t="str">
        <f t="shared" si="312"/>
        <v/>
      </c>
      <c r="S715" s="340" t="str">
        <f t="shared" si="313"/>
        <v>◄</v>
      </c>
      <c r="T715" s="60"/>
      <c r="U715" s="59"/>
      <c r="V715" s="339"/>
      <c r="W715" s="57"/>
      <c r="X715" s="56">
        <f t="shared" si="314"/>
        <v>0</v>
      </c>
      <c r="Y715" s="55">
        <f t="shared" si="314"/>
        <v>0</v>
      </c>
      <c r="Z715" s="54"/>
      <c r="AA715" s="53">
        <f t="shared" si="315"/>
        <v>0</v>
      </c>
      <c r="AB715" s="52">
        <f t="shared" si="315"/>
        <v>0</v>
      </c>
      <c r="AC715" s="42"/>
      <c r="AD715" s="16" t="s">
        <v>0</v>
      </c>
      <c r="AE715" s="1"/>
      <c r="AF715" s="1"/>
      <c r="AG715" s="1"/>
      <c r="AH715" s="1"/>
      <c r="AI715" s="15"/>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row>
    <row r="716" spans="1:66" s="266" customFormat="1" ht="17.399999999999999" customHeight="1" x14ac:dyDescent="0.25">
      <c r="A716" s="343"/>
      <c r="B716" s="342" t="str">
        <f t="shared" si="309"/>
        <v/>
      </c>
      <c r="C716" s="38"/>
      <c r="D716" s="349" t="s">
        <v>685</v>
      </c>
      <c r="E716" s="348" t="s">
        <v>3374</v>
      </c>
      <c r="F716" s="347"/>
      <c r="G716" s="341">
        <v>31048</v>
      </c>
      <c r="H716" s="33">
        <v>1000</v>
      </c>
      <c r="I716" s="32" t="s">
        <v>3375</v>
      </c>
      <c r="J716" s="31"/>
      <c r="K716" s="30"/>
      <c r="L716" s="30"/>
      <c r="M716" s="29"/>
      <c r="N716" s="340" t="str">
        <f t="shared" si="310"/>
        <v/>
      </c>
      <c r="O716" s="340" t="str">
        <f t="shared" si="311"/>
        <v>◄</v>
      </c>
      <c r="P716" s="61"/>
      <c r="Q716" s="59"/>
      <c r="R716" s="340" t="str">
        <f t="shared" si="312"/>
        <v/>
      </c>
      <c r="S716" s="340" t="str">
        <f t="shared" si="313"/>
        <v>◄</v>
      </c>
      <c r="T716" s="60"/>
      <c r="U716" s="59"/>
      <c r="V716" s="339"/>
      <c r="W716" s="57"/>
      <c r="X716" s="56">
        <f t="shared" si="314"/>
        <v>0</v>
      </c>
      <c r="Y716" s="55">
        <f t="shared" si="314"/>
        <v>0</v>
      </c>
      <c r="Z716" s="54"/>
      <c r="AA716" s="53">
        <f t="shared" si="315"/>
        <v>0</v>
      </c>
      <c r="AB716" s="52">
        <f t="shared" si="315"/>
        <v>0</v>
      </c>
      <c r="AC716" s="42"/>
      <c r="AD716" s="16" t="s">
        <v>0</v>
      </c>
      <c r="AE716" s="1"/>
      <c r="AF716" s="1"/>
      <c r="AG716" s="1"/>
      <c r="AH716" s="1"/>
      <c r="AI716" s="15"/>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row>
    <row r="717" spans="1:66" s="266" customFormat="1" ht="17.399999999999999" customHeight="1" x14ac:dyDescent="0.25">
      <c r="A717" s="343"/>
      <c r="B717" s="342" t="str">
        <f t="shared" si="309"/>
        <v/>
      </c>
      <c r="C717" s="38"/>
      <c r="D717" s="349" t="s">
        <v>685</v>
      </c>
      <c r="E717" s="348" t="s">
        <v>3376</v>
      </c>
      <c r="F717" s="347"/>
      <c r="G717" s="341">
        <v>31048</v>
      </c>
      <c r="H717" s="33">
        <v>1000</v>
      </c>
      <c r="I717" s="32" t="s">
        <v>3377</v>
      </c>
      <c r="J717" s="31"/>
      <c r="K717" s="30"/>
      <c r="L717" s="30"/>
      <c r="M717" s="29"/>
      <c r="N717" s="340" t="str">
        <f t="shared" si="310"/>
        <v/>
      </c>
      <c r="O717" s="340" t="str">
        <f t="shared" si="311"/>
        <v>◄</v>
      </c>
      <c r="P717" s="61"/>
      <c r="Q717" s="59"/>
      <c r="R717" s="340" t="str">
        <f t="shared" si="312"/>
        <v/>
      </c>
      <c r="S717" s="340" t="str">
        <f t="shared" si="313"/>
        <v>◄</v>
      </c>
      <c r="T717" s="60"/>
      <c r="U717" s="59"/>
      <c r="V717" s="339"/>
      <c r="W717" s="57"/>
      <c r="X717" s="56">
        <f t="shared" si="314"/>
        <v>0</v>
      </c>
      <c r="Y717" s="55">
        <f t="shared" si="314"/>
        <v>0</v>
      </c>
      <c r="Z717" s="54"/>
      <c r="AA717" s="53">
        <f t="shared" si="315"/>
        <v>0</v>
      </c>
      <c r="AB717" s="52">
        <f t="shared" si="315"/>
        <v>0</v>
      </c>
      <c r="AC717" s="42"/>
      <c r="AD717" s="16" t="s">
        <v>0</v>
      </c>
      <c r="AE717" s="1"/>
      <c r="AF717" s="1"/>
      <c r="AG717" s="1"/>
      <c r="AH717" s="1"/>
      <c r="AI717" s="15"/>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row>
    <row r="718" spans="1:66" s="266" customFormat="1" ht="26.4" thickBot="1" x14ac:dyDescent="0.3">
      <c r="A718" s="343"/>
      <c r="B718" s="342" t="str">
        <f t="shared" si="309"/>
        <v/>
      </c>
      <c r="C718" s="38"/>
      <c r="D718" s="349" t="s">
        <v>685</v>
      </c>
      <c r="E718" s="348" t="s">
        <v>3378</v>
      </c>
      <c r="F718" s="347"/>
      <c r="G718" s="341">
        <v>31048</v>
      </c>
      <c r="H718" s="33">
        <v>1750</v>
      </c>
      <c r="I718" s="32" t="s">
        <v>3379</v>
      </c>
      <c r="J718" s="31"/>
      <c r="K718" s="30"/>
      <c r="L718" s="30"/>
      <c r="M718" s="29"/>
      <c r="N718" s="340" t="str">
        <f t="shared" si="310"/>
        <v/>
      </c>
      <c r="O718" s="340" t="str">
        <f t="shared" si="311"/>
        <v>◄</v>
      </c>
      <c r="P718" s="61"/>
      <c r="Q718" s="59"/>
      <c r="R718" s="340" t="str">
        <f t="shared" si="312"/>
        <v/>
      </c>
      <c r="S718" s="340" t="str">
        <f t="shared" si="313"/>
        <v>◄</v>
      </c>
      <c r="T718" s="60"/>
      <c r="U718" s="59"/>
      <c r="V718" s="339"/>
      <c r="W718" s="57"/>
      <c r="X718" s="56">
        <f t="shared" si="314"/>
        <v>0</v>
      </c>
      <c r="Y718" s="55">
        <f t="shared" si="314"/>
        <v>0</v>
      </c>
      <c r="Z718" s="54"/>
      <c r="AA718" s="53">
        <f t="shared" si="315"/>
        <v>0</v>
      </c>
      <c r="AB718" s="52">
        <f t="shared" si="315"/>
        <v>0</v>
      </c>
      <c r="AC718" s="42"/>
      <c r="AD718" s="16" t="s">
        <v>0</v>
      </c>
      <c r="AE718" s="1"/>
      <c r="AF718" s="1"/>
      <c r="AG718" s="1"/>
      <c r="AH718" s="1"/>
      <c r="AI718" s="15"/>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row>
    <row r="719" spans="1:66" ht="16.8" thickTop="1" thickBot="1" x14ac:dyDescent="0.3">
      <c r="A719" s="338"/>
      <c r="B719" s="50"/>
      <c r="C719" s="14">
        <f>ROWS(C720:C726)-1</f>
        <v>6</v>
      </c>
      <c r="D719" s="13" t="s">
        <v>3380</v>
      </c>
      <c r="E719" s="12"/>
      <c r="F719" s="12"/>
      <c r="G719" s="337"/>
      <c r="H719" s="10"/>
      <c r="I719" s="9"/>
      <c r="J719" s="8">
        <v>31170</v>
      </c>
      <c r="K719" s="8" t="s">
        <v>69</v>
      </c>
      <c r="L719" s="7"/>
      <c r="M719" s="6">
        <v>0</v>
      </c>
      <c r="N719" s="49"/>
      <c r="O719" s="346" t="str">
        <f>IF(COUNTIF(N720:N724,"?")&gt;0,"?",IF(AND(P719="◄",Q719="►"),"◄►",IF(P719="◄","◄",IF(Q719="►","►",""))))</f>
        <v>◄</v>
      </c>
      <c r="P719" s="46" t="str">
        <f>IF(SUM(P720:P724)+1=ROWS(P720:P724)-COUNTIF(P720:P724,"-"),"","◄")</f>
        <v>◄</v>
      </c>
      <c r="Q719" s="45" t="str">
        <f>IF(SUM(Q720:Q724)&gt;0,"►","")</f>
        <v/>
      </c>
      <c r="R719" s="48"/>
      <c r="S719" s="346" t="str">
        <f>IF(COUNTIF(R720:R724,"?")&gt;0,"?",IF(AND(T719="◄",U719="►"),"◄►",IF(T719="◄","◄",IF(U719="►","►",""))))</f>
        <v>◄</v>
      </c>
      <c r="T719" s="46" t="str">
        <f>IF(SUM(T720:T724)+1=ROWS(T720:T724)-COUNTIF(T720:T724,"-"),"","◄")</f>
        <v>◄</v>
      </c>
      <c r="U719" s="45" t="str">
        <f>IF(SUM(U720:U724)&gt;0,"►","")</f>
        <v/>
      </c>
      <c r="V719" s="67">
        <f>ROWS(V720:V726)-1</f>
        <v>6</v>
      </c>
      <c r="W719" s="44">
        <f>SUM(W720:W724)-W726</f>
        <v>0</v>
      </c>
      <c r="X719" s="43" t="s">
        <v>2</v>
      </c>
      <c r="Y719" s="42"/>
      <c r="Z719" s="44">
        <f>SUM(Z720:Z724)-Z726</f>
        <v>0</v>
      </c>
      <c r="AA719" s="43" t="s">
        <v>2</v>
      </c>
      <c r="AB719" s="42"/>
      <c r="AC719" s="345" t="e">
        <f>IF(#REF!="◄","◄",IF(#REF!="ok","►",""))</f>
        <v>#REF!</v>
      </c>
      <c r="AD719" s="5" t="s">
        <v>0</v>
      </c>
      <c r="AE719" s="344"/>
    </row>
    <row r="720" spans="1:66" s="266" customFormat="1" x14ac:dyDescent="0.25">
      <c r="A720" s="343"/>
      <c r="B720" s="342" t="str">
        <f>IF(A720=1,"x","")</f>
        <v/>
      </c>
      <c r="C720" s="38"/>
      <c r="D720" s="37"/>
      <c r="E720" s="36" t="s">
        <v>3381</v>
      </c>
      <c r="F720" s="35"/>
      <c r="G720" s="341">
        <v>31170</v>
      </c>
      <c r="H720" s="33">
        <v>10</v>
      </c>
      <c r="I720" s="32" t="s">
        <v>3382</v>
      </c>
      <c r="J720" s="31"/>
      <c r="K720" s="30"/>
      <c r="L720" s="30"/>
      <c r="M720" s="29"/>
      <c r="N720" s="340" t="str">
        <f>IF(O720="?","?","")</f>
        <v/>
      </c>
      <c r="O720" s="340" t="str">
        <f>IF(AND(P720="",Q720&gt;0),"?",IF(P720="","◄",IF(Q720&gt;=1,"►","")))</f>
        <v>◄</v>
      </c>
      <c r="P720" s="61"/>
      <c r="Q720" s="59"/>
      <c r="R720" s="340" t="str">
        <f>IF(S720="?","?","")</f>
        <v/>
      </c>
      <c r="S720" s="340" t="str">
        <f>IF(AND(T720="",U720&gt;0),"?",IF(T720="","◄",IF(U720&gt;=1,"►","")))</f>
        <v>◄</v>
      </c>
      <c r="T720" s="60"/>
      <c r="U720" s="59"/>
      <c r="V720" s="339"/>
      <c r="W720" s="57"/>
      <c r="X720" s="56">
        <f t="shared" ref="X720:Y724" si="316">(P720*W720)</f>
        <v>0</v>
      </c>
      <c r="Y720" s="55">
        <f t="shared" si="316"/>
        <v>0</v>
      </c>
      <c r="Z720" s="54"/>
      <c r="AA720" s="53">
        <f t="shared" ref="AA720:AB724" si="317">(T720*Z720)</f>
        <v>0</v>
      </c>
      <c r="AB720" s="52">
        <f t="shared" si="317"/>
        <v>0</v>
      </c>
      <c r="AC720" s="42"/>
      <c r="AD720" s="16" t="s">
        <v>0</v>
      </c>
      <c r="AE720" s="1"/>
      <c r="AF720" s="1"/>
      <c r="AG720" s="1"/>
      <c r="AH720" s="1"/>
      <c r="AI720" s="15"/>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row>
    <row r="721" spans="1:66" s="266" customFormat="1" x14ac:dyDescent="0.25">
      <c r="A721" s="343"/>
      <c r="B721" s="342" t="str">
        <f>IF(A721=1,"x","")</f>
        <v/>
      </c>
      <c r="C721" s="38"/>
      <c r="D721" s="37"/>
      <c r="E721" s="36" t="s">
        <v>3383</v>
      </c>
      <c r="F721" s="35"/>
      <c r="G721" s="341">
        <v>31170</v>
      </c>
      <c r="H721" s="33">
        <v>20</v>
      </c>
      <c r="I721" s="32" t="s">
        <v>3384</v>
      </c>
      <c r="J721" s="31"/>
      <c r="K721" s="30"/>
      <c r="L721" s="30"/>
      <c r="M721" s="29"/>
      <c r="N721" s="340" t="str">
        <f>IF(O721="?","?","")</f>
        <v/>
      </c>
      <c r="O721" s="340" t="str">
        <f>IF(AND(P721="",Q721&gt;0),"?",IF(P721="","◄",IF(Q721&gt;=1,"►","")))</f>
        <v>◄</v>
      </c>
      <c r="P721" s="61"/>
      <c r="Q721" s="59"/>
      <c r="R721" s="340" t="str">
        <f>IF(S721="?","?","")</f>
        <v/>
      </c>
      <c r="S721" s="340" t="str">
        <f>IF(AND(T721="",U721&gt;0),"?",IF(T721="","◄",IF(U721&gt;=1,"►","")))</f>
        <v>◄</v>
      </c>
      <c r="T721" s="60"/>
      <c r="U721" s="59"/>
      <c r="V721" s="339"/>
      <c r="W721" s="57"/>
      <c r="X721" s="56">
        <f t="shared" si="316"/>
        <v>0</v>
      </c>
      <c r="Y721" s="55">
        <f t="shared" si="316"/>
        <v>0</v>
      </c>
      <c r="Z721" s="54"/>
      <c r="AA721" s="53">
        <f t="shared" si="317"/>
        <v>0</v>
      </c>
      <c r="AB721" s="52">
        <f t="shared" si="317"/>
        <v>0</v>
      </c>
      <c r="AC721" s="42"/>
      <c r="AD721" s="16" t="s">
        <v>0</v>
      </c>
      <c r="AE721" s="1"/>
      <c r="AF721" s="1"/>
      <c r="AG721" s="1"/>
      <c r="AH721" s="1"/>
      <c r="AI721" s="15"/>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row>
    <row r="722" spans="1:66" s="266" customFormat="1" x14ac:dyDescent="0.25">
      <c r="A722" s="343"/>
      <c r="B722" s="342" t="str">
        <f>IF(A722=1,"x","")</f>
        <v/>
      </c>
      <c r="C722" s="38"/>
      <c r="D722" s="37"/>
      <c r="E722" s="36" t="s">
        <v>3385</v>
      </c>
      <c r="F722" s="35"/>
      <c r="G722" s="341">
        <v>31170</v>
      </c>
      <c r="H722" s="33">
        <v>50</v>
      </c>
      <c r="I722" s="32" t="s">
        <v>3386</v>
      </c>
      <c r="J722" s="31"/>
      <c r="K722" s="30"/>
      <c r="L722" s="30"/>
      <c r="M722" s="29"/>
      <c r="N722" s="340" t="str">
        <f>IF(O722="?","?","")</f>
        <v/>
      </c>
      <c r="O722" s="340" t="str">
        <f>IF(AND(P722="",Q722&gt;0),"?",IF(P722="","◄",IF(Q722&gt;=1,"►","")))</f>
        <v>◄</v>
      </c>
      <c r="P722" s="61"/>
      <c r="Q722" s="59"/>
      <c r="R722" s="340" t="str">
        <f>IF(S722="?","?","")</f>
        <v/>
      </c>
      <c r="S722" s="340" t="str">
        <f>IF(AND(T722="",U722&gt;0),"?",IF(T722="","◄",IF(U722&gt;=1,"►","")))</f>
        <v>◄</v>
      </c>
      <c r="T722" s="60"/>
      <c r="U722" s="59"/>
      <c r="V722" s="339"/>
      <c r="W722" s="57"/>
      <c r="X722" s="56">
        <f t="shared" si="316"/>
        <v>0</v>
      </c>
      <c r="Y722" s="55">
        <f t="shared" si="316"/>
        <v>0</v>
      </c>
      <c r="Z722" s="54"/>
      <c r="AA722" s="53">
        <f t="shared" si="317"/>
        <v>0</v>
      </c>
      <c r="AB722" s="52">
        <f t="shared" si="317"/>
        <v>0</v>
      </c>
      <c r="AC722" s="42"/>
      <c r="AD722" s="16" t="s">
        <v>0</v>
      </c>
      <c r="AE722" s="1"/>
      <c r="AF722" s="1"/>
      <c r="AG722" s="1"/>
      <c r="AH722" s="1"/>
      <c r="AI722" s="15"/>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row>
    <row r="723" spans="1:66" s="266" customFormat="1" x14ac:dyDescent="0.25">
      <c r="A723" s="343"/>
      <c r="B723" s="342" t="str">
        <f>IF(A723=1,"x","")</f>
        <v/>
      </c>
      <c r="C723" s="38"/>
      <c r="D723" s="37"/>
      <c r="E723" s="36" t="s">
        <v>3387</v>
      </c>
      <c r="F723" s="35"/>
      <c r="G723" s="341">
        <v>31170</v>
      </c>
      <c r="H723" s="33">
        <v>100</v>
      </c>
      <c r="I723" s="32" t="s">
        <v>3388</v>
      </c>
      <c r="J723" s="31"/>
      <c r="K723" s="30"/>
      <c r="L723" s="30"/>
      <c r="M723" s="29"/>
      <c r="N723" s="340" t="str">
        <f>IF(O723="?","?","")</f>
        <v/>
      </c>
      <c r="O723" s="340" t="str">
        <f>IF(AND(P723="",Q723&gt;0),"?",IF(P723="","◄",IF(Q723&gt;=1,"►","")))</f>
        <v>◄</v>
      </c>
      <c r="P723" s="61"/>
      <c r="Q723" s="59"/>
      <c r="R723" s="340" t="str">
        <f>IF(S723="?","?","")</f>
        <v/>
      </c>
      <c r="S723" s="340" t="str">
        <f>IF(AND(T723="",U723&gt;0),"?",IF(T723="","◄",IF(U723&gt;=1,"►","")))</f>
        <v>◄</v>
      </c>
      <c r="T723" s="60"/>
      <c r="U723" s="59"/>
      <c r="V723" s="339"/>
      <c r="W723" s="57"/>
      <c r="X723" s="56">
        <f t="shared" si="316"/>
        <v>0</v>
      </c>
      <c r="Y723" s="55">
        <f t="shared" si="316"/>
        <v>0</v>
      </c>
      <c r="Z723" s="54"/>
      <c r="AA723" s="53">
        <f t="shared" si="317"/>
        <v>0</v>
      </c>
      <c r="AB723" s="52">
        <f t="shared" si="317"/>
        <v>0</v>
      </c>
      <c r="AC723" s="42"/>
      <c r="AD723" s="16" t="s">
        <v>0</v>
      </c>
      <c r="AE723" s="1"/>
      <c r="AF723" s="1"/>
      <c r="AG723" s="1"/>
      <c r="AH723" s="1"/>
      <c r="AI723" s="15"/>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row>
    <row r="724" spans="1:66" s="266" customFormat="1" x14ac:dyDescent="0.25">
      <c r="A724" s="343"/>
      <c r="B724" s="342" t="str">
        <f>IF(A724=1,"x","")</f>
        <v/>
      </c>
      <c r="C724" s="38"/>
      <c r="D724" s="37"/>
      <c r="E724" s="36" t="s">
        <v>3389</v>
      </c>
      <c r="F724" s="35"/>
      <c r="G724" s="341">
        <v>31170</v>
      </c>
      <c r="H724" s="33">
        <v>150</v>
      </c>
      <c r="I724" s="32" t="s">
        <v>3390</v>
      </c>
      <c r="J724" s="31"/>
      <c r="K724" s="30"/>
      <c r="L724" s="30"/>
      <c r="M724" s="29"/>
      <c r="N724" s="340" t="str">
        <f>IF(O724="?","?","")</f>
        <v/>
      </c>
      <c r="O724" s="340" t="str">
        <f>IF(AND(P724="",Q724&gt;0),"?",IF(P724="","◄",IF(Q724&gt;=1,"►","")))</f>
        <v>◄</v>
      </c>
      <c r="P724" s="61"/>
      <c r="Q724" s="59"/>
      <c r="R724" s="340" t="str">
        <f>IF(S724="?","?","")</f>
        <v/>
      </c>
      <c r="S724" s="340" t="str">
        <f>IF(AND(T724="",U724&gt;0),"?",IF(T724="","◄",IF(U724&gt;=1,"►","")))</f>
        <v>◄</v>
      </c>
      <c r="T724" s="60"/>
      <c r="U724" s="59"/>
      <c r="V724" s="339"/>
      <c r="W724" s="57"/>
      <c r="X724" s="56">
        <f t="shared" si="316"/>
        <v>0</v>
      </c>
      <c r="Y724" s="55">
        <f t="shared" si="316"/>
        <v>0</v>
      </c>
      <c r="Z724" s="54"/>
      <c r="AA724" s="53">
        <f t="shared" si="317"/>
        <v>0</v>
      </c>
      <c r="AB724" s="52">
        <f t="shared" si="317"/>
        <v>0</v>
      </c>
      <c r="AC724" s="42"/>
      <c r="AD724" s="16" t="s">
        <v>0</v>
      </c>
      <c r="AE724" s="1"/>
      <c r="AF724" s="1"/>
      <c r="AG724" s="1"/>
      <c r="AH724" s="1"/>
      <c r="AI724" s="15"/>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row>
    <row r="725" spans="1:66" s="266" customFormat="1" ht="64.8" customHeight="1" thickBot="1" x14ac:dyDescent="0.3">
      <c r="A725" s="64"/>
      <c r="B725" s="64"/>
      <c r="C725" s="64"/>
      <c r="D725" s="638" t="s">
        <v>3391</v>
      </c>
      <c r="E725" s="645"/>
      <c r="F725" s="645"/>
      <c r="G725" s="645"/>
      <c r="H725" s="645"/>
      <c r="I725" s="645"/>
      <c r="J725" s="645"/>
      <c r="K725" s="645"/>
      <c r="L725" s="645"/>
      <c r="M725" s="64"/>
      <c r="N725" s="64"/>
      <c r="O725" s="64"/>
      <c r="P725" s="64"/>
      <c r="Q725" s="64"/>
      <c r="R725" s="64"/>
      <c r="S725" s="64"/>
      <c r="T725" s="64"/>
      <c r="U725" s="64"/>
      <c r="V725" s="64"/>
      <c r="W725" s="64"/>
      <c r="X725" s="64"/>
      <c r="Y725" s="64"/>
      <c r="Z725" s="64"/>
      <c r="AA725" s="64"/>
      <c r="AB725" s="64"/>
      <c r="AC725" s="64"/>
      <c r="AD725" s="16" t="s">
        <v>0</v>
      </c>
      <c r="AE725" s="1"/>
      <c r="AF725" s="1"/>
      <c r="AG725" s="1"/>
      <c r="AH725" s="1"/>
      <c r="AI725" s="15"/>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row>
    <row r="726" spans="1:66" ht="18.600000000000001" customHeight="1" x14ac:dyDescent="0.25">
      <c r="A726" s="338"/>
      <c r="B726" s="14"/>
      <c r="C726" s="14"/>
      <c r="D726" s="13"/>
      <c r="E726" s="12"/>
      <c r="F726" s="12"/>
      <c r="G726" s="337"/>
      <c r="H726" s="10"/>
      <c r="I726" s="10"/>
      <c r="J726" s="10"/>
      <c r="K726" s="8"/>
      <c r="L726" s="7"/>
      <c r="M726" s="13"/>
      <c r="N726" s="13"/>
      <c r="O726" s="13"/>
      <c r="P726" s="13"/>
      <c r="Q726" s="13"/>
      <c r="R726" s="13"/>
      <c r="S726" s="13"/>
      <c r="T726" s="13"/>
      <c r="U726" s="13"/>
      <c r="V726" s="13"/>
      <c r="W726" s="13"/>
      <c r="X726" s="13"/>
      <c r="Y726" s="13"/>
      <c r="Z726" s="13"/>
      <c r="AA726" s="13"/>
      <c r="AB726" s="13"/>
      <c r="AC726" s="13"/>
      <c r="AD726" s="13"/>
      <c r="AE726" s="13"/>
    </row>
  </sheetData>
  <sheetProtection sheet="1" objects="1" scenarios="1"/>
  <autoFilter ref="A1:AD739" xr:uid="{9EC42C0B-4BA5-44CF-B809-0A5390216D9D}"/>
  <mergeCells count="58">
    <mergeCell ref="D725:L725"/>
    <mergeCell ref="D619:I619"/>
    <mergeCell ref="D635:I635"/>
    <mergeCell ref="D708:I708"/>
    <mergeCell ref="I618:J618"/>
    <mergeCell ref="J279:M279"/>
    <mergeCell ref="J329:M330"/>
    <mergeCell ref="D332:M332"/>
    <mergeCell ref="D164:I164"/>
    <mergeCell ref="D533:I533"/>
    <mergeCell ref="D326:I326"/>
    <mergeCell ref="D342:I342"/>
    <mergeCell ref="J327:M327"/>
    <mergeCell ref="J270:M270"/>
    <mergeCell ref="D284:I284"/>
    <mergeCell ref="D320:I320"/>
    <mergeCell ref="D481:I481"/>
    <mergeCell ref="D516:I516"/>
    <mergeCell ref="D524:I524"/>
    <mergeCell ref="D331:I331"/>
    <mergeCell ref="J269:M269"/>
    <mergeCell ref="AA6:AB6"/>
    <mergeCell ref="D114:I114"/>
    <mergeCell ref="V2:V6"/>
    <mergeCell ref="T4:U4"/>
    <mergeCell ref="W4:Y4"/>
    <mergeCell ref="D189:I189"/>
    <mergeCell ref="D240:I240"/>
    <mergeCell ref="D138:I138"/>
    <mergeCell ref="D268:I268"/>
    <mergeCell ref="D133:I133"/>
    <mergeCell ref="Z4:AB4"/>
    <mergeCell ref="W2:AB2"/>
    <mergeCell ref="X6:Y6"/>
    <mergeCell ref="AD2:AD6"/>
    <mergeCell ref="J3:M3"/>
    <mergeCell ref="P3:Q3"/>
    <mergeCell ref="T3:U3"/>
    <mergeCell ref="W3:Y3"/>
    <mergeCell ref="Z3:AB3"/>
    <mergeCell ref="O4:O6"/>
    <mergeCell ref="S4:S7"/>
    <mergeCell ref="Q6:Q7"/>
    <mergeCell ref="T6:T7"/>
    <mergeCell ref="X7:Y7"/>
    <mergeCell ref="AA7:AB7"/>
    <mergeCell ref="J4:M4"/>
    <mergeCell ref="K5:M5"/>
    <mergeCell ref="B2:B4"/>
    <mergeCell ref="C2:C6"/>
    <mergeCell ref="U6:U7"/>
    <mergeCell ref="A5:B6"/>
    <mergeCell ref="P6:P7"/>
    <mergeCell ref="A2:A3"/>
    <mergeCell ref="P4:Q4"/>
    <mergeCell ref="J2:M2"/>
    <mergeCell ref="P2:U2"/>
    <mergeCell ref="D6:H6"/>
  </mergeCells>
  <conditionalFormatting sqref="O7:O8">
    <cfRule type="cellIs" dxfId="929" priority="881" operator="equal">
      <formula>"◄"</formula>
    </cfRule>
    <cfRule type="cellIs" dxfId="928" priority="882" operator="equal">
      <formula>"•"</formula>
    </cfRule>
    <cfRule type="cellIs" dxfId="927" priority="884" operator="equal">
      <formula>"►"</formula>
    </cfRule>
    <cfRule type="cellIs" priority="883" operator="equal">
      <formula>"◄"</formula>
    </cfRule>
  </conditionalFormatting>
  <conditionalFormatting sqref="O26">
    <cfRule type="cellIs" dxfId="926" priority="869" operator="equal">
      <formula>"◄"</formula>
    </cfRule>
    <cfRule type="cellIs" dxfId="925" priority="870" operator="equal">
      <formula>"•"</formula>
    </cfRule>
    <cfRule type="cellIs" priority="871" operator="equal">
      <formula>"◄"</formula>
    </cfRule>
    <cfRule type="cellIs" dxfId="924" priority="872" operator="equal">
      <formula>"►"</formula>
    </cfRule>
  </conditionalFormatting>
  <conditionalFormatting sqref="O33">
    <cfRule type="cellIs" dxfId="923" priority="857" operator="equal">
      <formula>"◄"</formula>
    </cfRule>
    <cfRule type="cellIs" dxfId="922" priority="858" operator="equal">
      <formula>"•"</formula>
    </cfRule>
    <cfRule type="cellIs" priority="859" operator="equal">
      <formula>"◄"</formula>
    </cfRule>
    <cfRule type="cellIs" dxfId="921" priority="860" operator="equal">
      <formula>"►"</formula>
    </cfRule>
  </conditionalFormatting>
  <conditionalFormatting sqref="O58">
    <cfRule type="cellIs" dxfId="920" priority="533" operator="equal">
      <formula>"◄"</formula>
    </cfRule>
    <cfRule type="cellIs" dxfId="919" priority="534" operator="equal">
      <formula>"•"</formula>
    </cfRule>
    <cfRule type="cellIs" priority="535" operator="equal">
      <formula>"◄"</formula>
    </cfRule>
    <cfRule type="cellIs" dxfId="918" priority="536" operator="equal">
      <formula>"►"</formula>
    </cfRule>
  </conditionalFormatting>
  <conditionalFormatting sqref="O67">
    <cfRule type="cellIs" dxfId="917" priority="524" operator="equal">
      <formula>"►"</formula>
    </cfRule>
    <cfRule type="cellIs" priority="523" operator="equal">
      <formula>"◄"</formula>
    </cfRule>
    <cfRule type="cellIs" dxfId="916" priority="521" operator="equal">
      <formula>"◄"</formula>
    </cfRule>
    <cfRule type="cellIs" dxfId="915" priority="522" operator="equal">
      <formula>"•"</formula>
    </cfRule>
  </conditionalFormatting>
  <conditionalFormatting sqref="O91">
    <cfRule type="cellIs" dxfId="914" priority="509" operator="equal">
      <formula>"◄"</formula>
    </cfRule>
    <cfRule type="cellIs" dxfId="913" priority="510" operator="equal">
      <formula>"•"</formula>
    </cfRule>
    <cfRule type="cellIs" priority="511" operator="equal">
      <formula>"◄"</formula>
    </cfRule>
    <cfRule type="cellIs" dxfId="912" priority="512" operator="equal">
      <formula>"►"</formula>
    </cfRule>
  </conditionalFormatting>
  <conditionalFormatting sqref="O114">
    <cfRule type="cellIs" dxfId="911" priority="500" operator="equal">
      <formula>"►"</formula>
    </cfRule>
    <cfRule type="cellIs" priority="499" operator="equal">
      <formula>"◄"</formula>
    </cfRule>
    <cfRule type="cellIs" dxfId="910" priority="498" operator="equal">
      <formula>"•"</formula>
    </cfRule>
    <cfRule type="cellIs" dxfId="909" priority="497" operator="equal">
      <formula>"◄"</formula>
    </cfRule>
  </conditionalFormatting>
  <conditionalFormatting sqref="O133">
    <cfRule type="cellIs" dxfId="908" priority="29" operator="equal">
      <formula>"◄"</formula>
    </cfRule>
    <cfRule type="cellIs" dxfId="907" priority="30" operator="equal">
      <formula>"•"</formula>
    </cfRule>
    <cfRule type="cellIs" priority="31" operator="equal">
      <formula>"◄"</formula>
    </cfRule>
    <cfRule type="cellIs" dxfId="906" priority="32" operator="equal">
      <formula>"►"</formula>
    </cfRule>
  </conditionalFormatting>
  <conditionalFormatting sqref="O138">
    <cfRule type="cellIs" dxfId="905" priority="489" operator="equal">
      <formula>"◄"</formula>
    </cfRule>
    <cfRule type="cellIs" dxfId="904" priority="492" operator="equal">
      <formula>"►"</formula>
    </cfRule>
    <cfRule type="cellIs" priority="491" operator="equal">
      <formula>"◄"</formula>
    </cfRule>
    <cfRule type="cellIs" dxfId="903" priority="490" operator="equal">
      <formula>"•"</formula>
    </cfRule>
  </conditionalFormatting>
  <conditionalFormatting sqref="O164">
    <cfRule type="cellIs" dxfId="902" priority="477" operator="equal">
      <formula>"◄"</formula>
    </cfRule>
    <cfRule type="cellIs" dxfId="901" priority="478" operator="equal">
      <formula>"•"</formula>
    </cfRule>
    <cfRule type="cellIs" priority="479" operator="equal">
      <formula>"◄"</formula>
    </cfRule>
    <cfRule type="cellIs" dxfId="900" priority="480" operator="equal">
      <formula>"►"</formula>
    </cfRule>
  </conditionalFormatting>
  <conditionalFormatting sqref="O189">
    <cfRule type="cellIs" priority="467" operator="equal">
      <formula>"◄"</formula>
    </cfRule>
    <cfRule type="cellIs" dxfId="899" priority="468" operator="equal">
      <formula>"►"</formula>
    </cfRule>
    <cfRule type="cellIs" dxfId="898" priority="465" operator="equal">
      <formula>"◄"</formula>
    </cfRule>
    <cfRule type="cellIs" dxfId="897" priority="466" operator="equal">
      <formula>"•"</formula>
    </cfRule>
  </conditionalFormatting>
  <conditionalFormatting sqref="O220">
    <cfRule type="cellIs" dxfId="896" priority="454" operator="equal">
      <formula>"•"</formula>
    </cfRule>
    <cfRule type="cellIs" dxfId="895" priority="453" operator="equal">
      <formula>"◄"</formula>
    </cfRule>
    <cfRule type="cellIs" dxfId="894" priority="456" operator="equal">
      <formula>"►"</formula>
    </cfRule>
    <cfRule type="cellIs" priority="455" operator="equal">
      <formula>"◄"</formula>
    </cfRule>
  </conditionalFormatting>
  <conditionalFormatting sqref="O228">
    <cfRule type="cellIs" priority="443" operator="equal">
      <formula>"◄"</formula>
    </cfRule>
    <cfRule type="cellIs" dxfId="893" priority="442" operator="equal">
      <formula>"•"</formula>
    </cfRule>
    <cfRule type="cellIs" dxfId="892" priority="441" operator="equal">
      <formula>"◄"</formula>
    </cfRule>
    <cfRule type="cellIs" dxfId="891" priority="444" operator="equal">
      <formula>"►"</formula>
    </cfRule>
  </conditionalFormatting>
  <conditionalFormatting sqref="O240">
    <cfRule type="cellIs" dxfId="890" priority="432" operator="equal">
      <formula>"►"</formula>
    </cfRule>
    <cfRule type="cellIs" priority="431" operator="equal">
      <formula>"◄"</formula>
    </cfRule>
    <cfRule type="cellIs" dxfId="889" priority="430" operator="equal">
      <formula>"•"</formula>
    </cfRule>
    <cfRule type="cellIs" dxfId="888" priority="429" operator="equal">
      <formula>"◄"</formula>
    </cfRule>
  </conditionalFormatting>
  <conditionalFormatting sqref="O268">
    <cfRule type="cellIs" dxfId="887" priority="417" operator="equal">
      <formula>"◄"</formula>
    </cfRule>
    <cfRule type="cellIs" dxfId="886" priority="420" operator="equal">
      <formula>"►"</formula>
    </cfRule>
    <cfRule type="cellIs" dxfId="885" priority="418" operator="equal">
      <formula>"•"</formula>
    </cfRule>
    <cfRule type="cellIs" priority="419" operator="equal">
      <formula>"◄"</formula>
    </cfRule>
  </conditionalFormatting>
  <conditionalFormatting sqref="O271">
    <cfRule type="cellIs" dxfId="884" priority="408" operator="equal">
      <formula>"►"</formula>
    </cfRule>
    <cfRule type="cellIs" priority="407" operator="equal">
      <formula>"◄"</formula>
    </cfRule>
    <cfRule type="cellIs" dxfId="883" priority="406" operator="equal">
      <formula>"•"</formula>
    </cfRule>
    <cfRule type="cellIs" dxfId="882" priority="405" operator="equal">
      <formula>"◄"</formula>
    </cfRule>
  </conditionalFormatting>
  <conditionalFormatting sqref="O278">
    <cfRule type="cellIs" dxfId="881" priority="393" operator="equal">
      <formula>"◄"</formula>
    </cfRule>
    <cfRule type="cellIs" dxfId="880" priority="394" operator="equal">
      <formula>"•"</formula>
    </cfRule>
    <cfRule type="cellIs" dxfId="879" priority="396" operator="equal">
      <formula>"►"</formula>
    </cfRule>
    <cfRule type="cellIs" priority="395" operator="equal">
      <formula>"◄"</formula>
    </cfRule>
  </conditionalFormatting>
  <conditionalFormatting sqref="O280">
    <cfRule type="cellIs" dxfId="878" priority="381" operator="equal">
      <formula>"◄"</formula>
    </cfRule>
    <cfRule type="cellIs" dxfId="877" priority="382" operator="equal">
      <formula>"•"</formula>
    </cfRule>
    <cfRule type="cellIs" priority="383" operator="equal">
      <formula>"◄"</formula>
    </cfRule>
    <cfRule type="cellIs" dxfId="876" priority="384" operator="equal">
      <formula>"►"</formula>
    </cfRule>
  </conditionalFormatting>
  <conditionalFormatting sqref="O284">
    <cfRule type="cellIs" dxfId="875" priority="369" operator="equal">
      <formula>"◄"</formula>
    </cfRule>
    <cfRule type="cellIs" dxfId="874" priority="370" operator="equal">
      <formula>"•"</formula>
    </cfRule>
    <cfRule type="cellIs" priority="371" operator="equal">
      <formula>"◄"</formula>
    </cfRule>
    <cfRule type="cellIs" dxfId="873" priority="372" operator="equal">
      <formula>"►"</formula>
    </cfRule>
  </conditionalFormatting>
  <conditionalFormatting sqref="O295">
    <cfRule type="cellIs" priority="19" operator="equal">
      <formula>"◄"</formula>
    </cfRule>
    <cfRule type="cellIs" dxfId="872" priority="20" operator="equal">
      <formula>"►"</formula>
    </cfRule>
    <cfRule type="cellIs" dxfId="871" priority="18" operator="equal">
      <formula>"•"</formula>
    </cfRule>
    <cfRule type="cellIs" dxfId="870" priority="17" operator="equal">
      <formula>"◄"</formula>
    </cfRule>
  </conditionalFormatting>
  <conditionalFormatting sqref="O311">
    <cfRule type="cellIs" dxfId="869" priority="358" operator="equal">
      <formula>"•"</formula>
    </cfRule>
    <cfRule type="cellIs" dxfId="868" priority="360" operator="equal">
      <formula>"►"</formula>
    </cfRule>
    <cfRule type="cellIs" dxfId="867" priority="357" operator="equal">
      <formula>"◄"</formula>
    </cfRule>
    <cfRule type="cellIs" priority="359" operator="equal">
      <formula>"◄"</formula>
    </cfRule>
  </conditionalFormatting>
  <conditionalFormatting sqref="O320">
    <cfRule type="cellIs" priority="347" operator="equal">
      <formula>"◄"</formula>
    </cfRule>
    <cfRule type="cellIs" dxfId="866" priority="345" operator="equal">
      <formula>"◄"</formula>
    </cfRule>
    <cfRule type="cellIs" dxfId="865" priority="346" operator="equal">
      <formula>"•"</formula>
    </cfRule>
    <cfRule type="cellIs" dxfId="864" priority="348" operator="equal">
      <formula>"►"</formula>
    </cfRule>
  </conditionalFormatting>
  <conditionalFormatting sqref="O326">
    <cfRule type="cellIs" dxfId="863" priority="333" operator="equal">
      <formula>"◄"</formula>
    </cfRule>
    <cfRule type="cellIs" dxfId="862" priority="334" operator="equal">
      <formula>"•"</formula>
    </cfRule>
    <cfRule type="cellIs" priority="335" operator="equal">
      <formula>"◄"</formula>
    </cfRule>
    <cfRule type="cellIs" dxfId="861" priority="336" operator="equal">
      <formula>"►"</formula>
    </cfRule>
  </conditionalFormatting>
  <conditionalFormatting sqref="O328">
    <cfRule type="cellIs" priority="323" operator="equal">
      <formula>"◄"</formula>
    </cfRule>
    <cfRule type="cellIs" dxfId="860" priority="324" operator="equal">
      <formula>"►"</formula>
    </cfRule>
    <cfRule type="cellIs" dxfId="859" priority="321" operator="equal">
      <formula>"◄"</formula>
    </cfRule>
    <cfRule type="cellIs" dxfId="858" priority="322" operator="equal">
      <formula>"•"</formula>
    </cfRule>
  </conditionalFormatting>
  <conditionalFormatting sqref="O331">
    <cfRule type="cellIs" dxfId="857" priority="312" operator="equal">
      <formula>"►"</formula>
    </cfRule>
    <cfRule type="cellIs" priority="311" operator="equal">
      <formula>"◄"</formula>
    </cfRule>
    <cfRule type="cellIs" dxfId="856" priority="310" operator="equal">
      <formula>"•"</formula>
    </cfRule>
    <cfRule type="cellIs" dxfId="855" priority="309" operator="equal">
      <formula>"◄"</formula>
    </cfRule>
  </conditionalFormatting>
  <conditionalFormatting sqref="O342">
    <cfRule type="cellIs" dxfId="854" priority="8" operator="equal">
      <formula>"►"</formula>
    </cfRule>
    <cfRule type="cellIs" priority="7" operator="equal">
      <formula>"◄"</formula>
    </cfRule>
    <cfRule type="cellIs" dxfId="853" priority="6" operator="equal">
      <formula>"•"</formula>
    </cfRule>
    <cfRule type="cellIs" dxfId="852" priority="5" operator="equal">
      <formula>"◄"</formula>
    </cfRule>
  </conditionalFormatting>
  <conditionalFormatting sqref="O358">
    <cfRule type="cellIs" dxfId="851" priority="298" operator="equal">
      <formula>"•"</formula>
    </cfRule>
    <cfRule type="cellIs" dxfId="850" priority="297" operator="equal">
      <formula>"◄"</formula>
    </cfRule>
    <cfRule type="cellIs" dxfId="849" priority="300" operator="equal">
      <formula>"►"</formula>
    </cfRule>
    <cfRule type="cellIs" priority="299" operator="equal">
      <formula>"◄"</formula>
    </cfRule>
  </conditionalFormatting>
  <conditionalFormatting sqref="O383">
    <cfRule type="cellIs" dxfId="848" priority="285" operator="equal">
      <formula>"◄"</formula>
    </cfRule>
    <cfRule type="cellIs" dxfId="847" priority="286" operator="equal">
      <formula>"•"</formula>
    </cfRule>
    <cfRule type="cellIs" priority="287" operator="equal">
      <formula>"◄"</formula>
    </cfRule>
    <cfRule type="cellIs" dxfId="846" priority="288" operator="equal">
      <formula>"►"</formula>
    </cfRule>
  </conditionalFormatting>
  <conditionalFormatting sqref="O387">
    <cfRule type="cellIs" dxfId="845" priority="273" operator="equal">
      <formula>"◄"</formula>
    </cfRule>
    <cfRule type="cellIs" dxfId="844" priority="274" operator="equal">
      <formula>"•"</formula>
    </cfRule>
    <cfRule type="cellIs" priority="275" operator="equal">
      <formula>"◄"</formula>
    </cfRule>
    <cfRule type="cellIs" dxfId="843" priority="276" operator="equal">
      <formula>"►"</formula>
    </cfRule>
  </conditionalFormatting>
  <conditionalFormatting sqref="O389">
    <cfRule type="cellIs" priority="263" operator="equal">
      <formula>"◄"</formula>
    </cfRule>
    <cfRule type="cellIs" dxfId="842" priority="264" operator="equal">
      <formula>"►"</formula>
    </cfRule>
    <cfRule type="cellIs" dxfId="841" priority="261" operator="equal">
      <formula>"◄"</formula>
    </cfRule>
    <cfRule type="cellIs" dxfId="840" priority="262" operator="equal">
      <formula>"•"</formula>
    </cfRule>
  </conditionalFormatting>
  <conditionalFormatting sqref="O422">
    <cfRule type="cellIs" dxfId="839" priority="249" operator="equal">
      <formula>"◄"</formula>
    </cfRule>
    <cfRule type="cellIs" dxfId="838" priority="250" operator="equal">
      <formula>"•"</formula>
    </cfRule>
    <cfRule type="cellIs" priority="251" operator="equal">
      <formula>"◄"</formula>
    </cfRule>
    <cfRule type="cellIs" dxfId="837" priority="252" operator="equal">
      <formula>"►"</formula>
    </cfRule>
  </conditionalFormatting>
  <conditionalFormatting sqref="O431">
    <cfRule type="cellIs" priority="239" operator="equal">
      <formula>"◄"</formula>
    </cfRule>
    <cfRule type="cellIs" dxfId="836" priority="237" operator="equal">
      <formula>"◄"</formula>
    </cfRule>
    <cfRule type="cellIs" dxfId="835" priority="238" operator="equal">
      <formula>"•"</formula>
    </cfRule>
    <cfRule type="cellIs" dxfId="834" priority="240" operator="equal">
      <formula>"►"</formula>
    </cfRule>
  </conditionalFormatting>
  <conditionalFormatting sqref="O435">
    <cfRule type="cellIs" priority="227" operator="equal">
      <formula>"◄"</formula>
    </cfRule>
    <cfRule type="cellIs" dxfId="833" priority="228" operator="equal">
      <formula>"►"</formula>
    </cfRule>
    <cfRule type="cellIs" dxfId="832" priority="225" operator="equal">
      <formula>"◄"</formula>
    </cfRule>
    <cfRule type="cellIs" dxfId="831" priority="226" operator="equal">
      <formula>"•"</formula>
    </cfRule>
  </conditionalFormatting>
  <conditionalFormatting sqref="O437">
    <cfRule type="cellIs" dxfId="830" priority="213" operator="equal">
      <formula>"◄"</formula>
    </cfRule>
    <cfRule type="cellIs" dxfId="829" priority="214" operator="equal">
      <formula>"•"</formula>
    </cfRule>
    <cfRule type="cellIs" priority="215" operator="equal">
      <formula>"◄"</formula>
    </cfRule>
    <cfRule type="cellIs" dxfId="828" priority="216" operator="equal">
      <formula>"►"</formula>
    </cfRule>
  </conditionalFormatting>
  <conditionalFormatting sqref="O441">
    <cfRule type="cellIs" priority="847" operator="equal">
      <formula>"◄"</formula>
    </cfRule>
    <cfRule type="cellIs" dxfId="827" priority="846" operator="equal">
      <formula>"•"</formula>
    </cfRule>
    <cfRule type="cellIs" dxfId="826" priority="845" operator="equal">
      <formula>"◄"</formula>
    </cfRule>
    <cfRule type="cellIs" dxfId="825" priority="848" operator="equal">
      <formula>"►"</formula>
    </cfRule>
  </conditionalFormatting>
  <conditionalFormatting sqref="O446">
    <cfRule type="cellIs" dxfId="824" priority="836" operator="equal">
      <formula>"►"</formula>
    </cfRule>
    <cfRule type="cellIs" priority="835" operator="equal">
      <formula>"◄"</formula>
    </cfRule>
    <cfRule type="cellIs" dxfId="823" priority="834" operator="equal">
      <formula>"•"</formula>
    </cfRule>
    <cfRule type="cellIs" dxfId="822" priority="833" operator="equal">
      <formula>"◄"</formula>
    </cfRule>
  </conditionalFormatting>
  <conditionalFormatting sqref="O450">
    <cfRule type="cellIs" dxfId="821" priority="821" operator="equal">
      <formula>"◄"</formula>
    </cfRule>
    <cfRule type="cellIs" dxfId="820" priority="822" operator="equal">
      <formula>"•"</formula>
    </cfRule>
    <cfRule type="cellIs" priority="823" operator="equal">
      <formula>"◄"</formula>
    </cfRule>
    <cfRule type="cellIs" dxfId="819" priority="824" operator="equal">
      <formula>"►"</formula>
    </cfRule>
  </conditionalFormatting>
  <conditionalFormatting sqref="O470">
    <cfRule type="cellIs" dxfId="818" priority="810" operator="equal">
      <formula>"•"</formula>
    </cfRule>
    <cfRule type="cellIs" priority="811" operator="equal">
      <formula>"◄"</formula>
    </cfRule>
    <cfRule type="cellIs" dxfId="817" priority="809" operator="equal">
      <formula>"◄"</formula>
    </cfRule>
    <cfRule type="cellIs" dxfId="816" priority="812" operator="equal">
      <formula>"►"</formula>
    </cfRule>
  </conditionalFormatting>
  <conditionalFormatting sqref="O479">
    <cfRule type="cellIs" dxfId="815" priority="800" operator="equal">
      <formula>"►"</formula>
    </cfRule>
    <cfRule type="cellIs" dxfId="814" priority="797" operator="equal">
      <formula>"◄"</formula>
    </cfRule>
    <cfRule type="cellIs" dxfId="813" priority="798" operator="equal">
      <formula>"•"</formula>
    </cfRule>
    <cfRule type="cellIs" priority="799" operator="equal">
      <formula>"◄"</formula>
    </cfRule>
  </conditionalFormatting>
  <conditionalFormatting sqref="O481">
    <cfRule type="cellIs" dxfId="812" priority="786" operator="equal">
      <formula>"•"</formula>
    </cfRule>
    <cfRule type="cellIs" priority="787" operator="equal">
      <formula>"◄"</formula>
    </cfRule>
    <cfRule type="cellIs" dxfId="811" priority="788" operator="equal">
      <formula>"►"</formula>
    </cfRule>
    <cfRule type="cellIs" dxfId="810" priority="785" operator="equal">
      <formula>"◄"</formula>
    </cfRule>
  </conditionalFormatting>
  <conditionalFormatting sqref="O485">
    <cfRule type="cellIs" dxfId="809" priority="776" operator="equal">
      <formula>"►"</formula>
    </cfRule>
    <cfRule type="cellIs" dxfId="808" priority="774" operator="equal">
      <formula>"•"</formula>
    </cfRule>
    <cfRule type="cellIs" priority="775" operator="equal">
      <formula>"◄"</formula>
    </cfRule>
    <cfRule type="cellIs" dxfId="807" priority="773" operator="equal">
      <formula>"◄"</formula>
    </cfRule>
  </conditionalFormatting>
  <conditionalFormatting sqref="O488">
    <cfRule type="cellIs" dxfId="806" priority="761" operator="equal">
      <formula>"◄"</formula>
    </cfRule>
    <cfRule type="cellIs" dxfId="805" priority="764" operator="equal">
      <formula>"►"</formula>
    </cfRule>
    <cfRule type="cellIs" priority="763" operator="equal">
      <formula>"◄"</formula>
    </cfRule>
    <cfRule type="cellIs" dxfId="804" priority="762" operator="equal">
      <formula>"•"</formula>
    </cfRule>
  </conditionalFormatting>
  <conditionalFormatting sqref="O512">
    <cfRule type="cellIs" dxfId="803" priority="750" operator="equal">
      <formula>"•"</formula>
    </cfRule>
    <cfRule type="cellIs" dxfId="802" priority="752" operator="equal">
      <formula>"►"</formula>
    </cfRule>
    <cfRule type="cellIs" priority="751" operator="equal">
      <formula>"◄"</formula>
    </cfRule>
    <cfRule type="cellIs" dxfId="801" priority="749" operator="equal">
      <formula>"◄"</formula>
    </cfRule>
  </conditionalFormatting>
  <conditionalFormatting sqref="O516">
    <cfRule type="cellIs" priority="739" operator="equal">
      <formula>"◄"</formula>
    </cfRule>
    <cfRule type="cellIs" dxfId="800" priority="738" operator="equal">
      <formula>"•"</formula>
    </cfRule>
    <cfRule type="cellIs" dxfId="799" priority="737" operator="equal">
      <formula>"◄"</formula>
    </cfRule>
    <cfRule type="cellIs" dxfId="798" priority="740" operator="equal">
      <formula>"►"</formula>
    </cfRule>
  </conditionalFormatting>
  <conditionalFormatting sqref="O520">
    <cfRule type="cellIs" dxfId="797" priority="728" operator="equal">
      <formula>"►"</formula>
    </cfRule>
    <cfRule type="cellIs" priority="727" operator="equal">
      <formula>"◄"</formula>
    </cfRule>
    <cfRule type="cellIs" dxfId="796" priority="726" operator="equal">
      <formula>"•"</formula>
    </cfRule>
    <cfRule type="cellIs" dxfId="795" priority="725" operator="equal">
      <formula>"◄"</formula>
    </cfRule>
  </conditionalFormatting>
  <conditionalFormatting sqref="O524">
    <cfRule type="cellIs" dxfId="794" priority="716" operator="equal">
      <formula>"►"</formula>
    </cfRule>
    <cfRule type="cellIs" priority="715" operator="equal">
      <formula>"◄"</formula>
    </cfRule>
    <cfRule type="cellIs" dxfId="793" priority="714" operator="equal">
      <formula>"•"</formula>
    </cfRule>
    <cfRule type="cellIs" dxfId="792" priority="713" operator="equal">
      <formula>"◄"</formula>
    </cfRule>
  </conditionalFormatting>
  <conditionalFormatting sqref="O527">
    <cfRule type="cellIs" priority="703" operator="equal">
      <formula>"◄"</formula>
    </cfRule>
    <cfRule type="cellIs" dxfId="791" priority="704" operator="equal">
      <formula>"►"</formula>
    </cfRule>
    <cfRule type="cellIs" dxfId="790" priority="702" operator="equal">
      <formula>"•"</formula>
    </cfRule>
    <cfRule type="cellIs" dxfId="789" priority="701" operator="equal">
      <formula>"◄"</formula>
    </cfRule>
  </conditionalFormatting>
  <conditionalFormatting sqref="O529">
    <cfRule type="cellIs" dxfId="788" priority="204" operator="equal">
      <formula>"►"</formula>
    </cfRule>
    <cfRule type="cellIs" dxfId="787" priority="202" operator="equal">
      <formula>"•"</formula>
    </cfRule>
    <cfRule type="cellIs" dxfId="786" priority="201" operator="equal">
      <formula>"◄"</formula>
    </cfRule>
    <cfRule type="cellIs" priority="203" operator="equal">
      <formula>"◄"</formula>
    </cfRule>
  </conditionalFormatting>
  <conditionalFormatting sqref="O531">
    <cfRule type="cellIs" priority="191" operator="equal">
      <formula>"◄"</formula>
    </cfRule>
    <cfRule type="cellIs" dxfId="785" priority="190" operator="equal">
      <formula>"•"</formula>
    </cfRule>
    <cfRule type="cellIs" dxfId="784" priority="189" operator="equal">
      <formula>"◄"</formula>
    </cfRule>
    <cfRule type="cellIs" dxfId="783" priority="192" operator="equal">
      <formula>"►"</formula>
    </cfRule>
  </conditionalFormatting>
  <conditionalFormatting sqref="O533">
    <cfRule type="cellIs" dxfId="782" priority="177" operator="equal">
      <formula>"◄"</formula>
    </cfRule>
    <cfRule type="cellIs" dxfId="781" priority="178" operator="equal">
      <formula>"•"</formula>
    </cfRule>
    <cfRule type="cellIs" priority="179" operator="equal">
      <formula>"◄"</formula>
    </cfRule>
    <cfRule type="cellIs" dxfId="780" priority="180" operator="equal">
      <formula>"►"</formula>
    </cfRule>
  </conditionalFormatting>
  <conditionalFormatting sqref="O538">
    <cfRule type="cellIs" dxfId="779" priority="168" operator="equal">
      <formula>"►"</formula>
    </cfRule>
    <cfRule type="cellIs" priority="167" operator="equal">
      <formula>"◄"</formula>
    </cfRule>
    <cfRule type="cellIs" dxfId="778" priority="166" operator="equal">
      <formula>"•"</formula>
    </cfRule>
    <cfRule type="cellIs" dxfId="777" priority="165" operator="equal">
      <formula>"◄"</formula>
    </cfRule>
  </conditionalFormatting>
  <conditionalFormatting sqref="O540">
    <cfRule type="cellIs" priority="155" operator="equal">
      <formula>"◄"</formula>
    </cfRule>
    <cfRule type="cellIs" dxfId="776" priority="154" operator="equal">
      <formula>"•"</formula>
    </cfRule>
    <cfRule type="cellIs" dxfId="775" priority="153" operator="equal">
      <formula>"◄"</formula>
    </cfRule>
    <cfRule type="cellIs" dxfId="774" priority="156" operator="equal">
      <formula>"►"</formula>
    </cfRule>
  </conditionalFormatting>
  <conditionalFormatting sqref="O542">
    <cfRule type="cellIs" priority="143" operator="equal">
      <formula>"◄"</formula>
    </cfRule>
    <cfRule type="cellIs" dxfId="773" priority="144" operator="equal">
      <formula>"►"</formula>
    </cfRule>
    <cfRule type="cellIs" dxfId="772" priority="142" operator="equal">
      <formula>"•"</formula>
    </cfRule>
    <cfRule type="cellIs" dxfId="771" priority="141" operator="equal">
      <formula>"◄"</formula>
    </cfRule>
  </conditionalFormatting>
  <conditionalFormatting sqref="O544">
    <cfRule type="cellIs" dxfId="770" priority="129" operator="equal">
      <formula>"◄"</formula>
    </cfRule>
    <cfRule type="cellIs" dxfId="769" priority="130" operator="equal">
      <formula>"•"</formula>
    </cfRule>
    <cfRule type="cellIs" priority="131" operator="equal">
      <formula>"◄"</formula>
    </cfRule>
    <cfRule type="cellIs" dxfId="768" priority="132" operator="equal">
      <formula>"►"</formula>
    </cfRule>
  </conditionalFormatting>
  <conditionalFormatting sqref="O546">
    <cfRule type="cellIs" dxfId="767" priority="117" operator="equal">
      <formula>"◄"</formula>
    </cfRule>
    <cfRule type="cellIs" dxfId="766" priority="118" operator="equal">
      <formula>"•"</formula>
    </cfRule>
    <cfRule type="cellIs" priority="119" operator="equal">
      <formula>"◄"</formula>
    </cfRule>
    <cfRule type="cellIs" dxfId="765" priority="120" operator="equal">
      <formula>"►"</formula>
    </cfRule>
  </conditionalFormatting>
  <conditionalFormatting sqref="O548:O549">
    <cfRule type="cellIs" priority="691" operator="equal">
      <formula>"◄"</formula>
    </cfRule>
    <cfRule type="cellIs" dxfId="764" priority="690" operator="equal">
      <formula>"•"</formula>
    </cfRule>
    <cfRule type="cellIs" dxfId="763" priority="689" operator="equal">
      <formula>"◄"</formula>
    </cfRule>
    <cfRule type="cellIs" dxfId="762" priority="692" operator="equal">
      <formula>"►"</formula>
    </cfRule>
  </conditionalFormatting>
  <conditionalFormatting sqref="O572:O573">
    <cfRule type="cellIs" priority="71" operator="equal">
      <formula>"◄"</formula>
    </cfRule>
    <cfRule type="cellIs" dxfId="761" priority="72" operator="equal">
      <formula>"►"</formula>
    </cfRule>
    <cfRule type="cellIs" dxfId="760" priority="70" operator="equal">
      <formula>"•"</formula>
    </cfRule>
    <cfRule type="cellIs" dxfId="759" priority="69" operator="equal">
      <formula>"◄"</formula>
    </cfRule>
  </conditionalFormatting>
  <conditionalFormatting sqref="O595">
    <cfRule type="cellIs" dxfId="758" priority="61" operator="equal">
      <formula>"◄"</formula>
    </cfRule>
    <cfRule type="cellIs" dxfId="757" priority="62" operator="equal">
      <formula>"•"</formula>
    </cfRule>
    <cfRule type="cellIs" priority="63" operator="equal">
      <formula>"◄"</formula>
    </cfRule>
    <cfRule type="cellIs" dxfId="756" priority="64" operator="equal">
      <formula>"►"</formula>
    </cfRule>
  </conditionalFormatting>
  <conditionalFormatting sqref="O610">
    <cfRule type="cellIs" dxfId="755" priority="45" operator="equal">
      <formula>"◄"</formula>
    </cfRule>
    <cfRule type="cellIs" dxfId="754" priority="46" operator="equal">
      <formula>"•"</formula>
    </cfRule>
    <cfRule type="cellIs" priority="47" operator="equal">
      <formula>"◄"</formula>
    </cfRule>
    <cfRule type="cellIs" dxfId="753" priority="48" operator="equal">
      <formula>"►"</formula>
    </cfRule>
  </conditionalFormatting>
  <conditionalFormatting sqref="O613">
    <cfRule type="cellIs" dxfId="752" priority="680" operator="equal">
      <formula>"►"</formula>
    </cfRule>
    <cfRule type="cellIs" priority="679" operator="equal">
      <formula>"◄"</formula>
    </cfRule>
    <cfRule type="cellIs" dxfId="751" priority="678" operator="equal">
      <formula>"•"</formula>
    </cfRule>
    <cfRule type="cellIs" dxfId="750" priority="677" operator="equal">
      <formula>"◄"</formula>
    </cfRule>
  </conditionalFormatting>
  <conditionalFormatting sqref="O619">
    <cfRule type="cellIs" dxfId="749" priority="668" operator="equal">
      <formula>"►"</formula>
    </cfRule>
    <cfRule type="cellIs" priority="667" operator="equal">
      <formula>"◄"</formula>
    </cfRule>
    <cfRule type="cellIs" dxfId="748" priority="666" operator="equal">
      <formula>"•"</formula>
    </cfRule>
    <cfRule type="cellIs" dxfId="747" priority="665" operator="equal">
      <formula>"◄"</formula>
    </cfRule>
  </conditionalFormatting>
  <conditionalFormatting sqref="O624">
    <cfRule type="cellIs" dxfId="746" priority="653" operator="equal">
      <formula>"◄"</formula>
    </cfRule>
    <cfRule type="cellIs" dxfId="745" priority="656" operator="equal">
      <formula>"►"</formula>
    </cfRule>
    <cfRule type="cellIs" priority="655" operator="equal">
      <formula>"◄"</formula>
    </cfRule>
    <cfRule type="cellIs" dxfId="744" priority="654" operator="equal">
      <formula>"•"</formula>
    </cfRule>
  </conditionalFormatting>
  <conditionalFormatting sqref="O635">
    <cfRule type="cellIs" dxfId="743" priority="644" operator="equal">
      <formula>"►"</formula>
    </cfRule>
    <cfRule type="cellIs" dxfId="742" priority="641" operator="equal">
      <formula>"◄"</formula>
    </cfRule>
    <cfRule type="cellIs" dxfId="741" priority="642" operator="equal">
      <formula>"•"</formula>
    </cfRule>
    <cfRule type="cellIs" priority="643" operator="equal">
      <formula>"◄"</formula>
    </cfRule>
  </conditionalFormatting>
  <conditionalFormatting sqref="O643">
    <cfRule type="cellIs" priority="631" operator="equal">
      <formula>"◄"</formula>
    </cfRule>
    <cfRule type="cellIs" dxfId="740" priority="632" operator="equal">
      <formula>"►"</formula>
    </cfRule>
    <cfRule type="cellIs" dxfId="739" priority="630" operator="equal">
      <formula>"•"</formula>
    </cfRule>
    <cfRule type="cellIs" dxfId="738" priority="629" operator="equal">
      <formula>"◄"</formula>
    </cfRule>
  </conditionalFormatting>
  <conditionalFormatting sqref="O645">
    <cfRule type="cellIs" dxfId="737" priority="617" operator="equal">
      <formula>"◄"</formula>
    </cfRule>
    <cfRule type="cellIs" dxfId="736" priority="620" operator="equal">
      <formula>"►"</formula>
    </cfRule>
    <cfRule type="cellIs" priority="619" operator="equal">
      <formula>"◄"</formula>
    </cfRule>
    <cfRule type="cellIs" dxfId="735" priority="618" operator="equal">
      <formula>"•"</formula>
    </cfRule>
  </conditionalFormatting>
  <conditionalFormatting sqref="O649">
    <cfRule type="cellIs" dxfId="734" priority="608" operator="equal">
      <formula>"►"</formula>
    </cfRule>
    <cfRule type="cellIs" dxfId="733" priority="605" operator="equal">
      <formula>"◄"</formula>
    </cfRule>
    <cfRule type="cellIs" dxfId="732" priority="606" operator="equal">
      <formula>"•"</formula>
    </cfRule>
    <cfRule type="cellIs" priority="607" operator="equal">
      <formula>"◄"</formula>
    </cfRule>
  </conditionalFormatting>
  <conditionalFormatting sqref="O651">
    <cfRule type="cellIs" priority="595" operator="equal">
      <formula>"◄"</formula>
    </cfRule>
    <cfRule type="cellIs" dxfId="731" priority="596" operator="equal">
      <formula>"►"</formula>
    </cfRule>
    <cfRule type="cellIs" dxfId="730" priority="594" operator="equal">
      <formula>"•"</formula>
    </cfRule>
    <cfRule type="cellIs" dxfId="729" priority="593" operator="equal">
      <formula>"◄"</formula>
    </cfRule>
  </conditionalFormatting>
  <conditionalFormatting sqref="O656">
    <cfRule type="cellIs" priority="583" operator="equal">
      <formula>"◄"</formula>
    </cfRule>
    <cfRule type="cellIs" dxfId="728" priority="582" operator="equal">
      <formula>"•"</formula>
    </cfRule>
    <cfRule type="cellIs" dxfId="727" priority="584" operator="equal">
      <formula>"►"</formula>
    </cfRule>
    <cfRule type="cellIs" dxfId="726" priority="581" operator="equal">
      <formula>"◄"</formula>
    </cfRule>
  </conditionalFormatting>
  <conditionalFormatting sqref="O661">
    <cfRule type="cellIs" dxfId="725" priority="572" operator="equal">
      <formula>"►"</formula>
    </cfRule>
    <cfRule type="cellIs" priority="571" operator="equal">
      <formula>"◄"</formula>
    </cfRule>
    <cfRule type="cellIs" dxfId="724" priority="569" operator="equal">
      <formula>"◄"</formula>
    </cfRule>
    <cfRule type="cellIs" dxfId="723" priority="570" operator="equal">
      <formula>"•"</formula>
    </cfRule>
  </conditionalFormatting>
  <conditionalFormatting sqref="O665">
    <cfRule type="cellIs" dxfId="722" priority="558" operator="equal">
      <formula>"•"</formula>
    </cfRule>
    <cfRule type="cellIs" priority="559" operator="equal">
      <formula>"◄"</formula>
    </cfRule>
    <cfRule type="cellIs" dxfId="721" priority="560" operator="equal">
      <formula>"►"</formula>
    </cfRule>
    <cfRule type="cellIs" dxfId="720" priority="557" operator="equal">
      <formula>"◄"</formula>
    </cfRule>
  </conditionalFormatting>
  <conditionalFormatting sqref="O698">
    <cfRule type="cellIs" dxfId="719" priority="546" operator="equal">
      <formula>"•"</formula>
    </cfRule>
    <cfRule type="cellIs" priority="547" operator="equal">
      <formula>"◄"</formula>
    </cfRule>
    <cfRule type="cellIs" dxfId="718" priority="545" operator="equal">
      <formula>"◄"</formula>
    </cfRule>
    <cfRule type="cellIs" dxfId="717" priority="548" operator="equal">
      <formula>"►"</formula>
    </cfRule>
  </conditionalFormatting>
  <conditionalFormatting sqref="O708">
    <cfRule type="cellIs" dxfId="716" priority="108" operator="equal">
      <formula>"►"</formula>
    </cfRule>
    <cfRule type="cellIs" priority="107" operator="equal">
      <formula>"◄"</formula>
    </cfRule>
    <cfRule type="cellIs" dxfId="715" priority="106" operator="equal">
      <formula>"•"</formula>
    </cfRule>
    <cfRule type="cellIs" dxfId="714" priority="105" operator="equal">
      <formula>"◄"</formula>
    </cfRule>
  </conditionalFormatting>
  <conditionalFormatting sqref="O711">
    <cfRule type="cellIs" priority="95" operator="equal">
      <formula>"◄"</formula>
    </cfRule>
    <cfRule type="cellIs" dxfId="713" priority="96" operator="equal">
      <formula>"►"</formula>
    </cfRule>
    <cfRule type="cellIs" dxfId="712" priority="94" operator="equal">
      <formula>"•"</formula>
    </cfRule>
    <cfRule type="cellIs" dxfId="711" priority="93" operator="equal">
      <formula>"◄"</formula>
    </cfRule>
  </conditionalFormatting>
  <conditionalFormatting sqref="O719">
    <cfRule type="cellIs" dxfId="710" priority="81" operator="equal">
      <formula>"◄"</formula>
    </cfRule>
    <cfRule type="cellIs" priority="83" operator="equal">
      <formula>"◄"</formula>
    </cfRule>
    <cfRule type="cellIs" dxfId="709" priority="82" operator="equal">
      <formula>"•"</formula>
    </cfRule>
    <cfRule type="cellIs" dxfId="708" priority="84" operator="equal">
      <formula>"►"</formula>
    </cfRule>
  </conditionalFormatting>
  <conditionalFormatting sqref="S8">
    <cfRule type="cellIs" dxfId="707" priority="878" operator="equal">
      <formula>"•"</formula>
    </cfRule>
    <cfRule type="cellIs" dxfId="706" priority="877" operator="equal">
      <formula>"◄"</formula>
    </cfRule>
    <cfRule type="cellIs" dxfId="705" priority="880" operator="equal">
      <formula>"►"</formula>
    </cfRule>
    <cfRule type="cellIs" priority="879" operator="equal">
      <formula>"◄"</formula>
    </cfRule>
  </conditionalFormatting>
  <conditionalFormatting sqref="S26">
    <cfRule type="cellIs" dxfId="704" priority="865" operator="equal">
      <formula>"◄"</formula>
    </cfRule>
    <cfRule type="cellIs" dxfId="703" priority="868" operator="equal">
      <formula>"►"</formula>
    </cfRule>
    <cfRule type="cellIs" priority="867" operator="equal">
      <formula>"◄"</formula>
    </cfRule>
    <cfRule type="cellIs" dxfId="702" priority="866" operator="equal">
      <formula>"•"</formula>
    </cfRule>
  </conditionalFormatting>
  <conditionalFormatting sqref="S33">
    <cfRule type="cellIs" dxfId="701" priority="856" operator="equal">
      <formula>"►"</formula>
    </cfRule>
    <cfRule type="cellIs" priority="855" operator="equal">
      <formula>"◄"</formula>
    </cfRule>
    <cfRule type="cellIs" dxfId="700" priority="854" operator="equal">
      <formula>"•"</formula>
    </cfRule>
    <cfRule type="cellIs" dxfId="699" priority="853" operator="equal">
      <formula>"◄"</formula>
    </cfRule>
  </conditionalFormatting>
  <conditionalFormatting sqref="S58">
    <cfRule type="cellIs" dxfId="698" priority="529" operator="equal">
      <formula>"◄"</formula>
    </cfRule>
    <cfRule type="cellIs" dxfId="697" priority="530" operator="equal">
      <formula>"•"</formula>
    </cfRule>
    <cfRule type="cellIs" priority="531" operator="equal">
      <formula>"◄"</formula>
    </cfRule>
    <cfRule type="cellIs" dxfId="696" priority="532" operator="equal">
      <formula>"►"</formula>
    </cfRule>
  </conditionalFormatting>
  <conditionalFormatting sqref="S67">
    <cfRule type="cellIs" dxfId="695" priority="517" operator="equal">
      <formula>"◄"</formula>
    </cfRule>
    <cfRule type="cellIs" dxfId="694" priority="520" operator="equal">
      <formula>"►"</formula>
    </cfRule>
    <cfRule type="cellIs" priority="519" operator="equal">
      <formula>"◄"</formula>
    </cfRule>
    <cfRule type="cellIs" dxfId="693" priority="518" operator="equal">
      <formula>"•"</formula>
    </cfRule>
  </conditionalFormatting>
  <conditionalFormatting sqref="S91">
    <cfRule type="cellIs" dxfId="692" priority="505" operator="equal">
      <formula>"◄"</formula>
    </cfRule>
    <cfRule type="cellIs" priority="507" operator="equal">
      <formula>"◄"</formula>
    </cfRule>
    <cfRule type="cellIs" dxfId="691" priority="508" operator="equal">
      <formula>"►"</formula>
    </cfRule>
    <cfRule type="cellIs" dxfId="690" priority="506" operator="equal">
      <formula>"•"</formula>
    </cfRule>
  </conditionalFormatting>
  <conditionalFormatting sqref="S114">
    <cfRule type="cellIs" dxfId="689" priority="40" operator="equal">
      <formula>"►"</formula>
    </cfRule>
    <cfRule type="cellIs" priority="39" operator="equal">
      <formula>"◄"</formula>
    </cfRule>
    <cfRule type="cellIs" dxfId="688" priority="38" operator="equal">
      <formula>"•"</formula>
    </cfRule>
    <cfRule type="cellIs" dxfId="687" priority="37" operator="equal">
      <formula>"◄"</formula>
    </cfRule>
  </conditionalFormatting>
  <conditionalFormatting sqref="S133">
    <cfRule type="cellIs" dxfId="686" priority="26" operator="equal">
      <formula>"•"</formula>
    </cfRule>
    <cfRule type="cellIs" dxfId="685" priority="28" operator="equal">
      <formula>"►"</formula>
    </cfRule>
    <cfRule type="cellIs" priority="27" operator="equal">
      <formula>"◄"</formula>
    </cfRule>
    <cfRule type="cellIs" dxfId="684" priority="25" operator="equal">
      <formula>"◄"</formula>
    </cfRule>
  </conditionalFormatting>
  <conditionalFormatting sqref="S138">
    <cfRule type="cellIs" dxfId="683" priority="485" operator="equal">
      <formula>"◄"</formula>
    </cfRule>
    <cfRule type="cellIs" dxfId="682" priority="486" operator="equal">
      <formula>"•"</formula>
    </cfRule>
    <cfRule type="cellIs" priority="487" operator="equal">
      <formula>"◄"</formula>
    </cfRule>
    <cfRule type="cellIs" dxfId="681" priority="488" operator="equal">
      <formula>"►"</formula>
    </cfRule>
  </conditionalFormatting>
  <conditionalFormatting sqref="S164">
    <cfRule type="cellIs" dxfId="680" priority="473" operator="equal">
      <formula>"◄"</formula>
    </cfRule>
    <cfRule type="cellIs" dxfId="679" priority="474" operator="equal">
      <formula>"•"</formula>
    </cfRule>
    <cfRule type="cellIs" priority="475" operator="equal">
      <formula>"◄"</formula>
    </cfRule>
    <cfRule type="cellIs" dxfId="678" priority="476" operator="equal">
      <formula>"►"</formula>
    </cfRule>
  </conditionalFormatting>
  <conditionalFormatting sqref="S189">
    <cfRule type="cellIs" dxfId="677" priority="461" operator="equal">
      <formula>"◄"</formula>
    </cfRule>
    <cfRule type="cellIs" priority="463" operator="equal">
      <formula>"◄"</formula>
    </cfRule>
    <cfRule type="cellIs" dxfId="676" priority="464" operator="equal">
      <formula>"►"</formula>
    </cfRule>
    <cfRule type="cellIs" dxfId="675" priority="462" operator="equal">
      <formula>"•"</formula>
    </cfRule>
  </conditionalFormatting>
  <conditionalFormatting sqref="S220">
    <cfRule type="cellIs" dxfId="674" priority="452" operator="equal">
      <formula>"►"</formula>
    </cfRule>
    <cfRule type="cellIs" priority="451" operator="equal">
      <formula>"◄"</formula>
    </cfRule>
    <cfRule type="cellIs" dxfId="673" priority="450" operator="equal">
      <formula>"•"</formula>
    </cfRule>
    <cfRule type="cellIs" dxfId="672" priority="449" operator="equal">
      <formula>"◄"</formula>
    </cfRule>
  </conditionalFormatting>
  <conditionalFormatting sqref="S228">
    <cfRule type="cellIs" priority="439" operator="equal">
      <formula>"◄"</formula>
    </cfRule>
    <cfRule type="cellIs" dxfId="671" priority="440" operator="equal">
      <formula>"►"</formula>
    </cfRule>
    <cfRule type="cellIs" dxfId="670" priority="437" operator="equal">
      <formula>"◄"</formula>
    </cfRule>
    <cfRule type="cellIs" dxfId="669" priority="438" operator="equal">
      <formula>"•"</formula>
    </cfRule>
  </conditionalFormatting>
  <conditionalFormatting sqref="S240">
    <cfRule type="cellIs" dxfId="668" priority="425" operator="equal">
      <formula>"◄"</formula>
    </cfRule>
    <cfRule type="cellIs" dxfId="667" priority="426" operator="equal">
      <formula>"•"</formula>
    </cfRule>
    <cfRule type="cellIs" priority="427" operator="equal">
      <formula>"◄"</formula>
    </cfRule>
    <cfRule type="cellIs" dxfId="666" priority="428" operator="equal">
      <formula>"►"</formula>
    </cfRule>
  </conditionalFormatting>
  <conditionalFormatting sqref="S268">
    <cfRule type="cellIs" dxfId="665" priority="416" operator="equal">
      <formula>"►"</formula>
    </cfRule>
    <cfRule type="cellIs" priority="415" operator="equal">
      <formula>"◄"</formula>
    </cfRule>
    <cfRule type="cellIs" dxfId="664" priority="413" operator="equal">
      <formula>"◄"</formula>
    </cfRule>
    <cfRule type="cellIs" dxfId="663" priority="414" operator="equal">
      <formula>"•"</formula>
    </cfRule>
  </conditionalFormatting>
  <conditionalFormatting sqref="S271">
    <cfRule type="cellIs" dxfId="662" priority="401" operator="equal">
      <formula>"◄"</formula>
    </cfRule>
    <cfRule type="cellIs" dxfId="661" priority="402" operator="equal">
      <formula>"•"</formula>
    </cfRule>
    <cfRule type="cellIs" priority="403" operator="equal">
      <formula>"◄"</formula>
    </cfRule>
    <cfRule type="cellIs" dxfId="660" priority="404" operator="equal">
      <formula>"►"</formula>
    </cfRule>
  </conditionalFormatting>
  <conditionalFormatting sqref="S278">
    <cfRule type="cellIs" dxfId="659" priority="392" operator="equal">
      <formula>"►"</formula>
    </cfRule>
    <cfRule type="cellIs" priority="391" operator="equal">
      <formula>"◄"</formula>
    </cfRule>
    <cfRule type="cellIs" dxfId="658" priority="390" operator="equal">
      <formula>"•"</formula>
    </cfRule>
    <cfRule type="cellIs" dxfId="657" priority="389" operator="equal">
      <formula>"◄"</formula>
    </cfRule>
  </conditionalFormatting>
  <conditionalFormatting sqref="S280">
    <cfRule type="cellIs" dxfId="656" priority="380" operator="equal">
      <formula>"►"</formula>
    </cfRule>
    <cfRule type="cellIs" priority="379" operator="equal">
      <formula>"◄"</formula>
    </cfRule>
    <cfRule type="cellIs" dxfId="655" priority="378" operator="equal">
      <formula>"•"</formula>
    </cfRule>
    <cfRule type="cellIs" dxfId="654" priority="377" operator="equal">
      <formula>"◄"</formula>
    </cfRule>
  </conditionalFormatting>
  <conditionalFormatting sqref="S284">
    <cfRule type="cellIs" dxfId="653" priority="368" operator="equal">
      <formula>"►"</formula>
    </cfRule>
    <cfRule type="cellIs" priority="367" operator="equal">
      <formula>"◄"</formula>
    </cfRule>
    <cfRule type="cellIs" dxfId="652" priority="365" operator="equal">
      <formula>"◄"</formula>
    </cfRule>
    <cfRule type="cellIs" dxfId="651" priority="366" operator="equal">
      <formula>"•"</formula>
    </cfRule>
  </conditionalFormatting>
  <conditionalFormatting sqref="S295">
    <cfRule type="cellIs" dxfId="650" priority="13" operator="equal">
      <formula>"◄"</formula>
    </cfRule>
    <cfRule type="cellIs" dxfId="649" priority="14" operator="equal">
      <formula>"•"</formula>
    </cfRule>
    <cfRule type="cellIs" priority="15" operator="equal">
      <formula>"◄"</formula>
    </cfRule>
    <cfRule type="cellIs" dxfId="648" priority="16" operator="equal">
      <formula>"►"</formula>
    </cfRule>
  </conditionalFormatting>
  <conditionalFormatting sqref="S311">
    <cfRule type="cellIs" priority="355" operator="equal">
      <formula>"◄"</formula>
    </cfRule>
    <cfRule type="cellIs" dxfId="647" priority="356" operator="equal">
      <formula>"►"</formula>
    </cfRule>
    <cfRule type="cellIs" dxfId="646" priority="353" operator="equal">
      <formula>"◄"</formula>
    </cfRule>
    <cfRule type="cellIs" dxfId="645" priority="354" operator="equal">
      <formula>"•"</formula>
    </cfRule>
  </conditionalFormatting>
  <conditionalFormatting sqref="S320">
    <cfRule type="cellIs" priority="343" operator="equal">
      <formula>"◄"</formula>
    </cfRule>
    <cfRule type="cellIs" dxfId="644" priority="344" operator="equal">
      <formula>"►"</formula>
    </cfRule>
    <cfRule type="cellIs" dxfId="643" priority="342" operator="equal">
      <formula>"•"</formula>
    </cfRule>
    <cfRule type="cellIs" dxfId="642" priority="341" operator="equal">
      <formula>"◄"</formula>
    </cfRule>
  </conditionalFormatting>
  <conditionalFormatting sqref="S326">
    <cfRule type="cellIs" dxfId="641" priority="329" operator="equal">
      <formula>"◄"</formula>
    </cfRule>
    <cfRule type="cellIs" dxfId="640" priority="332" operator="equal">
      <formula>"►"</formula>
    </cfRule>
    <cfRule type="cellIs" dxfId="639" priority="330" operator="equal">
      <formula>"•"</formula>
    </cfRule>
    <cfRule type="cellIs" priority="331" operator="equal">
      <formula>"◄"</formula>
    </cfRule>
  </conditionalFormatting>
  <conditionalFormatting sqref="S328">
    <cfRule type="cellIs" dxfId="638" priority="320" operator="equal">
      <formula>"►"</formula>
    </cfRule>
    <cfRule type="cellIs" priority="319" operator="equal">
      <formula>"◄"</formula>
    </cfRule>
    <cfRule type="cellIs" dxfId="637" priority="317" operator="equal">
      <formula>"◄"</formula>
    </cfRule>
    <cfRule type="cellIs" dxfId="636" priority="318" operator="equal">
      <formula>"•"</formula>
    </cfRule>
  </conditionalFormatting>
  <conditionalFormatting sqref="S331">
    <cfRule type="cellIs" dxfId="635" priority="305" operator="equal">
      <formula>"◄"</formula>
    </cfRule>
    <cfRule type="cellIs" dxfId="634" priority="308" operator="equal">
      <formula>"►"</formula>
    </cfRule>
    <cfRule type="cellIs" priority="307" operator="equal">
      <formula>"◄"</formula>
    </cfRule>
    <cfRule type="cellIs" dxfId="633" priority="306" operator="equal">
      <formula>"•"</formula>
    </cfRule>
  </conditionalFormatting>
  <conditionalFormatting sqref="S342">
    <cfRule type="cellIs" dxfId="632" priority="4" operator="equal">
      <formula>"►"</formula>
    </cfRule>
    <cfRule type="cellIs" priority="3" operator="equal">
      <formula>"◄"</formula>
    </cfRule>
    <cfRule type="cellIs" dxfId="631" priority="2" operator="equal">
      <formula>"•"</formula>
    </cfRule>
    <cfRule type="cellIs" dxfId="630" priority="1" operator="equal">
      <formula>"◄"</formula>
    </cfRule>
  </conditionalFormatting>
  <conditionalFormatting sqref="S358">
    <cfRule type="cellIs" priority="295" operator="equal">
      <formula>"◄"</formula>
    </cfRule>
    <cfRule type="cellIs" dxfId="629" priority="296" operator="equal">
      <formula>"►"</formula>
    </cfRule>
    <cfRule type="cellIs" dxfId="628" priority="293" operator="equal">
      <formula>"◄"</formula>
    </cfRule>
    <cfRule type="cellIs" dxfId="627" priority="294" operator="equal">
      <formula>"•"</formula>
    </cfRule>
  </conditionalFormatting>
  <conditionalFormatting sqref="S383">
    <cfRule type="cellIs" dxfId="626" priority="282" operator="equal">
      <formula>"•"</formula>
    </cfRule>
    <cfRule type="cellIs" dxfId="625" priority="284" operator="equal">
      <formula>"►"</formula>
    </cfRule>
    <cfRule type="cellIs" priority="283" operator="equal">
      <formula>"◄"</formula>
    </cfRule>
    <cfRule type="cellIs" dxfId="624" priority="281" operator="equal">
      <formula>"◄"</formula>
    </cfRule>
  </conditionalFormatting>
  <conditionalFormatting sqref="S387">
    <cfRule type="cellIs" dxfId="623" priority="270" operator="equal">
      <formula>"•"</formula>
    </cfRule>
    <cfRule type="cellIs" dxfId="622" priority="269" operator="equal">
      <formula>"◄"</formula>
    </cfRule>
    <cfRule type="cellIs" priority="271" operator="equal">
      <formula>"◄"</formula>
    </cfRule>
    <cfRule type="cellIs" dxfId="621" priority="272" operator="equal">
      <formula>"►"</formula>
    </cfRule>
  </conditionalFormatting>
  <conditionalFormatting sqref="S389">
    <cfRule type="cellIs" dxfId="620" priority="257" operator="equal">
      <formula>"◄"</formula>
    </cfRule>
    <cfRule type="cellIs" dxfId="619" priority="260" operator="equal">
      <formula>"►"</formula>
    </cfRule>
    <cfRule type="cellIs" dxfId="618" priority="258" operator="equal">
      <formula>"•"</formula>
    </cfRule>
    <cfRule type="cellIs" priority="259" operator="equal">
      <formula>"◄"</formula>
    </cfRule>
  </conditionalFormatting>
  <conditionalFormatting sqref="S422">
    <cfRule type="cellIs" dxfId="617" priority="248" operator="equal">
      <formula>"►"</formula>
    </cfRule>
    <cfRule type="cellIs" priority="247" operator="equal">
      <formula>"◄"</formula>
    </cfRule>
    <cfRule type="cellIs" dxfId="616" priority="246" operator="equal">
      <formula>"•"</formula>
    </cfRule>
    <cfRule type="cellIs" dxfId="615" priority="245" operator="equal">
      <formula>"◄"</formula>
    </cfRule>
  </conditionalFormatting>
  <conditionalFormatting sqref="S431">
    <cfRule type="cellIs" priority="235" operator="equal">
      <formula>"◄"</formula>
    </cfRule>
    <cfRule type="cellIs" dxfId="614" priority="233" operator="equal">
      <formula>"◄"</formula>
    </cfRule>
    <cfRule type="cellIs" dxfId="613" priority="236" operator="equal">
      <formula>"►"</formula>
    </cfRule>
    <cfRule type="cellIs" dxfId="612" priority="234" operator="equal">
      <formula>"•"</formula>
    </cfRule>
  </conditionalFormatting>
  <conditionalFormatting sqref="S435">
    <cfRule type="cellIs" dxfId="611" priority="222" operator="equal">
      <formula>"•"</formula>
    </cfRule>
    <cfRule type="cellIs" dxfId="610" priority="224" operator="equal">
      <formula>"►"</formula>
    </cfRule>
    <cfRule type="cellIs" priority="223" operator="equal">
      <formula>"◄"</formula>
    </cfRule>
    <cfRule type="cellIs" dxfId="609" priority="221" operator="equal">
      <formula>"◄"</formula>
    </cfRule>
  </conditionalFormatting>
  <conditionalFormatting sqref="S437">
    <cfRule type="cellIs" dxfId="608" priority="210" operator="equal">
      <formula>"•"</formula>
    </cfRule>
    <cfRule type="cellIs" dxfId="607" priority="209" operator="equal">
      <formula>"◄"</formula>
    </cfRule>
    <cfRule type="cellIs" dxfId="606" priority="212" operator="equal">
      <formula>"►"</formula>
    </cfRule>
    <cfRule type="cellIs" priority="211" operator="equal">
      <formula>"◄"</formula>
    </cfRule>
  </conditionalFormatting>
  <conditionalFormatting sqref="S441">
    <cfRule type="cellIs" dxfId="605" priority="841" operator="equal">
      <formula>"◄"</formula>
    </cfRule>
    <cfRule type="cellIs" dxfId="604" priority="842" operator="equal">
      <formula>"•"</formula>
    </cfRule>
    <cfRule type="cellIs" priority="843" operator="equal">
      <formula>"◄"</formula>
    </cfRule>
    <cfRule type="cellIs" dxfId="603" priority="844" operator="equal">
      <formula>"►"</formula>
    </cfRule>
  </conditionalFormatting>
  <conditionalFormatting sqref="S446">
    <cfRule type="cellIs" dxfId="602" priority="829" operator="equal">
      <formula>"◄"</formula>
    </cfRule>
    <cfRule type="cellIs" dxfId="601" priority="830" operator="equal">
      <formula>"•"</formula>
    </cfRule>
    <cfRule type="cellIs" priority="831" operator="equal">
      <formula>"◄"</formula>
    </cfRule>
    <cfRule type="cellIs" dxfId="600" priority="832" operator="equal">
      <formula>"►"</formula>
    </cfRule>
  </conditionalFormatting>
  <conditionalFormatting sqref="S450">
    <cfRule type="cellIs" dxfId="599" priority="817" operator="equal">
      <formula>"◄"</formula>
    </cfRule>
    <cfRule type="cellIs" dxfId="598" priority="818" operator="equal">
      <formula>"•"</formula>
    </cfRule>
    <cfRule type="cellIs" priority="819" operator="equal">
      <formula>"◄"</formula>
    </cfRule>
    <cfRule type="cellIs" dxfId="597" priority="820" operator="equal">
      <formula>"►"</formula>
    </cfRule>
  </conditionalFormatting>
  <conditionalFormatting sqref="S470">
    <cfRule type="cellIs" dxfId="596" priority="805" operator="equal">
      <formula>"◄"</formula>
    </cfRule>
    <cfRule type="cellIs" priority="807" operator="equal">
      <formula>"◄"</formula>
    </cfRule>
    <cfRule type="cellIs" dxfId="595" priority="808" operator="equal">
      <formula>"►"</formula>
    </cfRule>
    <cfRule type="cellIs" dxfId="594" priority="806" operator="equal">
      <formula>"•"</formula>
    </cfRule>
  </conditionalFormatting>
  <conditionalFormatting sqref="S479">
    <cfRule type="cellIs" dxfId="593" priority="796" operator="equal">
      <formula>"►"</formula>
    </cfRule>
    <cfRule type="cellIs" dxfId="592" priority="794" operator="equal">
      <formula>"•"</formula>
    </cfRule>
    <cfRule type="cellIs" dxfId="591" priority="793" operator="equal">
      <formula>"◄"</formula>
    </cfRule>
    <cfRule type="cellIs" priority="795" operator="equal">
      <formula>"◄"</formula>
    </cfRule>
  </conditionalFormatting>
  <conditionalFormatting sqref="S481">
    <cfRule type="cellIs" dxfId="590" priority="782" operator="equal">
      <formula>"•"</formula>
    </cfRule>
    <cfRule type="cellIs" priority="783" operator="equal">
      <formula>"◄"</formula>
    </cfRule>
    <cfRule type="cellIs" dxfId="589" priority="784" operator="equal">
      <formula>"►"</formula>
    </cfRule>
    <cfRule type="cellIs" dxfId="588" priority="781" operator="equal">
      <formula>"◄"</formula>
    </cfRule>
  </conditionalFormatting>
  <conditionalFormatting sqref="S485">
    <cfRule type="cellIs" dxfId="587" priority="770" operator="equal">
      <formula>"•"</formula>
    </cfRule>
    <cfRule type="cellIs" dxfId="586" priority="772" operator="equal">
      <formula>"►"</formula>
    </cfRule>
    <cfRule type="cellIs" priority="771" operator="equal">
      <formula>"◄"</formula>
    </cfRule>
    <cfRule type="cellIs" dxfId="585" priority="769" operator="equal">
      <formula>"◄"</formula>
    </cfRule>
  </conditionalFormatting>
  <conditionalFormatting sqref="S488">
    <cfRule type="cellIs" dxfId="584" priority="760" operator="equal">
      <formula>"►"</formula>
    </cfRule>
    <cfRule type="cellIs" dxfId="583" priority="757" operator="equal">
      <formula>"◄"</formula>
    </cfRule>
    <cfRule type="cellIs" priority="759" operator="equal">
      <formula>"◄"</formula>
    </cfRule>
    <cfRule type="cellIs" dxfId="582" priority="758" operator="equal">
      <formula>"•"</formula>
    </cfRule>
  </conditionalFormatting>
  <conditionalFormatting sqref="S512">
    <cfRule type="cellIs" priority="747" operator="equal">
      <formula>"◄"</formula>
    </cfRule>
    <cfRule type="cellIs" dxfId="581" priority="745" operator="equal">
      <formula>"◄"</formula>
    </cfRule>
    <cfRule type="cellIs" dxfId="580" priority="746" operator="equal">
      <formula>"•"</formula>
    </cfRule>
    <cfRule type="cellIs" dxfId="579" priority="748" operator="equal">
      <formula>"►"</formula>
    </cfRule>
  </conditionalFormatting>
  <conditionalFormatting sqref="S516">
    <cfRule type="cellIs" dxfId="578" priority="734" operator="equal">
      <formula>"•"</formula>
    </cfRule>
    <cfRule type="cellIs" priority="735" operator="equal">
      <formula>"◄"</formula>
    </cfRule>
    <cfRule type="cellIs" dxfId="577" priority="736" operator="equal">
      <formula>"►"</formula>
    </cfRule>
    <cfRule type="cellIs" dxfId="576" priority="733" operator="equal">
      <formula>"◄"</formula>
    </cfRule>
  </conditionalFormatting>
  <conditionalFormatting sqref="S520">
    <cfRule type="cellIs" priority="723" operator="equal">
      <formula>"◄"</formula>
    </cfRule>
    <cfRule type="cellIs" dxfId="575" priority="722" operator="equal">
      <formula>"•"</formula>
    </cfRule>
    <cfRule type="cellIs" dxfId="574" priority="721" operator="equal">
      <formula>"◄"</formula>
    </cfRule>
    <cfRule type="cellIs" dxfId="573" priority="724" operator="equal">
      <formula>"►"</formula>
    </cfRule>
  </conditionalFormatting>
  <conditionalFormatting sqref="S524">
    <cfRule type="cellIs" dxfId="572" priority="712" operator="equal">
      <formula>"►"</formula>
    </cfRule>
    <cfRule type="cellIs" priority="711" operator="equal">
      <formula>"◄"</formula>
    </cfRule>
    <cfRule type="cellIs" dxfId="571" priority="709" operator="equal">
      <formula>"◄"</formula>
    </cfRule>
    <cfRule type="cellIs" dxfId="570" priority="710" operator="equal">
      <formula>"•"</formula>
    </cfRule>
  </conditionalFormatting>
  <conditionalFormatting sqref="S527">
    <cfRule type="cellIs" dxfId="569" priority="697" operator="equal">
      <formula>"◄"</formula>
    </cfRule>
    <cfRule type="cellIs" dxfId="568" priority="698" operator="equal">
      <formula>"•"</formula>
    </cfRule>
    <cfRule type="cellIs" priority="699" operator="equal">
      <formula>"◄"</formula>
    </cfRule>
    <cfRule type="cellIs" dxfId="567" priority="700" operator="equal">
      <formula>"►"</formula>
    </cfRule>
  </conditionalFormatting>
  <conditionalFormatting sqref="S529">
    <cfRule type="cellIs" dxfId="566" priority="197" operator="equal">
      <formula>"◄"</formula>
    </cfRule>
    <cfRule type="cellIs" dxfId="565" priority="200" operator="equal">
      <formula>"►"</formula>
    </cfRule>
    <cfRule type="cellIs" priority="199" operator="equal">
      <formula>"◄"</formula>
    </cfRule>
    <cfRule type="cellIs" dxfId="564" priority="198" operator="equal">
      <formula>"•"</formula>
    </cfRule>
  </conditionalFormatting>
  <conditionalFormatting sqref="S531">
    <cfRule type="cellIs" priority="187" operator="equal">
      <formula>"◄"</formula>
    </cfRule>
    <cfRule type="cellIs" dxfId="563" priority="188" operator="equal">
      <formula>"►"</formula>
    </cfRule>
    <cfRule type="cellIs" dxfId="562" priority="186" operator="equal">
      <formula>"•"</formula>
    </cfRule>
    <cfRule type="cellIs" dxfId="561" priority="185" operator="equal">
      <formula>"◄"</formula>
    </cfRule>
  </conditionalFormatting>
  <conditionalFormatting sqref="S533">
    <cfRule type="cellIs" dxfId="560" priority="176" operator="equal">
      <formula>"►"</formula>
    </cfRule>
    <cfRule type="cellIs" priority="175" operator="equal">
      <formula>"◄"</formula>
    </cfRule>
    <cfRule type="cellIs" dxfId="559" priority="174" operator="equal">
      <formula>"•"</formula>
    </cfRule>
    <cfRule type="cellIs" dxfId="558" priority="173" operator="equal">
      <formula>"◄"</formula>
    </cfRule>
  </conditionalFormatting>
  <conditionalFormatting sqref="S538">
    <cfRule type="cellIs" dxfId="557" priority="164" operator="equal">
      <formula>"►"</formula>
    </cfRule>
    <cfRule type="cellIs" dxfId="556" priority="162" operator="equal">
      <formula>"•"</formula>
    </cfRule>
    <cfRule type="cellIs" dxfId="555" priority="161" operator="equal">
      <formula>"◄"</formula>
    </cfRule>
    <cfRule type="cellIs" priority="163" operator="equal">
      <formula>"◄"</formula>
    </cfRule>
  </conditionalFormatting>
  <conditionalFormatting sqref="S540">
    <cfRule type="cellIs" dxfId="554" priority="152" operator="equal">
      <formula>"►"</formula>
    </cfRule>
    <cfRule type="cellIs" priority="151" operator="equal">
      <formula>"◄"</formula>
    </cfRule>
    <cfRule type="cellIs" dxfId="553" priority="150" operator="equal">
      <formula>"•"</formula>
    </cfRule>
    <cfRule type="cellIs" dxfId="552" priority="149" operator="equal">
      <formula>"◄"</formula>
    </cfRule>
  </conditionalFormatting>
  <conditionalFormatting sqref="S542">
    <cfRule type="cellIs" dxfId="551" priority="140" operator="equal">
      <formula>"►"</formula>
    </cfRule>
    <cfRule type="cellIs" priority="139" operator="equal">
      <formula>"◄"</formula>
    </cfRule>
    <cfRule type="cellIs" dxfId="550" priority="137" operator="equal">
      <formula>"◄"</formula>
    </cfRule>
    <cfRule type="cellIs" dxfId="549" priority="138" operator="equal">
      <formula>"•"</formula>
    </cfRule>
  </conditionalFormatting>
  <conditionalFormatting sqref="S544">
    <cfRule type="cellIs" dxfId="548" priority="128" operator="equal">
      <formula>"►"</formula>
    </cfRule>
    <cfRule type="cellIs" priority="127" operator="equal">
      <formula>"◄"</formula>
    </cfRule>
    <cfRule type="cellIs" dxfId="547" priority="126" operator="equal">
      <formula>"•"</formula>
    </cfRule>
    <cfRule type="cellIs" dxfId="546" priority="125" operator="equal">
      <formula>"◄"</formula>
    </cfRule>
  </conditionalFormatting>
  <conditionalFormatting sqref="S546">
    <cfRule type="cellIs" dxfId="545" priority="113" operator="equal">
      <formula>"◄"</formula>
    </cfRule>
    <cfRule type="cellIs" dxfId="544" priority="116" operator="equal">
      <formula>"►"</formula>
    </cfRule>
    <cfRule type="cellIs" priority="115" operator="equal">
      <formula>"◄"</formula>
    </cfRule>
    <cfRule type="cellIs" dxfId="543" priority="114" operator="equal">
      <formula>"•"</formula>
    </cfRule>
  </conditionalFormatting>
  <conditionalFormatting sqref="S548:S549">
    <cfRule type="cellIs" dxfId="542" priority="685" operator="equal">
      <formula>"◄"</formula>
    </cfRule>
    <cfRule type="cellIs" dxfId="541" priority="686" operator="equal">
      <formula>"•"</formula>
    </cfRule>
    <cfRule type="cellIs" priority="687" operator="equal">
      <formula>"◄"</formula>
    </cfRule>
    <cfRule type="cellIs" dxfId="540" priority="688" operator="equal">
      <formula>"►"</formula>
    </cfRule>
  </conditionalFormatting>
  <conditionalFormatting sqref="S572:S573">
    <cfRule type="cellIs" dxfId="539" priority="56" operator="equal">
      <formula>"►"</formula>
    </cfRule>
    <cfRule type="cellIs" priority="55" operator="equal">
      <formula>"◄"</formula>
    </cfRule>
    <cfRule type="cellIs" dxfId="538" priority="54" operator="equal">
      <formula>"•"</formula>
    </cfRule>
    <cfRule type="cellIs" dxfId="537" priority="53" operator="equal">
      <formula>"◄"</formula>
    </cfRule>
  </conditionalFormatting>
  <conditionalFormatting sqref="S595">
    <cfRule type="cellIs" dxfId="536" priority="58" operator="equal">
      <formula>"•"</formula>
    </cfRule>
    <cfRule type="cellIs" dxfId="535" priority="60" operator="equal">
      <formula>"►"</formula>
    </cfRule>
    <cfRule type="cellIs" priority="59" operator="equal">
      <formula>"◄"</formula>
    </cfRule>
    <cfRule type="cellIs" dxfId="534" priority="57" operator="equal">
      <formula>"◄"</formula>
    </cfRule>
  </conditionalFormatting>
  <conditionalFormatting sqref="S610">
    <cfRule type="cellIs" priority="43" operator="equal">
      <formula>"◄"</formula>
    </cfRule>
    <cfRule type="cellIs" dxfId="533" priority="42" operator="equal">
      <formula>"•"</formula>
    </cfRule>
    <cfRule type="cellIs" dxfId="532" priority="41" operator="equal">
      <formula>"◄"</formula>
    </cfRule>
    <cfRule type="cellIs" dxfId="531" priority="44" operator="equal">
      <formula>"►"</formula>
    </cfRule>
  </conditionalFormatting>
  <conditionalFormatting sqref="S613">
    <cfRule type="cellIs" dxfId="530" priority="673" operator="equal">
      <formula>"◄"</formula>
    </cfRule>
    <cfRule type="cellIs" dxfId="529" priority="674" operator="equal">
      <formula>"•"</formula>
    </cfRule>
    <cfRule type="cellIs" priority="675" operator="equal">
      <formula>"◄"</formula>
    </cfRule>
    <cfRule type="cellIs" dxfId="528" priority="676" operator="equal">
      <formula>"►"</formula>
    </cfRule>
  </conditionalFormatting>
  <conditionalFormatting sqref="S619">
    <cfRule type="cellIs" dxfId="527" priority="661" operator="equal">
      <formula>"◄"</formula>
    </cfRule>
    <cfRule type="cellIs" dxfId="526" priority="664" operator="equal">
      <formula>"►"</formula>
    </cfRule>
    <cfRule type="cellIs" dxfId="525" priority="662" operator="equal">
      <formula>"•"</formula>
    </cfRule>
    <cfRule type="cellIs" priority="663" operator="equal">
      <formula>"◄"</formula>
    </cfRule>
  </conditionalFormatting>
  <conditionalFormatting sqref="S624">
    <cfRule type="cellIs" dxfId="524" priority="649" operator="equal">
      <formula>"◄"</formula>
    </cfRule>
    <cfRule type="cellIs" dxfId="523" priority="650" operator="equal">
      <formula>"•"</formula>
    </cfRule>
    <cfRule type="cellIs" priority="651" operator="equal">
      <formula>"◄"</formula>
    </cfRule>
    <cfRule type="cellIs" dxfId="522" priority="652" operator="equal">
      <formula>"►"</formula>
    </cfRule>
  </conditionalFormatting>
  <conditionalFormatting sqref="S635">
    <cfRule type="cellIs" dxfId="521" priority="637" operator="equal">
      <formula>"◄"</formula>
    </cfRule>
    <cfRule type="cellIs" dxfId="520" priority="638" operator="equal">
      <formula>"•"</formula>
    </cfRule>
    <cfRule type="cellIs" priority="639" operator="equal">
      <formula>"◄"</formula>
    </cfRule>
    <cfRule type="cellIs" dxfId="519" priority="640" operator="equal">
      <formula>"►"</formula>
    </cfRule>
  </conditionalFormatting>
  <conditionalFormatting sqref="S643">
    <cfRule type="cellIs" dxfId="518" priority="626" operator="equal">
      <formula>"•"</formula>
    </cfRule>
    <cfRule type="cellIs" priority="627" operator="equal">
      <formula>"◄"</formula>
    </cfRule>
    <cfRule type="cellIs" dxfId="517" priority="628" operator="equal">
      <formula>"►"</formula>
    </cfRule>
    <cfRule type="cellIs" dxfId="516" priority="625" operator="equal">
      <formula>"◄"</formula>
    </cfRule>
  </conditionalFormatting>
  <conditionalFormatting sqref="S645">
    <cfRule type="cellIs" dxfId="515" priority="613" operator="equal">
      <formula>"◄"</formula>
    </cfRule>
    <cfRule type="cellIs" dxfId="514" priority="614" operator="equal">
      <formula>"•"</formula>
    </cfRule>
    <cfRule type="cellIs" priority="615" operator="equal">
      <formula>"◄"</formula>
    </cfRule>
    <cfRule type="cellIs" dxfId="513" priority="616" operator="equal">
      <formula>"►"</formula>
    </cfRule>
  </conditionalFormatting>
  <conditionalFormatting sqref="S649">
    <cfRule type="cellIs" priority="603" operator="equal">
      <formula>"◄"</formula>
    </cfRule>
    <cfRule type="cellIs" dxfId="512" priority="601" operator="equal">
      <formula>"◄"</formula>
    </cfRule>
    <cfRule type="cellIs" dxfId="511" priority="602" operator="equal">
      <formula>"•"</formula>
    </cfRule>
    <cfRule type="cellIs" dxfId="510" priority="604" operator="equal">
      <formula>"►"</formula>
    </cfRule>
  </conditionalFormatting>
  <conditionalFormatting sqref="S651">
    <cfRule type="cellIs" dxfId="509" priority="590" operator="equal">
      <formula>"•"</formula>
    </cfRule>
    <cfRule type="cellIs" priority="591" operator="equal">
      <formula>"◄"</formula>
    </cfRule>
    <cfRule type="cellIs" dxfId="508" priority="589" operator="equal">
      <formula>"◄"</formula>
    </cfRule>
    <cfRule type="cellIs" dxfId="507" priority="592" operator="equal">
      <formula>"►"</formula>
    </cfRule>
  </conditionalFormatting>
  <conditionalFormatting sqref="S656">
    <cfRule type="cellIs" dxfId="506" priority="580" operator="equal">
      <formula>"►"</formula>
    </cfRule>
    <cfRule type="cellIs" priority="579" operator="equal">
      <formula>"◄"</formula>
    </cfRule>
    <cfRule type="cellIs" dxfId="505" priority="578" operator="equal">
      <formula>"•"</formula>
    </cfRule>
    <cfRule type="cellIs" dxfId="504" priority="577" operator="equal">
      <formula>"◄"</formula>
    </cfRule>
  </conditionalFormatting>
  <conditionalFormatting sqref="S661">
    <cfRule type="cellIs" dxfId="503" priority="568" operator="equal">
      <formula>"►"</formula>
    </cfRule>
    <cfRule type="cellIs" dxfId="502" priority="565" operator="equal">
      <formula>"◄"</formula>
    </cfRule>
    <cfRule type="cellIs" dxfId="501" priority="566" operator="equal">
      <formula>"•"</formula>
    </cfRule>
    <cfRule type="cellIs" priority="567" operator="equal">
      <formula>"◄"</formula>
    </cfRule>
  </conditionalFormatting>
  <conditionalFormatting sqref="S665">
    <cfRule type="cellIs" dxfId="500" priority="556" operator="equal">
      <formula>"►"</formula>
    </cfRule>
    <cfRule type="cellIs" dxfId="499" priority="553" operator="equal">
      <formula>"◄"</formula>
    </cfRule>
    <cfRule type="cellIs" dxfId="498" priority="554" operator="equal">
      <formula>"•"</formula>
    </cfRule>
    <cfRule type="cellIs" priority="555" operator="equal">
      <formula>"◄"</formula>
    </cfRule>
  </conditionalFormatting>
  <conditionalFormatting sqref="S698">
    <cfRule type="cellIs" dxfId="497" priority="544" operator="equal">
      <formula>"►"</formula>
    </cfRule>
    <cfRule type="cellIs" dxfId="496" priority="541" operator="equal">
      <formula>"◄"</formula>
    </cfRule>
    <cfRule type="cellIs" dxfId="495" priority="542" operator="equal">
      <formula>"•"</formula>
    </cfRule>
    <cfRule type="cellIs" priority="543" operator="equal">
      <formula>"◄"</formula>
    </cfRule>
  </conditionalFormatting>
  <conditionalFormatting sqref="S708">
    <cfRule type="cellIs" dxfId="494" priority="101" operator="equal">
      <formula>"◄"</formula>
    </cfRule>
    <cfRule type="cellIs" dxfId="493" priority="102" operator="equal">
      <formula>"•"</formula>
    </cfRule>
    <cfRule type="cellIs" priority="103" operator="equal">
      <formula>"◄"</formula>
    </cfRule>
    <cfRule type="cellIs" dxfId="492" priority="104" operator="equal">
      <formula>"►"</formula>
    </cfRule>
  </conditionalFormatting>
  <conditionalFormatting sqref="S711">
    <cfRule type="cellIs" priority="91" operator="equal">
      <formula>"◄"</formula>
    </cfRule>
    <cfRule type="cellIs" dxfId="491" priority="90" operator="equal">
      <formula>"•"</formula>
    </cfRule>
    <cfRule type="cellIs" dxfId="490" priority="89" operator="equal">
      <formula>"◄"</formula>
    </cfRule>
    <cfRule type="cellIs" dxfId="489" priority="92" operator="equal">
      <formula>"►"</formula>
    </cfRule>
  </conditionalFormatting>
  <conditionalFormatting sqref="S719">
    <cfRule type="cellIs" dxfId="488" priority="80" operator="equal">
      <formula>"►"</formula>
    </cfRule>
    <cfRule type="cellIs" priority="79" operator="equal">
      <formula>"◄"</formula>
    </cfRule>
    <cfRule type="cellIs" dxfId="487" priority="78" operator="equal">
      <formula>"•"</formula>
    </cfRule>
    <cfRule type="cellIs" dxfId="486" priority="77" operator="equal">
      <formula>"◄"</formula>
    </cfRule>
  </conditionalFormatting>
  <conditionalFormatting sqref="AC8">
    <cfRule type="cellIs" priority="887" operator="equal">
      <formula>"◄"</formula>
    </cfRule>
    <cfRule type="cellIs" dxfId="485" priority="886" operator="equal">
      <formula>"•"</formula>
    </cfRule>
    <cfRule type="cellIs" dxfId="484" priority="885" operator="equal">
      <formula>"◄"</formula>
    </cfRule>
    <cfRule type="cellIs" dxfId="483" priority="888" operator="equal">
      <formula>"►"</formula>
    </cfRule>
  </conditionalFormatting>
  <conditionalFormatting sqref="AC26">
    <cfRule type="cellIs" dxfId="482" priority="876" operator="equal">
      <formula>"►"</formula>
    </cfRule>
    <cfRule type="cellIs" priority="875" operator="equal">
      <formula>"◄"</formula>
    </cfRule>
    <cfRule type="cellIs" dxfId="481" priority="873" operator="equal">
      <formula>"◄"</formula>
    </cfRule>
    <cfRule type="cellIs" dxfId="480" priority="874" operator="equal">
      <formula>"•"</formula>
    </cfRule>
  </conditionalFormatting>
  <conditionalFormatting sqref="AC33">
    <cfRule type="cellIs" priority="863" operator="equal">
      <formula>"◄"</formula>
    </cfRule>
    <cfRule type="cellIs" dxfId="479" priority="862" operator="equal">
      <formula>"•"</formula>
    </cfRule>
    <cfRule type="cellIs" dxfId="478" priority="861" operator="equal">
      <formula>"◄"</formula>
    </cfRule>
    <cfRule type="cellIs" dxfId="477" priority="864" operator="equal">
      <formula>"►"</formula>
    </cfRule>
  </conditionalFormatting>
  <conditionalFormatting sqref="AC58">
    <cfRule type="cellIs" dxfId="476" priority="540" operator="equal">
      <formula>"►"</formula>
    </cfRule>
    <cfRule type="cellIs" priority="539" operator="equal">
      <formula>"◄"</formula>
    </cfRule>
    <cfRule type="cellIs" dxfId="475" priority="538" operator="equal">
      <formula>"•"</formula>
    </cfRule>
    <cfRule type="cellIs" dxfId="474" priority="537" operator="equal">
      <formula>"◄"</formula>
    </cfRule>
  </conditionalFormatting>
  <conditionalFormatting sqref="AC67">
    <cfRule type="cellIs" dxfId="473" priority="528" operator="equal">
      <formula>"►"</formula>
    </cfRule>
    <cfRule type="cellIs" priority="527" operator="equal">
      <formula>"◄"</formula>
    </cfRule>
    <cfRule type="cellIs" dxfId="472" priority="526" operator="equal">
      <formula>"•"</formula>
    </cfRule>
    <cfRule type="cellIs" dxfId="471" priority="525" operator="equal">
      <formula>"◄"</formula>
    </cfRule>
  </conditionalFormatting>
  <conditionalFormatting sqref="AC91">
    <cfRule type="cellIs" dxfId="470" priority="513" operator="equal">
      <formula>"◄"</formula>
    </cfRule>
    <cfRule type="cellIs" priority="515" operator="equal">
      <formula>"◄"</formula>
    </cfRule>
    <cfRule type="cellIs" dxfId="469" priority="514" operator="equal">
      <formula>"•"</formula>
    </cfRule>
    <cfRule type="cellIs" dxfId="468" priority="516" operator="equal">
      <formula>"►"</formula>
    </cfRule>
  </conditionalFormatting>
  <conditionalFormatting sqref="AC114">
    <cfRule type="cellIs" priority="503" operator="equal">
      <formula>"◄"</formula>
    </cfRule>
    <cfRule type="cellIs" dxfId="467" priority="502" operator="equal">
      <formula>"•"</formula>
    </cfRule>
    <cfRule type="cellIs" dxfId="466" priority="501" operator="equal">
      <formula>"◄"</formula>
    </cfRule>
    <cfRule type="cellIs" dxfId="465" priority="504" operator="equal">
      <formula>"►"</formula>
    </cfRule>
  </conditionalFormatting>
  <conditionalFormatting sqref="AC133">
    <cfRule type="cellIs" dxfId="464" priority="34" operator="equal">
      <formula>"•"</formula>
    </cfRule>
    <cfRule type="cellIs" dxfId="463" priority="33" operator="equal">
      <formula>"◄"</formula>
    </cfRule>
    <cfRule type="cellIs" dxfId="462" priority="36" operator="equal">
      <formula>"►"</formula>
    </cfRule>
    <cfRule type="cellIs" priority="35" operator="equal">
      <formula>"◄"</formula>
    </cfRule>
  </conditionalFormatting>
  <conditionalFormatting sqref="AC138">
    <cfRule type="cellIs" dxfId="461" priority="493" operator="equal">
      <formula>"◄"</formula>
    </cfRule>
    <cfRule type="cellIs" dxfId="460" priority="494" operator="equal">
      <formula>"•"</formula>
    </cfRule>
    <cfRule type="cellIs" priority="495" operator="equal">
      <formula>"◄"</formula>
    </cfRule>
    <cfRule type="cellIs" dxfId="459" priority="496" operator="equal">
      <formula>"►"</formula>
    </cfRule>
  </conditionalFormatting>
  <conditionalFormatting sqref="AC164">
    <cfRule type="cellIs" dxfId="458" priority="482" operator="equal">
      <formula>"•"</formula>
    </cfRule>
    <cfRule type="cellIs" dxfId="457" priority="484" operator="equal">
      <formula>"►"</formula>
    </cfRule>
    <cfRule type="cellIs" dxfId="456" priority="481" operator="equal">
      <formula>"◄"</formula>
    </cfRule>
    <cfRule type="cellIs" priority="483" operator="equal">
      <formula>"◄"</formula>
    </cfRule>
  </conditionalFormatting>
  <conditionalFormatting sqref="AC189">
    <cfRule type="cellIs" dxfId="455" priority="469" operator="equal">
      <formula>"◄"</formula>
    </cfRule>
    <cfRule type="cellIs" dxfId="454" priority="470" operator="equal">
      <formula>"•"</formula>
    </cfRule>
    <cfRule type="cellIs" priority="471" operator="equal">
      <formula>"◄"</formula>
    </cfRule>
    <cfRule type="cellIs" dxfId="453" priority="472" operator="equal">
      <formula>"►"</formula>
    </cfRule>
  </conditionalFormatting>
  <conditionalFormatting sqref="AC220">
    <cfRule type="cellIs" priority="459" operator="equal">
      <formula>"◄"</formula>
    </cfRule>
    <cfRule type="cellIs" dxfId="452" priority="458" operator="equal">
      <formula>"•"</formula>
    </cfRule>
    <cfRule type="cellIs" dxfId="451" priority="460" operator="equal">
      <formula>"►"</formula>
    </cfRule>
    <cfRule type="cellIs" dxfId="450" priority="457" operator="equal">
      <formula>"◄"</formula>
    </cfRule>
  </conditionalFormatting>
  <conditionalFormatting sqref="AC228">
    <cfRule type="cellIs" dxfId="449" priority="446" operator="equal">
      <formula>"•"</formula>
    </cfRule>
    <cfRule type="cellIs" dxfId="448" priority="445" operator="equal">
      <formula>"◄"</formula>
    </cfRule>
    <cfRule type="cellIs" dxfId="447" priority="448" operator="equal">
      <formula>"►"</formula>
    </cfRule>
    <cfRule type="cellIs" priority="447" operator="equal">
      <formula>"◄"</formula>
    </cfRule>
  </conditionalFormatting>
  <conditionalFormatting sqref="AC240">
    <cfRule type="cellIs" dxfId="446" priority="433" operator="equal">
      <formula>"◄"</formula>
    </cfRule>
    <cfRule type="cellIs" priority="435" operator="equal">
      <formula>"◄"</formula>
    </cfRule>
    <cfRule type="cellIs" dxfId="445" priority="434" operator="equal">
      <formula>"•"</formula>
    </cfRule>
    <cfRule type="cellIs" dxfId="444" priority="436" operator="equal">
      <formula>"►"</formula>
    </cfRule>
  </conditionalFormatting>
  <conditionalFormatting sqref="AC268">
    <cfRule type="cellIs" dxfId="443" priority="421" operator="equal">
      <formula>"◄"</formula>
    </cfRule>
    <cfRule type="cellIs" priority="423" operator="equal">
      <formula>"◄"</formula>
    </cfRule>
    <cfRule type="cellIs" dxfId="442" priority="424" operator="equal">
      <formula>"►"</formula>
    </cfRule>
    <cfRule type="cellIs" dxfId="441" priority="422" operator="equal">
      <formula>"•"</formula>
    </cfRule>
  </conditionalFormatting>
  <conditionalFormatting sqref="AC271">
    <cfRule type="cellIs" dxfId="440" priority="410" operator="equal">
      <formula>"•"</formula>
    </cfRule>
    <cfRule type="cellIs" priority="411" operator="equal">
      <formula>"◄"</formula>
    </cfRule>
    <cfRule type="cellIs" dxfId="439" priority="412" operator="equal">
      <formula>"►"</formula>
    </cfRule>
    <cfRule type="cellIs" dxfId="438" priority="409" operator="equal">
      <formula>"◄"</formula>
    </cfRule>
  </conditionalFormatting>
  <conditionalFormatting sqref="AC278">
    <cfRule type="cellIs" dxfId="437" priority="400" operator="equal">
      <formula>"►"</formula>
    </cfRule>
    <cfRule type="cellIs" dxfId="436" priority="397" operator="equal">
      <formula>"◄"</formula>
    </cfRule>
    <cfRule type="cellIs" priority="399" operator="equal">
      <formula>"◄"</formula>
    </cfRule>
    <cfRule type="cellIs" dxfId="435" priority="398" operator="equal">
      <formula>"•"</formula>
    </cfRule>
  </conditionalFormatting>
  <conditionalFormatting sqref="AC280">
    <cfRule type="cellIs" dxfId="434" priority="388" operator="equal">
      <formula>"►"</formula>
    </cfRule>
    <cfRule type="cellIs" dxfId="433" priority="386" operator="equal">
      <formula>"•"</formula>
    </cfRule>
    <cfRule type="cellIs" priority="387" operator="equal">
      <formula>"◄"</formula>
    </cfRule>
    <cfRule type="cellIs" dxfId="432" priority="385" operator="equal">
      <formula>"◄"</formula>
    </cfRule>
  </conditionalFormatting>
  <conditionalFormatting sqref="AC284">
    <cfRule type="cellIs" dxfId="431" priority="376" operator="equal">
      <formula>"►"</formula>
    </cfRule>
    <cfRule type="cellIs" dxfId="430" priority="373" operator="equal">
      <formula>"◄"</formula>
    </cfRule>
    <cfRule type="cellIs" dxfId="429" priority="374" operator="equal">
      <formula>"•"</formula>
    </cfRule>
    <cfRule type="cellIs" priority="375" operator="equal">
      <formula>"◄"</formula>
    </cfRule>
  </conditionalFormatting>
  <conditionalFormatting sqref="AC295">
    <cfRule type="cellIs" priority="23" operator="equal">
      <formula>"◄"</formula>
    </cfRule>
    <cfRule type="cellIs" dxfId="428" priority="24" operator="equal">
      <formula>"►"</formula>
    </cfRule>
    <cfRule type="cellIs" dxfId="427" priority="22" operator="equal">
      <formula>"•"</formula>
    </cfRule>
    <cfRule type="cellIs" dxfId="426" priority="21" operator="equal">
      <formula>"◄"</formula>
    </cfRule>
  </conditionalFormatting>
  <conditionalFormatting sqref="AC311">
    <cfRule type="cellIs" dxfId="425" priority="364" operator="equal">
      <formula>"►"</formula>
    </cfRule>
    <cfRule type="cellIs" dxfId="424" priority="361" operator="equal">
      <formula>"◄"</formula>
    </cfRule>
    <cfRule type="cellIs" dxfId="423" priority="362" operator="equal">
      <formula>"•"</formula>
    </cfRule>
    <cfRule type="cellIs" priority="363" operator="equal">
      <formula>"◄"</formula>
    </cfRule>
  </conditionalFormatting>
  <conditionalFormatting sqref="AC320">
    <cfRule type="cellIs" dxfId="422" priority="349" operator="equal">
      <formula>"◄"</formula>
    </cfRule>
    <cfRule type="cellIs" dxfId="421" priority="350" operator="equal">
      <formula>"•"</formula>
    </cfRule>
    <cfRule type="cellIs" priority="351" operator="equal">
      <formula>"◄"</formula>
    </cfRule>
    <cfRule type="cellIs" dxfId="420" priority="352" operator="equal">
      <formula>"►"</formula>
    </cfRule>
  </conditionalFormatting>
  <conditionalFormatting sqref="AC326">
    <cfRule type="cellIs" dxfId="419" priority="340" operator="equal">
      <formula>"►"</formula>
    </cfRule>
    <cfRule type="cellIs" dxfId="418" priority="337" operator="equal">
      <formula>"◄"</formula>
    </cfRule>
    <cfRule type="cellIs" dxfId="417" priority="338" operator="equal">
      <formula>"•"</formula>
    </cfRule>
    <cfRule type="cellIs" priority="339" operator="equal">
      <formula>"◄"</formula>
    </cfRule>
  </conditionalFormatting>
  <conditionalFormatting sqref="AC328">
    <cfRule type="cellIs" dxfId="416" priority="325" operator="equal">
      <formula>"◄"</formula>
    </cfRule>
    <cfRule type="cellIs" priority="327" operator="equal">
      <formula>"◄"</formula>
    </cfRule>
    <cfRule type="cellIs" dxfId="415" priority="326" operator="equal">
      <formula>"•"</formula>
    </cfRule>
    <cfRule type="cellIs" dxfId="414" priority="328" operator="equal">
      <formula>"►"</formula>
    </cfRule>
  </conditionalFormatting>
  <conditionalFormatting sqref="AC331">
    <cfRule type="cellIs" dxfId="413" priority="313" operator="equal">
      <formula>"◄"</formula>
    </cfRule>
    <cfRule type="cellIs" dxfId="412" priority="314" operator="equal">
      <formula>"•"</formula>
    </cfRule>
    <cfRule type="cellIs" dxfId="411" priority="316" operator="equal">
      <formula>"►"</formula>
    </cfRule>
    <cfRule type="cellIs" priority="315" operator="equal">
      <formula>"◄"</formula>
    </cfRule>
  </conditionalFormatting>
  <conditionalFormatting sqref="AC342">
    <cfRule type="cellIs" dxfId="410" priority="12" operator="equal">
      <formula>"►"</formula>
    </cfRule>
    <cfRule type="cellIs" priority="11" operator="equal">
      <formula>"◄"</formula>
    </cfRule>
    <cfRule type="cellIs" dxfId="409" priority="10" operator="equal">
      <formula>"•"</formula>
    </cfRule>
    <cfRule type="cellIs" dxfId="408" priority="9" operator="equal">
      <formula>"◄"</formula>
    </cfRule>
  </conditionalFormatting>
  <conditionalFormatting sqref="AC358">
    <cfRule type="cellIs" dxfId="407" priority="302" operator="equal">
      <formula>"•"</formula>
    </cfRule>
    <cfRule type="cellIs" dxfId="406" priority="304" operator="equal">
      <formula>"►"</formula>
    </cfRule>
    <cfRule type="cellIs" priority="303" operator="equal">
      <formula>"◄"</formula>
    </cfRule>
    <cfRule type="cellIs" dxfId="405" priority="301" operator="equal">
      <formula>"◄"</formula>
    </cfRule>
  </conditionalFormatting>
  <conditionalFormatting sqref="AC383">
    <cfRule type="cellIs" dxfId="404" priority="292" operator="equal">
      <formula>"►"</formula>
    </cfRule>
    <cfRule type="cellIs" priority="291" operator="equal">
      <formula>"◄"</formula>
    </cfRule>
    <cfRule type="cellIs" dxfId="403" priority="290" operator="equal">
      <formula>"•"</formula>
    </cfRule>
    <cfRule type="cellIs" dxfId="402" priority="289" operator="equal">
      <formula>"◄"</formula>
    </cfRule>
  </conditionalFormatting>
  <conditionalFormatting sqref="AC387">
    <cfRule type="cellIs" dxfId="401" priority="280" operator="equal">
      <formula>"►"</formula>
    </cfRule>
    <cfRule type="cellIs" priority="279" operator="equal">
      <formula>"◄"</formula>
    </cfRule>
    <cfRule type="cellIs" dxfId="400" priority="278" operator="equal">
      <formula>"•"</formula>
    </cfRule>
    <cfRule type="cellIs" dxfId="399" priority="277" operator="equal">
      <formula>"◄"</formula>
    </cfRule>
  </conditionalFormatting>
  <conditionalFormatting sqref="AC389">
    <cfRule type="cellIs" dxfId="398" priority="266" operator="equal">
      <formula>"•"</formula>
    </cfRule>
    <cfRule type="cellIs" priority="267" operator="equal">
      <formula>"◄"</formula>
    </cfRule>
    <cfRule type="cellIs" dxfId="397" priority="265" operator="equal">
      <formula>"◄"</formula>
    </cfRule>
    <cfRule type="cellIs" dxfId="396" priority="268" operator="equal">
      <formula>"►"</formula>
    </cfRule>
  </conditionalFormatting>
  <conditionalFormatting sqref="AC422">
    <cfRule type="cellIs" priority="255" operator="equal">
      <formula>"◄"</formula>
    </cfRule>
    <cfRule type="cellIs" dxfId="395" priority="254" operator="equal">
      <formula>"•"</formula>
    </cfRule>
    <cfRule type="cellIs" dxfId="394" priority="253" operator="equal">
      <formula>"◄"</formula>
    </cfRule>
    <cfRule type="cellIs" dxfId="393" priority="256" operator="equal">
      <formula>"►"</formula>
    </cfRule>
  </conditionalFormatting>
  <conditionalFormatting sqref="AC431">
    <cfRule type="cellIs" dxfId="392" priority="241" operator="equal">
      <formula>"◄"</formula>
    </cfRule>
    <cfRule type="cellIs" priority="243" operator="equal">
      <formula>"◄"</formula>
    </cfRule>
    <cfRule type="cellIs" dxfId="391" priority="244" operator="equal">
      <formula>"►"</formula>
    </cfRule>
    <cfRule type="cellIs" dxfId="390" priority="242" operator="equal">
      <formula>"•"</formula>
    </cfRule>
  </conditionalFormatting>
  <conditionalFormatting sqref="AC435">
    <cfRule type="cellIs" dxfId="389" priority="229" operator="equal">
      <formula>"◄"</formula>
    </cfRule>
    <cfRule type="cellIs" dxfId="388" priority="232" operator="equal">
      <formula>"►"</formula>
    </cfRule>
    <cfRule type="cellIs" dxfId="387" priority="230" operator="equal">
      <formula>"•"</formula>
    </cfRule>
    <cfRule type="cellIs" priority="231" operator="equal">
      <formula>"◄"</formula>
    </cfRule>
  </conditionalFormatting>
  <conditionalFormatting sqref="AC437">
    <cfRule type="cellIs" dxfId="386" priority="217" operator="equal">
      <formula>"◄"</formula>
    </cfRule>
    <cfRule type="cellIs" dxfId="385" priority="220" operator="equal">
      <formula>"►"</formula>
    </cfRule>
    <cfRule type="cellIs" priority="219" operator="equal">
      <formula>"◄"</formula>
    </cfRule>
    <cfRule type="cellIs" dxfId="384" priority="218" operator="equal">
      <formula>"•"</formula>
    </cfRule>
  </conditionalFormatting>
  <conditionalFormatting sqref="AC441">
    <cfRule type="cellIs" dxfId="383" priority="850" operator="equal">
      <formula>"•"</formula>
    </cfRule>
    <cfRule type="cellIs" dxfId="382" priority="849" operator="equal">
      <formula>"◄"</formula>
    </cfRule>
    <cfRule type="cellIs" priority="851" operator="equal">
      <formula>"◄"</formula>
    </cfRule>
    <cfRule type="cellIs" dxfId="381" priority="852" operator="equal">
      <formula>"►"</formula>
    </cfRule>
  </conditionalFormatting>
  <conditionalFormatting sqref="AC446">
    <cfRule type="cellIs" dxfId="380" priority="838" operator="equal">
      <formula>"•"</formula>
    </cfRule>
    <cfRule type="cellIs" priority="839" operator="equal">
      <formula>"◄"</formula>
    </cfRule>
    <cfRule type="cellIs" dxfId="379" priority="840" operator="equal">
      <formula>"►"</formula>
    </cfRule>
    <cfRule type="cellIs" dxfId="378" priority="837" operator="equal">
      <formula>"◄"</formula>
    </cfRule>
  </conditionalFormatting>
  <conditionalFormatting sqref="AC450">
    <cfRule type="cellIs" dxfId="377" priority="825" operator="equal">
      <formula>"◄"</formula>
    </cfRule>
    <cfRule type="cellIs" dxfId="376" priority="826" operator="equal">
      <formula>"•"</formula>
    </cfRule>
    <cfRule type="cellIs" priority="827" operator="equal">
      <formula>"◄"</formula>
    </cfRule>
    <cfRule type="cellIs" dxfId="375" priority="828" operator="equal">
      <formula>"►"</formula>
    </cfRule>
  </conditionalFormatting>
  <conditionalFormatting sqref="AC470">
    <cfRule type="cellIs" dxfId="374" priority="813" operator="equal">
      <formula>"◄"</formula>
    </cfRule>
    <cfRule type="cellIs" priority="815" operator="equal">
      <formula>"◄"</formula>
    </cfRule>
    <cfRule type="cellIs" dxfId="373" priority="816" operator="equal">
      <formula>"►"</formula>
    </cfRule>
    <cfRule type="cellIs" dxfId="372" priority="814" operator="equal">
      <formula>"•"</formula>
    </cfRule>
  </conditionalFormatting>
  <conditionalFormatting sqref="AC479">
    <cfRule type="cellIs" dxfId="371" priority="802" operator="equal">
      <formula>"•"</formula>
    </cfRule>
    <cfRule type="cellIs" dxfId="370" priority="801" operator="equal">
      <formula>"◄"</formula>
    </cfRule>
    <cfRule type="cellIs" dxfId="369" priority="804" operator="equal">
      <formula>"►"</formula>
    </cfRule>
    <cfRule type="cellIs" priority="803" operator="equal">
      <formula>"◄"</formula>
    </cfRule>
  </conditionalFormatting>
  <conditionalFormatting sqref="AC481">
    <cfRule type="cellIs" dxfId="368" priority="790" operator="equal">
      <formula>"•"</formula>
    </cfRule>
    <cfRule type="cellIs" priority="791" operator="equal">
      <formula>"◄"</formula>
    </cfRule>
    <cfRule type="cellIs" dxfId="367" priority="792" operator="equal">
      <formula>"►"</formula>
    </cfRule>
    <cfRule type="cellIs" dxfId="366" priority="789" operator="equal">
      <formula>"◄"</formula>
    </cfRule>
  </conditionalFormatting>
  <conditionalFormatting sqref="AC485">
    <cfRule type="cellIs" dxfId="365" priority="778" operator="equal">
      <formula>"•"</formula>
    </cfRule>
    <cfRule type="cellIs" priority="779" operator="equal">
      <formula>"◄"</formula>
    </cfRule>
    <cfRule type="cellIs" dxfId="364" priority="780" operator="equal">
      <formula>"►"</formula>
    </cfRule>
    <cfRule type="cellIs" dxfId="363" priority="777" operator="equal">
      <formula>"◄"</formula>
    </cfRule>
  </conditionalFormatting>
  <conditionalFormatting sqref="AC488">
    <cfRule type="cellIs" dxfId="362" priority="765" operator="equal">
      <formula>"◄"</formula>
    </cfRule>
    <cfRule type="cellIs" dxfId="361" priority="766" operator="equal">
      <formula>"•"</formula>
    </cfRule>
    <cfRule type="cellIs" priority="767" operator="equal">
      <formula>"◄"</formula>
    </cfRule>
    <cfRule type="cellIs" dxfId="360" priority="768" operator="equal">
      <formula>"►"</formula>
    </cfRule>
  </conditionalFormatting>
  <conditionalFormatting sqref="AC512">
    <cfRule type="cellIs" priority="755" operator="equal">
      <formula>"◄"</formula>
    </cfRule>
    <cfRule type="cellIs" dxfId="359" priority="756" operator="equal">
      <formula>"►"</formula>
    </cfRule>
    <cfRule type="cellIs" dxfId="358" priority="753" operator="equal">
      <formula>"◄"</formula>
    </cfRule>
    <cfRule type="cellIs" dxfId="357" priority="754" operator="equal">
      <formula>"•"</formula>
    </cfRule>
  </conditionalFormatting>
  <conditionalFormatting sqref="AC516">
    <cfRule type="cellIs" dxfId="356" priority="744" operator="equal">
      <formula>"►"</formula>
    </cfRule>
    <cfRule type="cellIs" priority="743" operator="equal">
      <formula>"◄"</formula>
    </cfRule>
    <cfRule type="cellIs" dxfId="355" priority="742" operator="equal">
      <formula>"•"</formula>
    </cfRule>
    <cfRule type="cellIs" dxfId="354" priority="741" operator="equal">
      <formula>"◄"</formula>
    </cfRule>
  </conditionalFormatting>
  <conditionalFormatting sqref="AC520">
    <cfRule type="cellIs" dxfId="353" priority="729" operator="equal">
      <formula>"◄"</formula>
    </cfRule>
    <cfRule type="cellIs" dxfId="352" priority="732" operator="equal">
      <formula>"►"</formula>
    </cfRule>
    <cfRule type="cellIs" priority="731" operator="equal">
      <formula>"◄"</formula>
    </cfRule>
    <cfRule type="cellIs" dxfId="351" priority="730" operator="equal">
      <formula>"•"</formula>
    </cfRule>
  </conditionalFormatting>
  <conditionalFormatting sqref="AC524">
    <cfRule type="cellIs" dxfId="350" priority="720" operator="equal">
      <formula>"►"</formula>
    </cfRule>
    <cfRule type="cellIs" priority="719" operator="equal">
      <formula>"◄"</formula>
    </cfRule>
    <cfRule type="cellIs" dxfId="349" priority="717" operator="equal">
      <formula>"◄"</formula>
    </cfRule>
    <cfRule type="cellIs" dxfId="348" priority="718" operator="equal">
      <formula>"•"</formula>
    </cfRule>
  </conditionalFormatting>
  <conditionalFormatting sqref="AC527">
    <cfRule type="cellIs" priority="707" operator="equal">
      <formula>"◄"</formula>
    </cfRule>
    <cfRule type="cellIs" dxfId="347" priority="706" operator="equal">
      <formula>"•"</formula>
    </cfRule>
    <cfRule type="cellIs" dxfId="346" priority="705" operator="equal">
      <formula>"◄"</formula>
    </cfRule>
    <cfRule type="cellIs" dxfId="345" priority="708" operator="equal">
      <formula>"►"</formula>
    </cfRule>
  </conditionalFormatting>
  <conditionalFormatting sqref="AC529">
    <cfRule type="cellIs" priority="207" operator="equal">
      <formula>"◄"</formula>
    </cfRule>
    <cfRule type="cellIs" dxfId="344" priority="206" operator="equal">
      <formula>"•"</formula>
    </cfRule>
    <cfRule type="cellIs" dxfId="343" priority="205" operator="equal">
      <formula>"◄"</formula>
    </cfRule>
    <cfRule type="cellIs" dxfId="342" priority="208" operator="equal">
      <formula>"►"</formula>
    </cfRule>
  </conditionalFormatting>
  <conditionalFormatting sqref="AC531">
    <cfRule type="cellIs" dxfId="341" priority="196" operator="equal">
      <formula>"►"</formula>
    </cfRule>
    <cfRule type="cellIs" priority="195" operator="equal">
      <formula>"◄"</formula>
    </cfRule>
    <cfRule type="cellIs" dxfId="340" priority="194" operator="equal">
      <formula>"•"</formula>
    </cfRule>
    <cfRule type="cellIs" dxfId="339" priority="193" operator="equal">
      <formula>"◄"</formula>
    </cfRule>
  </conditionalFormatting>
  <conditionalFormatting sqref="AC533">
    <cfRule type="cellIs" dxfId="338" priority="184" operator="equal">
      <formula>"►"</formula>
    </cfRule>
    <cfRule type="cellIs" priority="183" operator="equal">
      <formula>"◄"</formula>
    </cfRule>
    <cfRule type="cellIs" dxfId="337" priority="182" operator="equal">
      <formula>"•"</formula>
    </cfRule>
    <cfRule type="cellIs" dxfId="336" priority="181" operator="equal">
      <formula>"◄"</formula>
    </cfRule>
  </conditionalFormatting>
  <conditionalFormatting sqref="AC538">
    <cfRule type="cellIs" priority="171" operator="equal">
      <formula>"◄"</formula>
    </cfRule>
    <cfRule type="cellIs" dxfId="335" priority="170" operator="equal">
      <formula>"•"</formula>
    </cfRule>
    <cfRule type="cellIs" dxfId="334" priority="169" operator="equal">
      <formula>"◄"</formula>
    </cfRule>
    <cfRule type="cellIs" dxfId="333" priority="172" operator="equal">
      <formula>"►"</formula>
    </cfRule>
  </conditionalFormatting>
  <conditionalFormatting sqref="AC540">
    <cfRule type="cellIs" dxfId="332" priority="160" operator="equal">
      <formula>"►"</formula>
    </cfRule>
    <cfRule type="cellIs" priority="159" operator="equal">
      <formula>"◄"</formula>
    </cfRule>
    <cfRule type="cellIs" dxfId="331" priority="158" operator="equal">
      <formula>"•"</formula>
    </cfRule>
    <cfRule type="cellIs" dxfId="330" priority="157" operator="equal">
      <formula>"◄"</formula>
    </cfRule>
  </conditionalFormatting>
  <conditionalFormatting sqref="AC542">
    <cfRule type="cellIs" dxfId="329" priority="148" operator="equal">
      <formula>"►"</formula>
    </cfRule>
    <cfRule type="cellIs" priority="147" operator="equal">
      <formula>"◄"</formula>
    </cfRule>
    <cfRule type="cellIs" dxfId="328" priority="146" operator="equal">
      <formula>"•"</formula>
    </cfRule>
    <cfRule type="cellIs" dxfId="327" priority="145" operator="equal">
      <formula>"◄"</formula>
    </cfRule>
  </conditionalFormatting>
  <conditionalFormatting sqref="AC544">
    <cfRule type="cellIs" priority="135" operator="equal">
      <formula>"◄"</formula>
    </cfRule>
    <cfRule type="cellIs" dxfId="326" priority="134" operator="equal">
      <formula>"•"</formula>
    </cfRule>
    <cfRule type="cellIs" dxfId="325" priority="136" operator="equal">
      <formula>"►"</formula>
    </cfRule>
    <cfRule type="cellIs" dxfId="324" priority="133" operator="equal">
      <formula>"◄"</formula>
    </cfRule>
  </conditionalFormatting>
  <conditionalFormatting sqref="AC546">
    <cfRule type="cellIs" dxfId="323" priority="124" operator="equal">
      <formula>"►"</formula>
    </cfRule>
    <cfRule type="cellIs" priority="123" operator="equal">
      <formula>"◄"</formula>
    </cfRule>
    <cfRule type="cellIs" dxfId="322" priority="121" operator="equal">
      <formula>"◄"</formula>
    </cfRule>
    <cfRule type="cellIs" dxfId="321" priority="122" operator="equal">
      <formula>"•"</formula>
    </cfRule>
  </conditionalFormatting>
  <conditionalFormatting sqref="AC548:AC549">
    <cfRule type="cellIs" priority="695" operator="equal">
      <formula>"◄"</formula>
    </cfRule>
    <cfRule type="cellIs" dxfId="320" priority="694" operator="equal">
      <formula>"•"</formula>
    </cfRule>
    <cfRule type="cellIs" dxfId="319" priority="696" operator="equal">
      <formula>"►"</formula>
    </cfRule>
    <cfRule type="cellIs" dxfId="318" priority="693" operator="equal">
      <formula>"◄"</formula>
    </cfRule>
  </conditionalFormatting>
  <conditionalFormatting sqref="AC572:AC573">
    <cfRule type="cellIs" dxfId="317" priority="73" operator="equal">
      <formula>"◄"</formula>
    </cfRule>
    <cfRule type="cellIs" dxfId="316" priority="74" operator="equal">
      <formula>"•"</formula>
    </cfRule>
    <cfRule type="cellIs" priority="75" operator="equal">
      <formula>"◄"</formula>
    </cfRule>
    <cfRule type="cellIs" dxfId="315" priority="76" operator="equal">
      <formula>"►"</formula>
    </cfRule>
  </conditionalFormatting>
  <conditionalFormatting sqref="AC595">
    <cfRule type="cellIs" dxfId="314" priority="66" operator="equal">
      <formula>"•"</formula>
    </cfRule>
    <cfRule type="cellIs" dxfId="313" priority="65" operator="equal">
      <formula>"◄"</formula>
    </cfRule>
    <cfRule type="cellIs" priority="67" operator="equal">
      <formula>"◄"</formula>
    </cfRule>
    <cfRule type="cellIs" dxfId="312" priority="68" operator="equal">
      <formula>"►"</formula>
    </cfRule>
  </conditionalFormatting>
  <conditionalFormatting sqref="AC610">
    <cfRule type="cellIs" dxfId="311" priority="52" operator="equal">
      <formula>"►"</formula>
    </cfRule>
    <cfRule type="cellIs" dxfId="310" priority="50" operator="equal">
      <formula>"•"</formula>
    </cfRule>
    <cfRule type="cellIs" dxfId="309" priority="49" operator="equal">
      <formula>"◄"</formula>
    </cfRule>
    <cfRule type="cellIs" priority="51" operator="equal">
      <formula>"◄"</formula>
    </cfRule>
  </conditionalFormatting>
  <conditionalFormatting sqref="AC613">
    <cfRule type="cellIs" dxfId="308" priority="681" operator="equal">
      <formula>"◄"</formula>
    </cfRule>
    <cfRule type="cellIs" dxfId="307" priority="682" operator="equal">
      <formula>"•"</formula>
    </cfRule>
    <cfRule type="cellIs" priority="683" operator="equal">
      <formula>"◄"</formula>
    </cfRule>
    <cfRule type="cellIs" dxfId="306" priority="684" operator="equal">
      <formula>"►"</formula>
    </cfRule>
  </conditionalFormatting>
  <conditionalFormatting sqref="AC619">
    <cfRule type="cellIs" priority="671" operator="equal">
      <formula>"◄"</formula>
    </cfRule>
    <cfRule type="cellIs" dxfId="305" priority="672" operator="equal">
      <formula>"►"</formula>
    </cfRule>
    <cfRule type="cellIs" dxfId="304" priority="670" operator="equal">
      <formula>"•"</formula>
    </cfRule>
    <cfRule type="cellIs" dxfId="303" priority="669" operator="equal">
      <formula>"◄"</formula>
    </cfRule>
  </conditionalFormatting>
  <conditionalFormatting sqref="AC624">
    <cfRule type="cellIs" dxfId="302" priority="660" operator="equal">
      <formula>"►"</formula>
    </cfRule>
    <cfRule type="cellIs" priority="659" operator="equal">
      <formula>"◄"</formula>
    </cfRule>
    <cfRule type="cellIs" dxfId="301" priority="658" operator="equal">
      <formula>"•"</formula>
    </cfRule>
    <cfRule type="cellIs" dxfId="300" priority="657" operator="equal">
      <formula>"◄"</formula>
    </cfRule>
  </conditionalFormatting>
  <conditionalFormatting sqref="AC635">
    <cfRule type="cellIs" dxfId="299" priority="645" operator="equal">
      <formula>"◄"</formula>
    </cfRule>
    <cfRule type="cellIs" dxfId="298" priority="646" operator="equal">
      <formula>"•"</formula>
    </cfRule>
    <cfRule type="cellIs" priority="647" operator="equal">
      <formula>"◄"</formula>
    </cfRule>
    <cfRule type="cellIs" dxfId="297" priority="648" operator="equal">
      <formula>"►"</formula>
    </cfRule>
  </conditionalFormatting>
  <conditionalFormatting sqref="AC643">
    <cfRule type="cellIs" dxfId="296" priority="633" operator="equal">
      <formula>"◄"</formula>
    </cfRule>
    <cfRule type="cellIs" dxfId="295" priority="636" operator="equal">
      <formula>"►"</formula>
    </cfRule>
    <cfRule type="cellIs" priority="635" operator="equal">
      <formula>"◄"</formula>
    </cfRule>
    <cfRule type="cellIs" dxfId="294" priority="634" operator="equal">
      <formula>"•"</formula>
    </cfRule>
  </conditionalFormatting>
  <conditionalFormatting sqref="AC645">
    <cfRule type="cellIs" dxfId="293" priority="622" operator="equal">
      <formula>"•"</formula>
    </cfRule>
    <cfRule type="cellIs" dxfId="292" priority="621" operator="equal">
      <formula>"◄"</formula>
    </cfRule>
    <cfRule type="cellIs" dxfId="291" priority="624" operator="equal">
      <formula>"►"</formula>
    </cfRule>
    <cfRule type="cellIs" priority="623" operator="equal">
      <formula>"◄"</formula>
    </cfRule>
  </conditionalFormatting>
  <conditionalFormatting sqref="AC649">
    <cfRule type="cellIs" dxfId="290" priority="609" operator="equal">
      <formula>"◄"</formula>
    </cfRule>
    <cfRule type="cellIs" dxfId="289" priority="612" operator="equal">
      <formula>"►"</formula>
    </cfRule>
    <cfRule type="cellIs" priority="611" operator="equal">
      <formula>"◄"</formula>
    </cfRule>
    <cfRule type="cellIs" dxfId="288" priority="610" operator="equal">
      <formula>"•"</formula>
    </cfRule>
  </conditionalFormatting>
  <conditionalFormatting sqref="AC651">
    <cfRule type="cellIs" dxfId="287" priority="600" operator="equal">
      <formula>"►"</formula>
    </cfRule>
    <cfRule type="cellIs" priority="599" operator="equal">
      <formula>"◄"</formula>
    </cfRule>
    <cfRule type="cellIs" dxfId="286" priority="598" operator="equal">
      <formula>"•"</formula>
    </cfRule>
    <cfRule type="cellIs" dxfId="285" priority="597" operator="equal">
      <formula>"◄"</formula>
    </cfRule>
  </conditionalFormatting>
  <conditionalFormatting sqref="AC656">
    <cfRule type="cellIs" dxfId="284" priority="588" operator="equal">
      <formula>"►"</formula>
    </cfRule>
    <cfRule type="cellIs" dxfId="283" priority="585" operator="equal">
      <formula>"◄"</formula>
    </cfRule>
    <cfRule type="cellIs" priority="587" operator="equal">
      <formula>"◄"</formula>
    </cfRule>
    <cfRule type="cellIs" dxfId="282" priority="586" operator="equal">
      <formula>"•"</formula>
    </cfRule>
  </conditionalFormatting>
  <conditionalFormatting sqref="AC661">
    <cfRule type="cellIs" dxfId="281" priority="576" operator="equal">
      <formula>"►"</formula>
    </cfRule>
    <cfRule type="cellIs" priority="575" operator="equal">
      <formula>"◄"</formula>
    </cfRule>
    <cfRule type="cellIs" dxfId="280" priority="574" operator="equal">
      <formula>"•"</formula>
    </cfRule>
    <cfRule type="cellIs" dxfId="279" priority="573" operator="equal">
      <formula>"◄"</formula>
    </cfRule>
  </conditionalFormatting>
  <conditionalFormatting sqref="AC665">
    <cfRule type="cellIs" dxfId="278" priority="561" operator="equal">
      <formula>"◄"</formula>
    </cfRule>
    <cfRule type="cellIs" dxfId="277" priority="562" operator="equal">
      <formula>"•"</formula>
    </cfRule>
    <cfRule type="cellIs" priority="563" operator="equal">
      <formula>"◄"</formula>
    </cfRule>
    <cfRule type="cellIs" dxfId="276" priority="564" operator="equal">
      <formula>"►"</formula>
    </cfRule>
  </conditionalFormatting>
  <conditionalFormatting sqref="AC698">
    <cfRule type="cellIs" dxfId="275" priority="550" operator="equal">
      <formula>"•"</formula>
    </cfRule>
    <cfRule type="cellIs" priority="551" operator="equal">
      <formula>"◄"</formula>
    </cfRule>
    <cfRule type="cellIs" dxfId="274" priority="552" operator="equal">
      <formula>"►"</formula>
    </cfRule>
    <cfRule type="cellIs" dxfId="273" priority="549" operator="equal">
      <formula>"◄"</formula>
    </cfRule>
  </conditionalFormatting>
  <conditionalFormatting sqref="AC708">
    <cfRule type="cellIs" dxfId="272" priority="112" operator="equal">
      <formula>"►"</formula>
    </cfRule>
    <cfRule type="cellIs" dxfId="271" priority="110" operator="equal">
      <formula>"•"</formula>
    </cfRule>
    <cfRule type="cellIs" priority="111" operator="equal">
      <formula>"◄"</formula>
    </cfRule>
    <cfRule type="cellIs" dxfId="270" priority="109" operator="equal">
      <formula>"◄"</formula>
    </cfRule>
  </conditionalFormatting>
  <conditionalFormatting sqref="AC711">
    <cfRule type="cellIs" priority="99" operator="equal">
      <formula>"◄"</formula>
    </cfRule>
    <cfRule type="cellIs" dxfId="269" priority="97" operator="equal">
      <formula>"◄"</formula>
    </cfRule>
    <cfRule type="cellIs" dxfId="268" priority="100" operator="equal">
      <formula>"►"</formula>
    </cfRule>
    <cfRule type="cellIs" dxfId="267" priority="98" operator="equal">
      <formula>"•"</formula>
    </cfRule>
  </conditionalFormatting>
  <conditionalFormatting sqref="AC719">
    <cfRule type="cellIs" dxfId="266" priority="85" operator="equal">
      <formula>"◄"</formula>
    </cfRule>
    <cfRule type="cellIs" dxfId="265" priority="86" operator="equal">
      <formula>"•"</formula>
    </cfRule>
    <cfRule type="cellIs" priority="87" operator="equal">
      <formula>"◄"</formula>
    </cfRule>
    <cfRule type="cellIs" dxfId="264" priority="88" operator="equal">
      <formula>"►"</formula>
    </cfRule>
  </conditionalFormatting>
  <printOptions horizontalCentered="1"/>
  <pageMargins left="0" right="0" top="0.19685039370078741" bottom="0" header="0" footer="0"/>
  <pageSetup paperSize="9" scale="80" orientation="landscape" horizontalDpi="4294967292" r:id="rId1"/>
  <headerFooter>
    <oddHeader>&amp;L    &amp;A&amp;C&amp;P van &amp;N&amp;R&amp;G</oddHeader>
    <oddFooter>&amp;R&amp;G</oddFooter>
  </headerFooter>
  <rowBreaks count="21" manualBreakCount="21">
    <brk id="32" min="2" max="13" man="1"/>
    <brk id="66" min="2" max="13" man="1"/>
    <brk id="90" min="2" max="13" man="1"/>
    <brk id="132" min="2" max="13" man="1"/>
    <brk id="163" min="2" max="13" man="1"/>
    <brk id="188" min="2" max="13" man="1"/>
    <brk id="227" min="2" max="13" man="1"/>
    <brk id="267" min="2" max="13" man="1"/>
    <brk id="294" min="2" max="13" man="1"/>
    <brk id="330" min="2" max="13" man="1"/>
    <brk id="357" min="2" max="13" man="1"/>
    <brk id="388" min="2" max="13" man="1"/>
    <brk id="430" min="2" max="13" man="1"/>
    <brk id="469" min="2" max="13" man="1"/>
    <brk id="487" min="2" max="13" man="1"/>
    <brk id="547" min="2" max="13" man="1"/>
    <brk id="571" min="2" max="13" man="1"/>
    <brk id="612" min="2" max="13" man="1"/>
    <brk id="648" min="2" max="13" man="1"/>
    <brk id="664" min="2" max="13" man="1"/>
    <brk id="697" min="2" max="13"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E31F8-5F7C-447C-B0B5-B3266D1A65A4}">
  <dimension ref="A1:AG172"/>
  <sheetViews>
    <sheetView showZeros="0" zoomScale="85" zoomScaleNormal="85" workbookViewId="0">
      <pane xSplit="2" ySplit="7" topLeftCell="C130" activePane="bottomRight" state="frozen"/>
      <selection pane="topRight" activeCell="C1" sqref="C1"/>
      <selection pane="bottomLeft" activeCell="A8" sqref="A8"/>
      <selection pane="bottomRight" activeCell="F145" sqref="F145"/>
    </sheetView>
  </sheetViews>
  <sheetFormatPr defaultRowHeight="14.4" x14ac:dyDescent="0.3"/>
  <cols>
    <col min="1" max="2" width="3.44140625" style="218" customWidth="1"/>
    <col min="3" max="3" width="3" style="3" customWidth="1"/>
    <col min="4" max="4" width="5.33203125" style="3" customWidth="1"/>
    <col min="5" max="5" width="12.109375" style="3" customWidth="1"/>
    <col min="6" max="6" width="6.88671875" style="3" customWidth="1"/>
    <col min="7" max="7" width="13.44140625" style="3" customWidth="1"/>
    <col min="8" max="8" width="40.88671875" style="404" customWidth="1"/>
    <col min="9" max="9" width="36.77734375" style="3" customWidth="1"/>
    <col min="10" max="10" width="28.77734375" style="112" customWidth="1"/>
    <col min="11" max="12" width="1.44140625" style="112" customWidth="1"/>
    <col min="13" max="13" width="23" style="3" customWidth="1"/>
    <col min="14" max="14" width="0.88671875" style="218" customWidth="1"/>
    <col min="15" max="15" width="2.44140625" style="218" customWidth="1"/>
    <col min="16" max="16" width="5.6640625" style="218" customWidth="1"/>
    <col min="17" max="17" width="7.21875" style="218" customWidth="1"/>
    <col min="18" max="18" width="0.6640625" style="218" customWidth="1"/>
    <col min="19" max="19" width="2.44140625" style="218" customWidth="1"/>
    <col min="20" max="21" width="7.21875" style="218" customWidth="1"/>
    <col min="22" max="22" width="3" style="3" customWidth="1"/>
    <col min="23" max="28" width="5.5546875" style="218" customWidth="1"/>
    <col min="29" max="29" width="1.33203125" style="218" customWidth="1"/>
    <col min="30" max="16384" width="8.88671875" style="218"/>
  </cols>
  <sheetData>
    <row r="1" spans="1:33" s="2" customFormat="1" ht="19.8" customHeight="1" thickBot="1" x14ac:dyDescent="0.35">
      <c r="C1" s="110"/>
      <c r="H1" s="142"/>
      <c r="J1" s="142"/>
      <c r="K1" s="142"/>
      <c r="L1" s="142"/>
      <c r="V1" s="110"/>
    </row>
    <row r="2" spans="1:33" s="2" customFormat="1" ht="54" customHeight="1" thickTop="1" thickBot="1" x14ac:dyDescent="0.35">
      <c r="A2" s="595"/>
      <c r="B2" s="601" t="s">
        <v>388</v>
      </c>
      <c r="C2" s="649" t="s">
        <v>65</v>
      </c>
      <c r="D2" s="650" t="s">
        <v>891</v>
      </c>
      <c r="E2" s="651"/>
      <c r="F2" s="651"/>
      <c r="G2" s="651"/>
      <c r="H2" s="651"/>
      <c r="I2" s="652"/>
      <c r="J2" s="557" t="s">
        <v>134</v>
      </c>
      <c r="K2" s="558"/>
      <c r="L2" s="559"/>
      <c r="M2" s="560"/>
      <c r="N2" s="253"/>
      <c r="O2" s="108"/>
      <c r="P2" s="529" t="s">
        <v>62</v>
      </c>
      <c r="Q2" s="530"/>
      <c r="R2" s="530"/>
      <c r="S2" s="530"/>
      <c r="T2" s="530"/>
      <c r="U2" s="530"/>
      <c r="V2" s="497" t="s">
        <v>65</v>
      </c>
      <c r="W2" s="520" t="s">
        <v>60</v>
      </c>
      <c r="X2" s="521"/>
      <c r="Y2" s="522"/>
      <c r="Z2" s="522"/>
      <c r="AA2" s="522"/>
      <c r="AB2" s="523"/>
      <c r="AC2" s="613" t="s">
        <v>490</v>
      </c>
    </row>
    <row r="3" spans="1:33" s="2" customFormat="1" ht="34.799999999999997" customHeight="1" thickTop="1" thickBot="1" x14ac:dyDescent="0.25">
      <c r="A3" s="596"/>
      <c r="B3" s="602"/>
      <c r="C3" s="649"/>
      <c r="D3" s="141"/>
      <c r="E3" s="106" t="s">
        <v>890</v>
      </c>
      <c r="F3" s="106"/>
      <c r="G3" s="106"/>
      <c r="H3" s="436"/>
      <c r="I3" s="435"/>
      <c r="J3" s="547" t="s">
        <v>58</v>
      </c>
      <c r="K3" s="548"/>
      <c r="L3" s="549"/>
      <c r="M3" s="549"/>
      <c r="N3" s="49"/>
      <c r="O3" s="102" t="str">
        <f>IF(COUNTIF(N8:N1731,"?")&gt;=1,"?","")</f>
        <v/>
      </c>
      <c r="P3" s="516" t="s">
        <v>57</v>
      </c>
      <c r="Q3" s="517"/>
      <c r="R3" s="71"/>
      <c r="S3" s="101" t="str">
        <f>IF(COUNTIF(S8:S63,"◄►")&gt;=1,"◄►","")</f>
        <v/>
      </c>
      <c r="T3" s="516" t="s">
        <v>57</v>
      </c>
      <c r="U3" s="517"/>
      <c r="V3" s="498"/>
      <c r="W3" s="518">
        <f>SUM(X8:Y172)</f>
        <v>0</v>
      </c>
      <c r="X3" s="519"/>
      <c r="Y3" s="519"/>
      <c r="Z3" s="518">
        <f>SUM(AA8:AB172)</f>
        <v>0</v>
      </c>
      <c r="AA3" s="519"/>
      <c r="AB3" s="519"/>
      <c r="AC3" s="613"/>
    </row>
    <row r="4" spans="1:33" s="2" customFormat="1" ht="48" customHeight="1" thickTop="1" thickBot="1" x14ac:dyDescent="0.35">
      <c r="A4" s="395">
        <f>SUM(A9:A172)</f>
        <v>0</v>
      </c>
      <c r="B4" s="603"/>
      <c r="C4" s="649"/>
      <c r="D4" s="137"/>
      <c r="E4" s="434" t="s">
        <v>56</v>
      </c>
      <c r="F4" s="433"/>
      <c r="G4" s="433"/>
      <c r="H4" s="432"/>
      <c r="I4" s="431"/>
      <c r="J4" s="562" t="s">
        <v>78</v>
      </c>
      <c r="K4" s="554"/>
      <c r="L4" s="554"/>
      <c r="M4" s="554"/>
      <c r="N4" s="49"/>
      <c r="O4" s="509" t="s">
        <v>53</v>
      </c>
      <c r="P4" s="510" t="s">
        <v>54</v>
      </c>
      <c r="Q4" s="511"/>
      <c r="R4" s="71"/>
      <c r="S4" s="509" t="s">
        <v>53</v>
      </c>
      <c r="T4" s="499" t="s">
        <v>52</v>
      </c>
      <c r="U4" s="500"/>
      <c r="V4" s="498"/>
      <c r="W4" s="524" t="s">
        <v>51</v>
      </c>
      <c r="X4" s="525"/>
      <c r="Y4" s="525"/>
      <c r="Z4" s="526" t="s">
        <v>50</v>
      </c>
      <c r="AA4" s="527"/>
      <c r="AB4" s="528"/>
      <c r="AC4" s="613"/>
    </row>
    <row r="5" spans="1:33" s="2" customFormat="1" ht="35.4" customHeight="1" thickTop="1" thickBot="1" x14ac:dyDescent="0.25">
      <c r="A5" s="597" t="s">
        <v>384</v>
      </c>
      <c r="B5" s="598"/>
      <c r="C5" s="649"/>
      <c r="D5" s="132"/>
      <c r="E5" s="131" t="s">
        <v>889</v>
      </c>
      <c r="F5" s="129" t="s">
        <v>75</v>
      </c>
      <c r="G5" s="128" t="s">
        <v>888</v>
      </c>
      <c r="H5" s="653" t="s">
        <v>45</v>
      </c>
      <c r="I5" s="654"/>
      <c r="J5" s="89" t="s">
        <v>131</v>
      </c>
      <c r="K5" s="553" t="s">
        <v>43</v>
      </c>
      <c r="L5" s="554"/>
      <c r="M5" s="554"/>
      <c r="N5" s="49"/>
      <c r="O5" s="509"/>
      <c r="P5" s="493">
        <f>SUM(P9:P172)</f>
        <v>0</v>
      </c>
      <c r="Q5" s="494">
        <f>SUM(Q9:Q172)</f>
        <v>0</v>
      </c>
      <c r="R5" s="71"/>
      <c r="S5" s="509"/>
      <c r="T5" s="493">
        <f>SUM(T9:T172)</f>
        <v>0</v>
      </c>
      <c r="U5" s="494">
        <f>SUM(U9:U172)</f>
        <v>0</v>
      </c>
      <c r="V5" s="498"/>
      <c r="W5" s="88" t="s">
        <v>40</v>
      </c>
      <c r="X5" s="85" t="s">
        <v>42</v>
      </c>
      <c r="Y5" s="87" t="s">
        <v>41</v>
      </c>
      <c r="Z5" s="86" t="s">
        <v>40</v>
      </c>
      <c r="AA5" s="85" t="s">
        <v>37</v>
      </c>
      <c r="AB5" s="84" t="s">
        <v>39</v>
      </c>
      <c r="AC5" s="613"/>
    </row>
    <row r="6" spans="1:33" s="2" customFormat="1" ht="29.4" customHeight="1" thickTop="1" thickBot="1" x14ac:dyDescent="0.25">
      <c r="A6" s="599"/>
      <c r="B6" s="600"/>
      <c r="C6" s="649"/>
      <c r="D6" s="563"/>
      <c r="E6" s="563"/>
      <c r="F6" s="563"/>
      <c r="G6" s="563"/>
      <c r="H6" s="563"/>
      <c r="I6" s="430" t="s">
        <v>887</v>
      </c>
      <c r="J6" s="79" t="s">
        <v>38</v>
      </c>
      <c r="K6" s="79"/>
      <c r="L6" s="79"/>
      <c r="M6" s="79" t="s">
        <v>886</v>
      </c>
      <c r="N6" s="49"/>
      <c r="O6" s="509"/>
      <c r="P6" s="505" t="s">
        <v>37</v>
      </c>
      <c r="Q6" s="501" t="s">
        <v>36</v>
      </c>
      <c r="R6" s="71"/>
      <c r="S6" s="509"/>
      <c r="T6" s="505" t="s">
        <v>37</v>
      </c>
      <c r="U6" s="501" t="s">
        <v>36</v>
      </c>
      <c r="V6" s="498"/>
      <c r="W6" s="78" t="s">
        <v>31</v>
      </c>
      <c r="X6" s="512"/>
      <c r="Y6" s="513"/>
      <c r="Z6" s="69" t="s">
        <v>31</v>
      </c>
      <c r="AA6" s="512"/>
      <c r="AB6" s="513"/>
      <c r="AC6" s="613"/>
      <c r="AF6" s="125"/>
      <c r="AG6" s="125"/>
    </row>
    <row r="7" spans="1:33" s="2" customFormat="1" ht="16.2" thickBot="1" x14ac:dyDescent="0.25">
      <c r="C7" s="83"/>
      <c r="D7" s="429" t="s">
        <v>31</v>
      </c>
      <c r="E7" s="428" t="s">
        <v>33</v>
      </c>
      <c r="F7" s="427" t="s">
        <v>33</v>
      </c>
      <c r="G7" s="427" t="s">
        <v>33</v>
      </c>
      <c r="H7" s="426" t="s">
        <v>33</v>
      </c>
      <c r="I7" s="425" t="s">
        <v>35</v>
      </c>
      <c r="J7" s="73" t="s">
        <v>33</v>
      </c>
      <c r="K7" s="73" t="s">
        <v>33</v>
      </c>
      <c r="L7" s="73" t="s">
        <v>33</v>
      </c>
      <c r="M7" s="73" t="s">
        <v>33</v>
      </c>
      <c r="N7" s="49"/>
      <c r="O7" s="72"/>
      <c r="P7" s="506"/>
      <c r="Q7" s="502"/>
      <c r="R7" s="71"/>
      <c r="S7" s="509"/>
      <c r="T7" s="506"/>
      <c r="U7" s="502"/>
      <c r="V7" s="70"/>
      <c r="W7" s="69" t="s">
        <v>31</v>
      </c>
      <c r="X7" s="531" t="s">
        <v>30</v>
      </c>
      <c r="Y7" s="532"/>
      <c r="Z7" s="69" t="s">
        <v>31</v>
      </c>
      <c r="AA7" s="531" t="s">
        <v>30</v>
      </c>
      <c r="AB7" s="532"/>
      <c r="AC7" s="613" t="s">
        <v>490</v>
      </c>
      <c r="AF7" s="125"/>
      <c r="AG7" s="125"/>
    </row>
    <row r="8" spans="1:33" ht="16.8" thickTop="1" thickBot="1" x14ac:dyDescent="0.3">
      <c r="A8" s="338"/>
      <c r="B8" s="50"/>
      <c r="C8" s="14">
        <f>ROWS(C9:C11)-1</f>
        <v>2</v>
      </c>
      <c r="D8" s="149" t="s">
        <v>3392</v>
      </c>
      <c r="E8" s="12"/>
      <c r="F8" s="10"/>
      <c r="G8" s="10"/>
      <c r="H8" s="406"/>
      <c r="I8" s="114" t="s">
        <v>3393</v>
      </c>
      <c r="J8" s="8" t="s">
        <v>3394</v>
      </c>
      <c r="K8" s="8"/>
      <c r="L8" s="8"/>
      <c r="M8" s="219">
        <v>35218</v>
      </c>
      <c r="N8" s="49"/>
      <c r="O8" s="47" t="str">
        <f>IF(COUNTIF(N9:N15,"?")&gt;0,"?",IF(AND(P8="◄",Q8="►"),"◄►",IF(P8="◄","◄",IF(Q8="►","►",""))))</f>
        <v>◄</v>
      </c>
      <c r="P8" s="46" t="str">
        <f>IF(SUM(P9:P11)+1=ROWS(P9:P11)-COUNTIF(P9:P11,"-"),"","◄")</f>
        <v>◄</v>
      </c>
      <c r="Q8" s="45" t="str">
        <f>IF(SUM(Q9:Q11)&gt;0,"►","")</f>
        <v/>
      </c>
      <c r="R8" s="48"/>
      <c r="S8" s="47" t="str">
        <f>IF(COUNTIF(R9:R15,"?")&gt;0,"?",IF(AND(T8="◄",U8="►"),"◄►",IF(T8="◄","◄",IF(U8="►","►",""))))</f>
        <v>◄</v>
      </c>
      <c r="T8" s="46" t="str">
        <f>IF(SUM(T9:T11)+1=ROWS(T9:T11)-COUNTIF(T9:T11,"-"),"","◄")</f>
        <v>◄</v>
      </c>
      <c r="U8" s="45" t="str">
        <f>IF(SUM(U9:U11)&gt;0,"►","")</f>
        <v/>
      </c>
      <c r="V8" s="67">
        <f>ROWS(V9:V11)-1</f>
        <v>2</v>
      </c>
      <c r="W8" s="44">
        <f>SUM(W9:W11)-W11</f>
        <v>0</v>
      </c>
      <c r="X8" s="43" t="s">
        <v>2</v>
      </c>
      <c r="Y8" s="42"/>
      <c r="Z8" s="44">
        <f>SUM(Z9:Z11)-Z11</f>
        <v>0</v>
      </c>
      <c r="AA8" s="43" t="s">
        <v>2</v>
      </c>
      <c r="AB8" s="42"/>
      <c r="AC8" s="515"/>
      <c r="AD8" s="41"/>
    </row>
    <row r="9" spans="1:33" x14ac:dyDescent="0.25">
      <c r="A9" s="496"/>
      <c r="B9" s="39" t="str">
        <f>IF(A9=1,"x","")</f>
        <v/>
      </c>
      <c r="C9" s="23"/>
      <c r="D9" s="122"/>
      <c r="E9" s="225" t="s">
        <v>3395</v>
      </c>
      <c r="F9" s="120">
        <v>35218</v>
      </c>
      <c r="G9" s="420" t="s">
        <v>878</v>
      </c>
      <c r="H9" s="417" t="s">
        <v>3396</v>
      </c>
      <c r="I9" s="119" t="s">
        <v>3396</v>
      </c>
      <c r="J9" s="118"/>
      <c r="K9" s="117"/>
      <c r="L9" s="117"/>
      <c r="M9" s="407"/>
      <c r="N9" s="27" t="str">
        <f>IF(O9="?","?","")</f>
        <v/>
      </c>
      <c r="O9" s="26" t="str">
        <f>IF(AND(P9="",Q9&gt;0),"?",IF(P9="","◄",IF(Q9&gt;=1,"►","")))</f>
        <v>◄</v>
      </c>
      <c r="P9" s="25"/>
      <c r="Q9" s="24"/>
      <c r="R9" s="27" t="str">
        <f>IF(S9="?","?","")</f>
        <v/>
      </c>
      <c r="S9" s="26" t="str">
        <f>IF(AND(T9="",U9&gt;0),"?",IF(T9="","◄",IF(U9&gt;=1,"►","")))</f>
        <v>◄</v>
      </c>
      <c r="T9" s="25"/>
      <c r="U9" s="24"/>
      <c r="V9" s="23"/>
      <c r="W9" s="22"/>
      <c r="X9" s="21">
        <f>(P9*W9)</f>
        <v>0</v>
      </c>
      <c r="Y9" s="20">
        <f>(Q9*X9)</f>
        <v>0</v>
      </c>
      <c r="Z9" s="19"/>
      <c r="AA9" s="18">
        <f>(T9*Z9)</f>
        <v>0</v>
      </c>
      <c r="AB9" s="17">
        <f>(U9*AA9)</f>
        <v>0</v>
      </c>
      <c r="AC9" s="515"/>
      <c r="AD9" s="41"/>
    </row>
    <row r="10" spans="1:33" ht="15" thickBot="1" x14ac:dyDescent="0.3">
      <c r="A10" s="496"/>
      <c r="B10" s="39" t="str">
        <f>IF(A10=1,"x","")</f>
        <v/>
      </c>
      <c r="C10" s="23"/>
      <c r="D10" s="122"/>
      <c r="E10" s="225" t="s">
        <v>3397</v>
      </c>
      <c r="F10" s="120">
        <v>35218</v>
      </c>
      <c r="G10" s="420" t="s">
        <v>885</v>
      </c>
      <c r="H10" s="417" t="s">
        <v>3396</v>
      </c>
      <c r="I10" s="119">
        <v>0</v>
      </c>
      <c r="J10" s="118"/>
      <c r="K10" s="117"/>
      <c r="L10" s="117"/>
      <c r="M10" s="407"/>
      <c r="N10" s="27" t="str">
        <f>IF(O10="?","?","")</f>
        <v/>
      </c>
      <c r="O10" s="26" t="str">
        <f>IF(AND(P10="",Q10&gt;0),"?",IF(P10="","◄",IF(Q10&gt;=1,"►","")))</f>
        <v>◄</v>
      </c>
      <c r="P10" s="25"/>
      <c r="Q10" s="24"/>
      <c r="R10" s="27" t="str">
        <f>IF(S10="?","?","")</f>
        <v/>
      </c>
      <c r="S10" s="26" t="str">
        <f>IF(AND(T10="",U10&gt;0),"?",IF(T10="","◄",IF(U10&gt;=1,"►","")))</f>
        <v>◄</v>
      </c>
      <c r="T10" s="25"/>
      <c r="U10" s="24"/>
      <c r="V10" s="23"/>
      <c r="W10" s="22"/>
      <c r="X10" s="21">
        <f>(P10*W10)</f>
        <v>0</v>
      </c>
      <c r="Y10" s="20">
        <f>(Q10*X10)</f>
        <v>0</v>
      </c>
      <c r="Z10" s="19"/>
      <c r="AA10" s="18">
        <f>(T10*Z10)</f>
        <v>0</v>
      </c>
      <c r="AB10" s="17">
        <f>(U10*AA10)</f>
        <v>0</v>
      </c>
      <c r="AC10" s="515"/>
      <c r="AD10" s="41"/>
    </row>
    <row r="11" spans="1:33" ht="16.8" thickTop="1" thickBot="1" x14ac:dyDescent="0.3">
      <c r="A11" s="338"/>
      <c r="B11" s="50"/>
      <c r="C11" s="14">
        <f>ROWS(C12:C15)-1</f>
        <v>3</v>
      </c>
      <c r="D11" s="149" t="s">
        <v>3398</v>
      </c>
      <c r="E11" s="12"/>
      <c r="F11" s="10"/>
      <c r="G11" s="423"/>
      <c r="H11" s="422"/>
      <c r="I11" s="114" t="s">
        <v>3399</v>
      </c>
      <c r="J11" s="8" t="s">
        <v>3394</v>
      </c>
      <c r="K11" s="8"/>
      <c r="L11" s="8"/>
      <c r="M11" s="219">
        <v>35707</v>
      </c>
      <c r="N11" s="49"/>
      <c r="O11" s="47" t="str">
        <f>IF(COUNTIF(N12:N18,"?")&gt;0,"?",IF(AND(P11="◄",Q11="►"),"◄►",IF(P11="◄","◄",IF(Q11="►","►",""))))</f>
        <v>◄</v>
      </c>
      <c r="P11" s="46" t="str">
        <f>IF(SUM(P12:P15)+1=ROWS(P12:P15)-COUNTIF(P12:P15,"-"),"","◄")</f>
        <v>◄</v>
      </c>
      <c r="Q11" s="45" t="str">
        <f>IF(SUM(Q12:Q15)&gt;0,"►","")</f>
        <v/>
      </c>
      <c r="R11" s="48"/>
      <c r="S11" s="47" t="str">
        <f>IF(COUNTIF(R12:R18,"?")&gt;0,"?",IF(AND(T11="◄",U11="►"),"◄►",IF(T11="◄","◄",IF(U11="►","►",""))))</f>
        <v>◄</v>
      </c>
      <c r="T11" s="46" t="str">
        <f>IF(SUM(T12:T15)+1=ROWS(T12:T15)-COUNTIF(T12:T15,"-"),"","◄")</f>
        <v>◄</v>
      </c>
      <c r="U11" s="45" t="str">
        <f>IF(SUM(U12:U15)&gt;0,"►","")</f>
        <v/>
      </c>
      <c r="V11" s="67">
        <f>ROWS(V12:V15)-1</f>
        <v>3</v>
      </c>
      <c r="W11" s="44">
        <f>SUM(W12:W15)-W15</f>
        <v>0</v>
      </c>
      <c r="X11" s="43" t="s">
        <v>2</v>
      </c>
      <c r="Y11" s="42"/>
      <c r="Z11" s="44">
        <f>SUM(Z12:Z15)-Z15</f>
        <v>0</v>
      </c>
      <c r="AA11" s="43" t="s">
        <v>2</v>
      </c>
      <c r="AB11" s="42"/>
      <c r="AC11" s="515"/>
      <c r="AD11" s="41"/>
    </row>
    <row r="12" spans="1:33" x14ac:dyDescent="0.25">
      <c r="A12" s="496"/>
      <c r="B12" s="39" t="str">
        <f>IF(A12=1,"x","")</f>
        <v/>
      </c>
      <c r="C12" s="23"/>
      <c r="D12" s="122"/>
      <c r="E12" s="225" t="s">
        <v>3400</v>
      </c>
      <c r="F12" s="120">
        <v>35707</v>
      </c>
      <c r="G12" s="420" t="s">
        <v>880</v>
      </c>
      <c r="H12" s="417" t="s">
        <v>3401</v>
      </c>
      <c r="I12" s="408"/>
      <c r="J12" s="118"/>
      <c r="K12" s="117"/>
      <c r="L12" s="117"/>
      <c r="M12" s="418"/>
      <c r="N12" s="27" t="str">
        <f>IF(O12="?","?","")</f>
        <v/>
      </c>
      <c r="O12" s="26" t="str">
        <f>IF(AND(P12="",Q12&gt;0),"?",IF(P12="","◄",IF(Q12&gt;=1,"►","")))</f>
        <v>◄</v>
      </c>
      <c r="P12" s="25"/>
      <c r="Q12" s="24"/>
      <c r="R12" s="27" t="str">
        <f>IF(S12="?","?","")</f>
        <v/>
      </c>
      <c r="S12" s="26" t="str">
        <f>IF(AND(T12="",U12&gt;0),"?",IF(T12="","◄",IF(U12&gt;=1,"►","")))</f>
        <v>◄</v>
      </c>
      <c r="T12" s="25"/>
      <c r="U12" s="24"/>
      <c r="V12" s="23"/>
      <c r="W12" s="22"/>
      <c r="X12" s="21">
        <f t="shared" ref="X12:Y14" si="0">(P12*W12)</f>
        <v>0</v>
      </c>
      <c r="Y12" s="20">
        <f t="shared" si="0"/>
        <v>0</v>
      </c>
      <c r="Z12" s="19"/>
      <c r="AA12" s="18">
        <f t="shared" ref="AA12:AB14" si="1">(T12*Z12)</f>
        <v>0</v>
      </c>
      <c r="AB12" s="17">
        <f t="shared" si="1"/>
        <v>0</v>
      </c>
      <c r="AC12" s="5" t="s">
        <v>0</v>
      </c>
      <c r="AD12" s="41"/>
    </row>
    <row r="13" spans="1:33" x14ac:dyDescent="0.25">
      <c r="A13" s="496"/>
      <c r="B13" s="39" t="str">
        <f>IF(A13=1,"x","")</f>
        <v/>
      </c>
      <c r="C13" s="23"/>
      <c r="D13" s="122"/>
      <c r="E13" s="223" t="s">
        <v>3402</v>
      </c>
      <c r="F13" s="123">
        <v>35707</v>
      </c>
      <c r="G13" s="420" t="s">
        <v>878</v>
      </c>
      <c r="H13" s="417" t="s">
        <v>3403</v>
      </c>
      <c r="I13" s="408">
        <v>0</v>
      </c>
      <c r="J13" s="118"/>
      <c r="K13" s="117"/>
      <c r="L13" s="117"/>
      <c r="M13" s="412"/>
      <c r="N13" s="27" t="str">
        <f>IF(O13="?","?","")</f>
        <v/>
      </c>
      <c r="O13" s="26" t="str">
        <f>IF(AND(P13="",Q13&gt;0),"?",IF(P13="","◄",IF(Q13&gt;=1,"►","")))</f>
        <v>◄</v>
      </c>
      <c r="P13" s="25"/>
      <c r="Q13" s="24"/>
      <c r="R13" s="27" t="str">
        <f>IF(S13="?","?","")</f>
        <v/>
      </c>
      <c r="S13" s="26" t="str">
        <f>IF(AND(T13="",U13&gt;0),"?",IF(T13="","◄",IF(U13&gt;=1,"►","")))</f>
        <v>◄</v>
      </c>
      <c r="T13" s="25"/>
      <c r="U13" s="24"/>
      <c r="V13" s="23"/>
      <c r="W13" s="22"/>
      <c r="X13" s="21">
        <f t="shared" si="0"/>
        <v>0</v>
      </c>
      <c r="Y13" s="20">
        <f t="shared" si="0"/>
        <v>0</v>
      </c>
      <c r="Z13" s="19"/>
      <c r="AA13" s="18">
        <f t="shared" si="1"/>
        <v>0</v>
      </c>
      <c r="AB13" s="17">
        <f t="shared" si="1"/>
        <v>0</v>
      </c>
      <c r="AC13" s="5" t="s">
        <v>0</v>
      </c>
      <c r="AD13" s="41"/>
    </row>
    <row r="14" spans="1:33" ht="15" thickBot="1" x14ac:dyDescent="0.3">
      <c r="A14" s="496"/>
      <c r="B14" s="39" t="str">
        <f>IF(A14=1,"x","")</f>
        <v/>
      </c>
      <c r="C14" s="23"/>
      <c r="D14" s="122"/>
      <c r="E14" s="223" t="s">
        <v>3404</v>
      </c>
      <c r="F14" s="123">
        <v>35707</v>
      </c>
      <c r="G14" s="420" t="s">
        <v>884</v>
      </c>
      <c r="H14" s="417" t="s">
        <v>3405</v>
      </c>
      <c r="I14" s="408">
        <v>0</v>
      </c>
      <c r="J14" s="118"/>
      <c r="K14" s="117"/>
      <c r="L14" s="117"/>
      <c r="M14" s="412"/>
      <c r="N14" s="27" t="str">
        <f>IF(O14="?","?","")</f>
        <v/>
      </c>
      <c r="O14" s="26" t="str">
        <f>IF(AND(P14="",Q14&gt;0),"?",IF(P14="","◄",IF(Q14&gt;=1,"►","")))</f>
        <v>◄</v>
      </c>
      <c r="P14" s="25"/>
      <c r="Q14" s="24"/>
      <c r="R14" s="27" t="str">
        <f>IF(S14="?","?","")</f>
        <v/>
      </c>
      <c r="S14" s="26" t="str">
        <f>IF(AND(T14="",U14&gt;0),"?",IF(T14="","◄",IF(U14&gt;=1,"►","")))</f>
        <v>◄</v>
      </c>
      <c r="T14" s="25"/>
      <c r="U14" s="24"/>
      <c r="V14" s="23"/>
      <c r="W14" s="22"/>
      <c r="X14" s="21">
        <f t="shared" si="0"/>
        <v>0</v>
      </c>
      <c r="Y14" s="20">
        <f t="shared" si="0"/>
        <v>0</v>
      </c>
      <c r="Z14" s="19"/>
      <c r="AA14" s="18">
        <f t="shared" si="1"/>
        <v>0</v>
      </c>
      <c r="AB14" s="17">
        <f t="shared" si="1"/>
        <v>0</v>
      </c>
      <c r="AC14" s="5" t="s">
        <v>0</v>
      </c>
      <c r="AD14" s="41"/>
    </row>
    <row r="15" spans="1:33" ht="16.8" thickTop="1" thickBot="1" x14ac:dyDescent="0.3">
      <c r="A15" s="338"/>
      <c r="B15" s="50"/>
      <c r="C15" s="14">
        <f>ROWS(C16:C19)-1</f>
        <v>3</v>
      </c>
      <c r="D15" s="149" t="s">
        <v>3406</v>
      </c>
      <c r="E15" s="12"/>
      <c r="F15" s="10"/>
      <c r="G15" s="423"/>
      <c r="H15" s="422"/>
      <c r="I15" s="114" t="s">
        <v>3407</v>
      </c>
      <c r="J15" s="8" t="s">
        <v>3408</v>
      </c>
      <c r="K15" s="8"/>
      <c r="L15" s="8"/>
      <c r="M15" s="219">
        <v>36071</v>
      </c>
      <c r="N15" s="49"/>
      <c r="O15" s="47" t="str">
        <f>IF(COUNTIF(N16:N23,"?")&gt;0,"?",IF(AND(P15="◄",Q15="►"),"◄►",IF(P15="◄","◄",IF(Q15="►","►",""))))</f>
        <v>◄</v>
      </c>
      <c r="P15" s="46" t="str">
        <f>IF(SUM(P16:P19)+1=ROWS(P16:P19)-COUNTIF(P16:P19,"-"),"","◄")</f>
        <v>◄</v>
      </c>
      <c r="Q15" s="45" t="str">
        <f>IF(SUM(Q16:Q19)&gt;0,"►","")</f>
        <v/>
      </c>
      <c r="R15" s="48"/>
      <c r="S15" s="47" t="str">
        <f>IF(COUNTIF(R16:R23,"?")&gt;0,"?",IF(AND(T15="◄",U15="►"),"◄►",IF(T15="◄","◄",IF(U15="►","►",""))))</f>
        <v>◄</v>
      </c>
      <c r="T15" s="46" t="str">
        <f>IF(SUM(T16:T19)+1=ROWS(T16:T19)-COUNTIF(T16:T19,"-"),"","◄")</f>
        <v>◄</v>
      </c>
      <c r="U15" s="45" t="str">
        <f>IF(SUM(U16:U19)&gt;0,"►","")</f>
        <v/>
      </c>
      <c r="V15" s="67">
        <f>ROWS(V16:V19)-1</f>
        <v>3</v>
      </c>
      <c r="W15" s="44">
        <f>SUM(W16:W19)-W19</f>
        <v>0</v>
      </c>
      <c r="X15" s="43" t="s">
        <v>2</v>
      </c>
      <c r="Y15" s="42"/>
      <c r="Z15" s="44">
        <f>SUM(Z16:Z19)-Z19</f>
        <v>0</v>
      </c>
      <c r="AA15" s="43" t="s">
        <v>2</v>
      </c>
      <c r="AB15" s="42"/>
      <c r="AC15" s="5" t="s">
        <v>0</v>
      </c>
      <c r="AD15" s="41"/>
    </row>
    <row r="16" spans="1:33" x14ac:dyDescent="0.25">
      <c r="A16" s="496"/>
      <c r="B16" s="39" t="str">
        <f>IF(A16=1,"x","")</f>
        <v/>
      </c>
      <c r="C16" s="23"/>
      <c r="D16" s="122"/>
      <c r="E16" s="225" t="s">
        <v>3409</v>
      </c>
      <c r="F16" s="120">
        <v>36071</v>
      </c>
      <c r="G16" s="420" t="s">
        <v>883</v>
      </c>
      <c r="H16" s="417" t="s">
        <v>3410</v>
      </c>
      <c r="I16" s="408">
        <v>0</v>
      </c>
      <c r="J16" s="118"/>
      <c r="K16" s="117"/>
      <c r="L16" s="117"/>
      <c r="M16" s="412"/>
      <c r="N16" s="27" t="str">
        <f>IF(O16="?","?","")</f>
        <v/>
      </c>
      <c r="O16" s="26" t="str">
        <f>IF(AND(P16="",Q16&gt;0),"?",IF(P16="","◄",IF(Q16&gt;=1,"►","")))</f>
        <v>◄</v>
      </c>
      <c r="P16" s="25"/>
      <c r="Q16" s="24"/>
      <c r="R16" s="27" t="str">
        <f>IF(S16="?","?","")</f>
        <v/>
      </c>
      <c r="S16" s="26" t="str">
        <f>IF(AND(T16="",U16&gt;0),"?",IF(T16="","◄",IF(U16&gt;=1,"►","")))</f>
        <v>◄</v>
      </c>
      <c r="T16" s="25"/>
      <c r="U16" s="24"/>
      <c r="V16" s="23"/>
      <c r="W16" s="22"/>
      <c r="X16" s="21">
        <f t="shared" ref="X16:Y18" si="2">(P16*W16)</f>
        <v>0</v>
      </c>
      <c r="Y16" s="20">
        <f t="shared" si="2"/>
        <v>0</v>
      </c>
      <c r="Z16" s="19"/>
      <c r="AA16" s="18">
        <f t="shared" ref="AA16:AB18" si="3">(T16*Z16)</f>
        <v>0</v>
      </c>
      <c r="AB16" s="17">
        <f t="shared" si="3"/>
        <v>0</v>
      </c>
      <c r="AC16" s="5" t="s">
        <v>0</v>
      </c>
      <c r="AD16" s="41"/>
    </row>
    <row r="17" spans="1:30" x14ac:dyDescent="0.25">
      <c r="A17" s="496"/>
      <c r="B17" s="39" t="str">
        <f>IF(A17=1,"x","")</f>
        <v/>
      </c>
      <c r="C17" s="23"/>
      <c r="D17" s="122"/>
      <c r="E17" s="223" t="s">
        <v>3411</v>
      </c>
      <c r="F17" s="123">
        <v>36071</v>
      </c>
      <c r="G17" s="420" t="s">
        <v>883</v>
      </c>
      <c r="H17" s="417" t="s">
        <v>3410</v>
      </c>
      <c r="I17" s="408">
        <v>0</v>
      </c>
      <c r="J17" s="118"/>
      <c r="K17" s="117"/>
      <c r="L17" s="117"/>
      <c r="M17" s="412"/>
      <c r="N17" s="27" t="str">
        <f>IF(O17="?","?","")</f>
        <v/>
      </c>
      <c r="O17" s="26" t="str">
        <f>IF(AND(P17="",Q17&gt;0),"?",IF(P17="","◄",IF(Q17&gt;=1,"►","")))</f>
        <v>◄</v>
      </c>
      <c r="P17" s="25"/>
      <c r="Q17" s="24"/>
      <c r="R17" s="27" t="str">
        <f>IF(S17="?","?","")</f>
        <v/>
      </c>
      <c r="S17" s="26" t="str">
        <f>IF(AND(T17="",U17&gt;0),"?",IF(T17="","◄",IF(U17&gt;=1,"►","")))</f>
        <v>◄</v>
      </c>
      <c r="T17" s="25"/>
      <c r="U17" s="24"/>
      <c r="V17" s="23"/>
      <c r="W17" s="22"/>
      <c r="X17" s="21">
        <f t="shared" si="2"/>
        <v>0</v>
      </c>
      <c r="Y17" s="20">
        <f t="shared" si="2"/>
        <v>0</v>
      </c>
      <c r="Z17" s="19"/>
      <c r="AA17" s="18">
        <f t="shared" si="3"/>
        <v>0</v>
      </c>
      <c r="AB17" s="17">
        <f t="shared" si="3"/>
        <v>0</v>
      </c>
      <c r="AC17" s="5" t="s">
        <v>0</v>
      </c>
      <c r="AD17" s="41"/>
    </row>
    <row r="18" spans="1:30" ht="15" thickBot="1" x14ac:dyDescent="0.3">
      <c r="A18" s="496"/>
      <c r="B18" s="39" t="str">
        <f>IF(A18=1,"x","")</f>
        <v/>
      </c>
      <c r="C18" s="23"/>
      <c r="D18" s="122"/>
      <c r="E18" s="223" t="s">
        <v>3412</v>
      </c>
      <c r="F18" s="123">
        <v>36071</v>
      </c>
      <c r="G18" s="420" t="s">
        <v>882</v>
      </c>
      <c r="H18" s="417" t="s">
        <v>3410</v>
      </c>
      <c r="I18" s="408">
        <v>0</v>
      </c>
      <c r="J18" s="118"/>
      <c r="K18" s="117"/>
      <c r="L18" s="117"/>
      <c r="M18" s="412"/>
      <c r="N18" s="27" t="str">
        <f>IF(O18="?","?","")</f>
        <v/>
      </c>
      <c r="O18" s="26" t="str">
        <f>IF(AND(P18="",Q18&gt;0),"?",IF(P18="","◄",IF(Q18&gt;=1,"►","")))</f>
        <v>◄</v>
      </c>
      <c r="P18" s="25"/>
      <c r="Q18" s="24"/>
      <c r="R18" s="27" t="str">
        <f>IF(S18="?","?","")</f>
        <v/>
      </c>
      <c r="S18" s="26" t="str">
        <f>IF(AND(T18="",U18&gt;0),"?",IF(T18="","◄",IF(U18&gt;=1,"►","")))</f>
        <v>◄</v>
      </c>
      <c r="T18" s="25"/>
      <c r="U18" s="24"/>
      <c r="V18" s="23"/>
      <c r="W18" s="22"/>
      <c r="X18" s="21">
        <f t="shared" si="2"/>
        <v>0</v>
      </c>
      <c r="Y18" s="20">
        <f t="shared" si="2"/>
        <v>0</v>
      </c>
      <c r="Z18" s="19"/>
      <c r="AA18" s="18">
        <f t="shared" si="3"/>
        <v>0</v>
      </c>
      <c r="AB18" s="17">
        <f t="shared" si="3"/>
        <v>0</v>
      </c>
      <c r="AC18" s="5" t="s">
        <v>0</v>
      </c>
      <c r="AD18" s="41"/>
    </row>
    <row r="19" spans="1:30" ht="31.8" customHeight="1" thickTop="1" thickBot="1" x14ac:dyDescent="0.3">
      <c r="A19" s="338"/>
      <c r="B19" s="50"/>
      <c r="C19" s="14">
        <f>ROWS(C20:C24)-1</f>
        <v>4</v>
      </c>
      <c r="D19" s="149" t="s">
        <v>3413</v>
      </c>
      <c r="E19" s="12"/>
      <c r="F19" s="10"/>
      <c r="G19" s="423"/>
      <c r="H19" s="422"/>
      <c r="I19" s="114" t="s">
        <v>3414</v>
      </c>
      <c r="J19" s="419" t="s">
        <v>881</v>
      </c>
      <c r="K19" s="419"/>
      <c r="L19" s="419"/>
      <c r="M19" s="219">
        <v>36436</v>
      </c>
      <c r="N19" s="49"/>
      <c r="O19" s="47" t="str">
        <f>IF(COUNTIF(N20:N34,"?")&gt;0,"?",IF(AND(P19="◄",Q19="►"),"◄►",IF(P19="◄","◄",IF(Q19="►","►",""))))</f>
        <v>◄</v>
      </c>
      <c r="P19" s="46" t="str">
        <f>IF(SUM(P20:P24)+1=ROWS(P20:P24)-COUNTIF(P20:P24,"-"),"","◄")</f>
        <v>◄</v>
      </c>
      <c r="Q19" s="45" t="str">
        <f>IF(SUM(Q20:Q24)&gt;0,"►","")</f>
        <v/>
      </c>
      <c r="R19" s="48"/>
      <c r="S19" s="47" t="str">
        <f>IF(COUNTIF(R20:R34,"?")&gt;0,"?",IF(AND(T19="◄",U19="►"),"◄►",IF(T19="◄","◄",IF(U19="►","►",""))))</f>
        <v>◄</v>
      </c>
      <c r="T19" s="46" t="str">
        <f>IF(SUM(T20:T24)+1=ROWS(T20:T24)-COUNTIF(T20:T24,"-"),"","◄")</f>
        <v>◄</v>
      </c>
      <c r="U19" s="45" t="str">
        <f>IF(SUM(U20:U24)&gt;0,"►","")</f>
        <v/>
      </c>
      <c r="V19" s="14">
        <f>ROWS(V20:V24)-1</f>
        <v>4</v>
      </c>
      <c r="W19" s="44">
        <f>SUM(W20:W24)-W24</f>
        <v>0</v>
      </c>
      <c r="X19" s="43" t="s">
        <v>2</v>
      </c>
      <c r="Y19" s="42"/>
      <c r="Z19" s="44">
        <f>SUM(Z20:Z24)-Z24</f>
        <v>0</v>
      </c>
      <c r="AA19" s="43" t="s">
        <v>2</v>
      </c>
      <c r="AB19" s="42"/>
      <c r="AC19" s="5" t="s">
        <v>0</v>
      </c>
      <c r="AD19" s="41"/>
    </row>
    <row r="20" spans="1:30" x14ac:dyDescent="0.25">
      <c r="A20" s="496"/>
      <c r="B20" s="39" t="str">
        <f>IF(A20=1,"x","")</f>
        <v/>
      </c>
      <c r="C20" s="23"/>
      <c r="D20" s="122"/>
      <c r="E20" s="225" t="s">
        <v>3415</v>
      </c>
      <c r="F20" s="120">
        <v>36436</v>
      </c>
      <c r="G20" s="420" t="s">
        <v>880</v>
      </c>
      <c r="H20" s="417" t="s">
        <v>3416</v>
      </c>
      <c r="I20" s="408" t="s">
        <v>3417</v>
      </c>
      <c r="J20" s="118"/>
      <c r="K20" s="117"/>
      <c r="L20" s="117"/>
      <c r="M20" s="407"/>
      <c r="N20" s="27" t="str">
        <f>IF(O20="?","?","")</f>
        <v/>
      </c>
      <c r="O20" s="26" t="str">
        <f>IF(AND(P20="",Q20&gt;0),"?",IF(P20="","◄",IF(Q20&gt;=1,"►","")))</f>
        <v>◄</v>
      </c>
      <c r="P20" s="25"/>
      <c r="Q20" s="24"/>
      <c r="R20" s="27" t="str">
        <f>IF(S20="?","?","")</f>
        <v/>
      </c>
      <c r="S20" s="26" t="str">
        <f>IF(AND(T20="",U20&gt;0),"?",IF(T20="","◄",IF(U20&gt;=1,"►","")))</f>
        <v>◄</v>
      </c>
      <c r="T20" s="25"/>
      <c r="U20" s="24"/>
      <c r="V20" s="23"/>
      <c r="W20" s="22"/>
      <c r="X20" s="21">
        <f t="shared" ref="X20:Y23" si="4">(P20*W20)</f>
        <v>0</v>
      </c>
      <c r="Y20" s="20">
        <f t="shared" si="4"/>
        <v>0</v>
      </c>
      <c r="Z20" s="19"/>
      <c r="AA20" s="18">
        <f t="shared" ref="AA20:AB23" si="5">(T20*Z20)</f>
        <v>0</v>
      </c>
      <c r="AB20" s="17">
        <f t="shared" si="5"/>
        <v>0</v>
      </c>
      <c r="AC20" s="5" t="s">
        <v>0</v>
      </c>
      <c r="AD20" s="41"/>
    </row>
    <row r="21" spans="1:30" x14ac:dyDescent="0.25">
      <c r="A21" s="496"/>
      <c r="B21" s="39" t="str">
        <f>IF(A21=1,"x","")</f>
        <v/>
      </c>
      <c r="C21" s="23"/>
      <c r="D21" s="122"/>
      <c r="E21" s="225" t="s">
        <v>3418</v>
      </c>
      <c r="F21" s="123">
        <v>36436</v>
      </c>
      <c r="G21" s="420" t="s">
        <v>879</v>
      </c>
      <c r="H21" s="417" t="s">
        <v>3416</v>
      </c>
      <c r="I21" s="408" t="s">
        <v>3419</v>
      </c>
      <c r="J21" s="118"/>
      <c r="K21" s="117"/>
      <c r="L21" s="117"/>
      <c r="M21" s="407"/>
      <c r="N21" s="27" t="str">
        <f>IF(O21="?","?","")</f>
        <v/>
      </c>
      <c r="O21" s="26" t="str">
        <f>IF(AND(P21="",Q21&gt;0),"?",IF(P21="","◄",IF(Q21&gt;=1,"►","")))</f>
        <v>◄</v>
      </c>
      <c r="P21" s="25"/>
      <c r="Q21" s="24"/>
      <c r="R21" s="27" t="str">
        <f>IF(S21="?","?","")</f>
        <v/>
      </c>
      <c r="S21" s="26" t="str">
        <f>IF(AND(T21="",U21&gt;0),"?",IF(T21="","◄",IF(U21&gt;=1,"►","")))</f>
        <v>◄</v>
      </c>
      <c r="T21" s="25"/>
      <c r="U21" s="24"/>
      <c r="V21" s="23"/>
      <c r="W21" s="22"/>
      <c r="X21" s="21">
        <f t="shared" si="4"/>
        <v>0</v>
      </c>
      <c r="Y21" s="20">
        <f t="shared" si="4"/>
        <v>0</v>
      </c>
      <c r="Z21" s="19"/>
      <c r="AA21" s="18">
        <f t="shared" si="5"/>
        <v>0</v>
      </c>
      <c r="AB21" s="17">
        <f t="shared" si="5"/>
        <v>0</v>
      </c>
      <c r="AC21" s="5" t="s">
        <v>0</v>
      </c>
      <c r="AD21" s="41"/>
    </row>
    <row r="22" spans="1:30" x14ac:dyDescent="0.25">
      <c r="A22" s="496"/>
      <c r="B22" s="39" t="str">
        <f>IF(A22=1,"x","")</f>
        <v/>
      </c>
      <c r="C22" s="23"/>
      <c r="D22" s="122"/>
      <c r="E22" s="225" t="s">
        <v>3420</v>
      </c>
      <c r="F22" s="123">
        <v>36436</v>
      </c>
      <c r="G22" s="420" t="s">
        <v>878</v>
      </c>
      <c r="H22" s="417" t="s">
        <v>3416</v>
      </c>
      <c r="I22" s="408" t="s">
        <v>3421</v>
      </c>
      <c r="J22" s="118"/>
      <c r="K22" s="117"/>
      <c r="L22" s="117"/>
      <c r="M22" s="407"/>
      <c r="N22" s="27" t="str">
        <f>IF(O22="?","?","")</f>
        <v/>
      </c>
      <c r="O22" s="26" t="str">
        <f>IF(AND(P22="",Q22&gt;0),"?",IF(P22="","◄",IF(Q22&gt;=1,"►","")))</f>
        <v>◄</v>
      </c>
      <c r="P22" s="25"/>
      <c r="Q22" s="24"/>
      <c r="R22" s="27" t="str">
        <f>IF(S22="?","?","")</f>
        <v/>
      </c>
      <c r="S22" s="26" t="str">
        <f>IF(AND(T22="",U22&gt;0),"?",IF(T22="","◄",IF(U22&gt;=1,"►","")))</f>
        <v>◄</v>
      </c>
      <c r="T22" s="25"/>
      <c r="U22" s="24"/>
      <c r="V22" s="23"/>
      <c r="W22" s="22"/>
      <c r="X22" s="21">
        <f t="shared" si="4"/>
        <v>0</v>
      </c>
      <c r="Y22" s="20">
        <f t="shared" si="4"/>
        <v>0</v>
      </c>
      <c r="Z22" s="19"/>
      <c r="AA22" s="18">
        <f t="shared" si="5"/>
        <v>0</v>
      </c>
      <c r="AB22" s="17">
        <f t="shared" si="5"/>
        <v>0</v>
      </c>
      <c r="AC22" s="5" t="s">
        <v>0</v>
      </c>
      <c r="AD22" s="41"/>
    </row>
    <row r="23" spans="1:30" ht="15" thickBot="1" x14ac:dyDescent="0.3">
      <c r="A23" s="496"/>
      <c r="B23" s="39" t="str">
        <f>IF(A23=1,"x","")</f>
        <v/>
      </c>
      <c r="C23" s="23"/>
      <c r="D23" s="122"/>
      <c r="E23" s="225" t="s">
        <v>3422</v>
      </c>
      <c r="F23" s="123">
        <v>36436</v>
      </c>
      <c r="G23" s="420" t="s">
        <v>877</v>
      </c>
      <c r="H23" s="417" t="s">
        <v>3416</v>
      </c>
      <c r="I23" s="408" t="s">
        <v>3423</v>
      </c>
      <c r="J23" s="118"/>
      <c r="K23" s="117"/>
      <c r="L23" s="117"/>
      <c r="M23" s="407"/>
      <c r="N23" s="27" t="str">
        <f>IF(O23="?","?","")</f>
        <v/>
      </c>
      <c r="O23" s="26" t="str">
        <f>IF(AND(P23="",Q23&gt;0),"?",IF(P23="","◄",IF(Q23&gt;=1,"►","")))</f>
        <v>◄</v>
      </c>
      <c r="P23" s="25"/>
      <c r="Q23" s="24"/>
      <c r="R23" s="27" t="str">
        <f>IF(S23="?","?","")</f>
        <v/>
      </c>
      <c r="S23" s="26" t="str">
        <f>IF(AND(T23="",U23&gt;0),"?",IF(T23="","◄",IF(U23&gt;=1,"►","")))</f>
        <v>◄</v>
      </c>
      <c r="T23" s="25"/>
      <c r="U23" s="24"/>
      <c r="V23" s="23"/>
      <c r="W23" s="22"/>
      <c r="X23" s="21">
        <f t="shared" si="4"/>
        <v>0</v>
      </c>
      <c r="Y23" s="20">
        <f t="shared" si="4"/>
        <v>0</v>
      </c>
      <c r="Z23" s="19"/>
      <c r="AA23" s="18">
        <f t="shared" si="5"/>
        <v>0</v>
      </c>
      <c r="AB23" s="17">
        <f t="shared" si="5"/>
        <v>0</v>
      </c>
      <c r="AC23" s="5" t="s">
        <v>0</v>
      </c>
      <c r="AD23" s="41"/>
    </row>
    <row r="24" spans="1:30" ht="16.8" thickTop="1" thickBot="1" x14ac:dyDescent="0.3">
      <c r="A24" s="338"/>
      <c r="B24" s="50"/>
      <c r="C24" s="14">
        <f>ROWS(C25:C27)-1</f>
        <v>2</v>
      </c>
      <c r="D24" s="149" t="s">
        <v>3424</v>
      </c>
      <c r="E24" s="12"/>
      <c r="F24" s="10"/>
      <c r="G24" s="423"/>
      <c r="H24" s="422"/>
      <c r="I24" s="114" t="s">
        <v>873</v>
      </c>
      <c r="J24" s="8" t="s">
        <v>3425</v>
      </c>
      <c r="K24" s="8"/>
      <c r="L24" s="8"/>
      <c r="M24" s="219" t="s">
        <v>3426</v>
      </c>
      <c r="N24" s="49"/>
      <c r="O24" s="47" t="str">
        <f>IF(COUNTIF(N25:N31,"?")&gt;0,"?",IF(AND(P24="◄",Q24="►"),"◄►",IF(P24="◄","◄",IF(Q24="►","►",""))))</f>
        <v>◄</v>
      </c>
      <c r="P24" s="46" t="str">
        <f>IF(SUM(P25:P27)+1=ROWS(P25:P27)-COUNTIF(P25:P27,"-"),"","◄")</f>
        <v>◄</v>
      </c>
      <c r="Q24" s="45" t="str">
        <f>IF(SUM(Q25:Q27)&gt;0,"►","")</f>
        <v/>
      </c>
      <c r="R24" s="48"/>
      <c r="S24" s="47" t="str">
        <f>IF(COUNTIF(R25:R31,"?")&gt;0,"?",IF(AND(T24="◄",U24="►"),"◄►",IF(T24="◄","◄",IF(U24="►","►",""))))</f>
        <v>◄</v>
      </c>
      <c r="T24" s="46" t="str">
        <f>IF(SUM(T25:T27)+1=ROWS(T25:T27)-COUNTIF(T25:T27,"-"),"","◄")</f>
        <v>◄</v>
      </c>
      <c r="U24" s="45" t="str">
        <f>IF(SUM(U25:U27)&gt;0,"►","")</f>
        <v/>
      </c>
      <c r="V24" s="67">
        <f>ROWS(V25:V27)-1</f>
        <v>2</v>
      </c>
      <c r="W24" s="44">
        <f>SUM(W25:W27)-W27</f>
        <v>0</v>
      </c>
      <c r="X24" s="43" t="s">
        <v>2</v>
      </c>
      <c r="Y24" s="42"/>
      <c r="Z24" s="44">
        <f>SUM(Z25:Z27)-Z27</f>
        <v>0</v>
      </c>
      <c r="AA24" s="43" t="s">
        <v>2</v>
      </c>
      <c r="AB24" s="42"/>
      <c r="AC24" s="5" t="s">
        <v>0</v>
      </c>
      <c r="AD24" s="41"/>
    </row>
    <row r="25" spans="1:30" x14ac:dyDescent="0.25">
      <c r="A25" s="496"/>
      <c r="B25" s="39" t="str">
        <f>IF(A25=1,"x","")</f>
        <v/>
      </c>
      <c r="C25" s="23"/>
      <c r="D25" s="122"/>
      <c r="E25" s="225" t="s">
        <v>3427</v>
      </c>
      <c r="F25" s="120">
        <v>36526</v>
      </c>
      <c r="G25" s="424" t="s">
        <v>875</v>
      </c>
      <c r="H25" s="417" t="s">
        <v>3428</v>
      </c>
      <c r="I25" s="408"/>
      <c r="J25" s="118"/>
      <c r="K25" s="117"/>
      <c r="L25" s="117"/>
      <c r="M25" s="407"/>
      <c r="N25" s="27" t="str">
        <f>IF(O25="?","?","")</f>
        <v/>
      </c>
      <c r="O25" s="26" t="str">
        <f>IF(AND(P25="",Q25&gt;0),"?",IF(P25="","◄",IF(Q25&gt;=1,"►","")))</f>
        <v>◄</v>
      </c>
      <c r="P25" s="25"/>
      <c r="Q25" s="24"/>
      <c r="R25" s="27" t="str">
        <f>IF(S25="?","?","")</f>
        <v/>
      </c>
      <c r="S25" s="26" t="str">
        <f>IF(AND(T25="",U25&gt;0),"?",IF(T25="","◄",IF(U25&gt;=1,"►","")))</f>
        <v>◄</v>
      </c>
      <c r="T25" s="25"/>
      <c r="U25" s="24"/>
      <c r="V25" s="23"/>
      <c r="W25" s="22"/>
      <c r="X25" s="21">
        <f>(P25*W25)</f>
        <v>0</v>
      </c>
      <c r="Y25" s="20">
        <f>(Q25*X25)</f>
        <v>0</v>
      </c>
      <c r="Z25" s="19"/>
      <c r="AA25" s="18">
        <f>(T25*Z25)</f>
        <v>0</v>
      </c>
      <c r="AB25" s="17">
        <f>(U25*AA25)</f>
        <v>0</v>
      </c>
      <c r="AC25" s="5" t="s">
        <v>0</v>
      </c>
      <c r="AD25" s="41"/>
    </row>
    <row r="26" spans="1:30" ht="15" thickBot="1" x14ac:dyDescent="0.3">
      <c r="A26" s="496"/>
      <c r="B26" s="39" t="str">
        <f>IF(A26=1,"x","")</f>
        <v/>
      </c>
      <c r="C26" s="23"/>
      <c r="D26" s="411" t="s">
        <v>876</v>
      </c>
      <c r="E26" s="223"/>
      <c r="F26" s="123">
        <v>36526</v>
      </c>
      <c r="G26" s="424" t="s">
        <v>875</v>
      </c>
      <c r="H26" s="414" t="s">
        <v>3428</v>
      </c>
      <c r="I26" s="408"/>
      <c r="J26" s="118" t="s">
        <v>874</v>
      </c>
      <c r="K26" s="117"/>
      <c r="L26" s="117"/>
      <c r="M26" s="407"/>
      <c r="N26" s="27" t="str">
        <f>IF(O26="?","?","")</f>
        <v/>
      </c>
      <c r="O26" s="26" t="str">
        <f>IF(AND(P26="",Q26&gt;0),"?",IF(P26="","◄",IF(Q26&gt;=1,"►","")))</f>
        <v>◄</v>
      </c>
      <c r="P26" s="25"/>
      <c r="Q26" s="24"/>
      <c r="R26" s="27" t="str">
        <f>IF(S26="?","?","")</f>
        <v/>
      </c>
      <c r="S26" s="26" t="str">
        <f>IF(AND(T26="",U26&gt;0),"?",IF(T26="","◄",IF(U26&gt;=1,"►","")))</f>
        <v>◄</v>
      </c>
      <c r="T26" s="25"/>
      <c r="U26" s="24"/>
      <c r="V26" s="23"/>
      <c r="W26" s="22"/>
      <c r="X26" s="21">
        <f>(P26*W26)</f>
        <v>0</v>
      </c>
      <c r="Y26" s="20">
        <f>(Q26*X26)</f>
        <v>0</v>
      </c>
      <c r="Z26" s="19"/>
      <c r="AA26" s="18">
        <f>(T26*Z26)</f>
        <v>0</v>
      </c>
      <c r="AB26" s="17">
        <f>(U26*AA26)</f>
        <v>0</v>
      </c>
      <c r="AC26" s="5" t="s">
        <v>0</v>
      </c>
      <c r="AD26" s="41"/>
    </row>
    <row r="27" spans="1:30" ht="28.8" customHeight="1" thickTop="1" thickBot="1" x14ac:dyDescent="0.3">
      <c r="A27" s="338"/>
      <c r="B27" s="50"/>
      <c r="C27" s="14">
        <f>ROWS(C28:C30)-1</f>
        <v>2</v>
      </c>
      <c r="D27" s="641" t="s">
        <v>3429</v>
      </c>
      <c r="E27" s="583"/>
      <c r="F27" s="583"/>
      <c r="G27" s="583"/>
      <c r="H27" s="583"/>
      <c r="I27" s="114" t="s">
        <v>873</v>
      </c>
      <c r="J27" s="8" t="s">
        <v>3425</v>
      </c>
      <c r="K27" s="8"/>
      <c r="L27" s="8"/>
      <c r="M27" s="219" t="s">
        <v>3426</v>
      </c>
      <c r="N27" s="49"/>
      <c r="O27" s="47" t="str">
        <f>IF(COUNTIF(N28:N34,"?")&gt;0,"?",IF(AND(P27="◄",Q27="►"),"◄►",IF(P27="◄","◄",IF(Q27="►","►",""))))</f>
        <v>◄</v>
      </c>
      <c r="P27" s="46" t="str">
        <f>IF(SUM(P28:P30)+1=ROWS(P28:P30)-COUNTIF(P28:P30,"-"),"","◄")</f>
        <v>◄</v>
      </c>
      <c r="Q27" s="45" t="str">
        <f>IF(SUM(Q28:Q30)&gt;0,"►","")</f>
        <v/>
      </c>
      <c r="R27" s="48"/>
      <c r="S27" s="47" t="str">
        <f>IF(COUNTIF(R28:R34,"?")&gt;0,"?",IF(AND(T27="◄",U27="►"),"◄►",IF(T27="◄","◄",IF(U27="►","►",""))))</f>
        <v>◄</v>
      </c>
      <c r="T27" s="46" t="str">
        <f>IF(SUM(T28:T30)+1=ROWS(T28:T30)-COUNTIF(T28:T30,"-"),"","◄")</f>
        <v>◄</v>
      </c>
      <c r="U27" s="45" t="str">
        <f>IF(SUM(U28:U30)&gt;0,"►","")</f>
        <v/>
      </c>
      <c r="V27" s="67">
        <f>ROWS(V28:V30)-1</f>
        <v>2</v>
      </c>
      <c r="W27" s="44">
        <f>SUM(W28:W30)-W30</f>
        <v>0</v>
      </c>
      <c r="X27" s="43" t="s">
        <v>2</v>
      </c>
      <c r="Y27" s="42"/>
      <c r="Z27" s="44">
        <f>SUM(Z28:Z30)-Z30</f>
        <v>0</v>
      </c>
      <c r="AA27" s="43" t="s">
        <v>2</v>
      </c>
      <c r="AB27" s="42"/>
      <c r="AC27" s="5" t="s">
        <v>0</v>
      </c>
      <c r="AD27" s="41"/>
    </row>
    <row r="28" spans="1:30" ht="17.399999999999999" customHeight="1" x14ac:dyDescent="0.25">
      <c r="A28" s="496"/>
      <c r="B28" s="39" t="str">
        <f>IF(A28=1,"x","")</f>
        <v/>
      </c>
      <c r="C28" s="23"/>
      <c r="D28" s="411" t="s">
        <v>872</v>
      </c>
      <c r="E28" s="225"/>
      <c r="F28" s="123"/>
      <c r="G28" s="659" t="s">
        <v>871</v>
      </c>
      <c r="H28" s="414" t="s">
        <v>3428</v>
      </c>
      <c r="I28" s="408"/>
      <c r="J28" s="663" t="s">
        <v>3430</v>
      </c>
      <c r="K28" s="664"/>
      <c r="L28" s="664"/>
      <c r="M28" s="665"/>
      <c r="N28" s="27" t="str">
        <f>IF(O28="?","?","")</f>
        <v/>
      </c>
      <c r="O28" s="26" t="str">
        <f>IF(AND(P28="",Q28&gt;0),"?",IF(P28="","◄",IF(Q28&gt;=1,"►","")))</f>
        <v>◄</v>
      </c>
      <c r="P28" s="25"/>
      <c r="Q28" s="24"/>
      <c r="R28" s="27" t="str">
        <f>IF(S28="?","?","")</f>
        <v/>
      </c>
      <c r="S28" s="26" t="str">
        <f>IF(AND(T28="",U28&gt;0),"?",IF(T28="","◄",IF(U28&gt;=1,"►","")))</f>
        <v>◄</v>
      </c>
      <c r="T28" s="25"/>
      <c r="U28" s="24"/>
      <c r="V28" s="23"/>
      <c r="W28" s="22"/>
      <c r="X28" s="21">
        <f>(P28*W28)</f>
        <v>0</v>
      </c>
      <c r="Y28" s="20">
        <f>(Q28*X28)</f>
        <v>0</v>
      </c>
      <c r="Z28" s="19"/>
      <c r="AA28" s="18">
        <f>(T28*Z28)</f>
        <v>0</v>
      </c>
      <c r="AB28" s="17">
        <f>(U28*AA28)</f>
        <v>0</v>
      </c>
      <c r="AC28" s="5" t="s">
        <v>0</v>
      </c>
      <c r="AD28" s="41"/>
    </row>
    <row r="29" spans="1:30" ht="17.399999999999999" customHeight="1" thickBot="1" x14ac:dyDescent="0.3">
      <c r="A29" s="496"/>
      <c r="B29" s="39" t="str">
        <f>IF(A29=1,"x","")</f>
        <v/>
      </c>
      <c r="C29" s="23"/>
      <c r="D29" s="411" t="e">
        <v>#REF!</v>
      </c>
      <c r="E29" s="225"/>
      <c r="F29" s="123"/>
      <c r="G29" s="660"/>
      <c r="H29" s="414" t="s">
        <v>3428</v>
      </c>
      <c r="I29" s="408"/>
      <c r="J29" s="666"/>
      <c r="K29" s="667"/>
      <c r="L29" s="667"/>
      <c r="M29" s="668"/>
      <c r="N29" s="27" t="str">
        <f>IF(O29="?","?","")</f>
        <v/>
      </c>
      <c r="O29" s="26" t="str">
        <f>IF(AND(P29="",Q29&gt;0),"?",IF(P29="","◄",IF(Q29&gt;=1,"►","")))</f>
        <v>◄</v>
      </c>
      <c r="P29" s="25"/>
      <c r="Q29" s="24"/>
      <c r="R29" s="27" t="str">
        <f>IF(S29="?","?","")</f>
        <v/>
      </c>
      <c r="S29" s="26" t="str">
        <f>IF(AND(T29="",U29&gt;0),"?",IF(T29="","◄",IF(U29&gt;=1,"►","")))</f>
        <v>◄</v>
      </c>
      <c r="T29" s="25"/>
      <c r="U29" s="24"/>
      <c r="V29" s="23"/>
      <c r="W29" s="22"/>
      <c r="X29" s="21">
        <f>(P29*W29)</f>
        <v>0</v>
      </c>
      <c r="Y29" s="20">
        <f>(Q29*X29)</f>
        <v>0</v>
      </c>
      <c r="Z29" s="19"/>
      <c r="AA29" s="18">
        <f>(T29*Z29)</f>
        <v>0</v>
      </c>
      <c r="AB29" s="17">
        <f>(U29*AA29)</f>
        <v>0</v>
      </c>
      <c r="AC29" s="5" t="s">
        <v>0</v>
      </c>
      <c r="AD29" s="41"/>
    </row>
    <row r="30" spans="1:30" ht="19.8" customHeight="1" thickTop="1" thickBot="1" x14ac:dyDescent="0.3">
      <c r="A30" s="338"/>
      <c r="B30" s="50"/>
      <c r="C30" s="14">
        <f>ROWS(C31:C36)-1</f>
        <v>5</v>
      </c>
      <c r="D30" s="149" t="s">
        <v>3431</v>
      </c>
      <c r="E30" s="12"/>
      <c r="F30" s="10"/>
      <c r="G30" s="423"/>
      <c r="H30" s="422"/>
      <c r="I30" s="114" t="s">
        <v>3432</v>
      </c>
      <c r="J30" s="419" t="s">
        <v>3433</v>
      </c>
      <c r="K30" s="419"/>
      <c r="L30" s="419"/>
      <c r="M30" s="219">
        <v>36801</v>
      </c>
      <c r="N30" s="49"/>
      <c r="O30" s="47" t="str">
        <f>IF(COUNTIF(N31:N49,"?")&gt;0,"?",IF(AND(P30="◄",Q30="►"),"◄►",IF(P30="◄","◄",IF(Q30="►","►",""))))</f>
        <v>◄</v>
      </c>
      <c r="P30" s="46" t="str">
        <f>IF(SUM(P31:P36)+1=ROWS(P31:P36)-COUNTIF(P31:P36,"-"),"","◄")</f>
        <v>◄</v>
      </c>
      <c r="Q30" s="45" t="str">
        <f>IF(SUM(Q31:Q36)&gt;0,"►","")</f>
        <v/>
      </c>
      <c r="R30" s="48"/>
      <c r="S30" s="47" t="str">
        <f>IF(COUNTIF(R31:R49,"?")&gt;0,"?",IF(AND(T30="◄",U30="►"),"◄►",IF(T30="◄","◄",IF(U30="►","►",""))))</f>
        <v>◄</v>
      </c>
      <c r="T30" s="46" t="str">
        <f>IF(SUM(T31:T36)+1=ROWS(T31:T36)-COUNTIF(T31:T36,"-"),"","◄")</f>
        <v>◄</v>
      </c>
      <c r="U30" s="45" t="str">
        <f>IF(SUM(U31:U36)&gt;0,"►","")</f>
        <v/>
      </c>
      <c r="V30" s="67">
        <f>ROWS(V31:V36)-1</f>
        <v>5</v>
      </c>
      <c r="W30" s="44">
        <f>SUM(W31:W36)-W36</f>
        <v>0</v>
      </c>
      <c r="X30" s="43" t="s">
        <v>2</v>
      </c>
      <c r="Y30" s="42"/>
      <c r="Z30" s="44">
        <f>SUM(Z31:Z36)-Z36</f>
        <v>0</v>
      </c>
      <c r="AA30" s="43" t="s">
        <v>2</v>
      </c>
      <c r="AB30" s="42"/>
      <c r="AC30" s="5" t="s">
        <v>0</v>
      </c>
      <c r="AD30" s="41"/>
    </row>
    <row r="31" spans="1:30" ht="15" customHeight="1" x14ac:dyDescent="0.25">
      <c r="A31" s="496"/>
      <c r="B31" s="39" t="str">
        <f>IF(A31=1,"x","")</f>
        <v/>
      </c>
      <c r="C31" s="23"/>
      <c r="D31" s="122"/>
      <c r="E31" s="225" t="s">
        <v>3434</v>
      </c>
      <c r="F31" s="120">
        <v>36801</v>
      </c>
      <c r="G31" s="420" t="s">
        <v>870</v>
      </c>
      <c r="H31" s="417" t="s">
        <v>3435</v>
      </c>
      <c r="I31" s="408"/>
      <c r="J31" s="118"/>
      <c r="K31" s="117"/>
      <c r="L31" s="117"/>
      <c r="M31" s="412"/>
      <c r="N31" s="27" t="str">
        <f>IF(O31="?","?","")</f>
        <v/>
      </c>
      <c r="O31" s="26" t="str">
        <f>IF(AND(P31="",Q31&gt;0),"?",IF(P31="","◄",IF(Q31&gt;=1,"►","")))</f>
        <v>◄</v>
      </c>
      <c r="P31" s="25"/>
      <c r="Q31" s="24"/>
      <c r="R31" s="27" t="str">
        <f>IF(S31="?","?","")</f>
        <v/>
      </c>
      <c r="S31" s="26" t="str">
        <f>IF(AND(T31="",U31&gt;0),"?",IF(T31="","◄",IF(U31&gt;=1,"►","")))</f>
        <v>◄</v>
      </c>
      <c r="T31" s="25"/>
      <c r="U31" s="24"/>
      <c r="V31" s="23"/>
      <c r="W31" s="22"/>
      <c r="X31" s="21">
        <f t="shared" ref="X31:Y35" si="6">(P31*W31)</f>
        <v>0</v>
      </c>
      <c r="Y31" s="20">
        <f t="shared" si="6"/>
        <v>0</v>
      </c>
      <c r="Z31" s="19"/>
      <c r="AA31" s="18">
        <f t="shared" ref="AA31:AB35" si="7">(T31*Z31)</f>
        <v>0</v>
      </c>
      <c r="AB31" s="17">
        <f t="shared" si="7"/>
        <v>0</v>
      </c>
      <c r="AC31" s="5" t="s">
        <v>0</v>
      </c>
      <c r="AD31" s="41"/>
    </row>
    <row r="32" spans="1:30" x14ac:dyDescent="0.25">
      <c r="A32" s="496"/>
      <c r="B32" s="39" t="str">
        <f>IF(A32=1,"x","")</f>
        <v/>
      </c>
      <c r="C32" s="23"/>
      <c r="D32" s="122"/>
      <c r="E32" s="223" t="s">
        <v>3436</v>
      </c>
      <c r="F32" s="123">
        <v>36801</v>
      </c>
      <c r="G32" s="420" t="s">
        <v>869</v>
      </c>
      <c r="H32" s="417" t="s">
        <v>3437</v>
      </c>
      <c r="I32" s="408"/>
      <c r="J32" s="118"/>
      <c r="K32" s="117"/>
      <c r="L32" s="117"/>
      <c r="M32" s="412"/>
      <c r="N32" s="27" t="str">
        <f>IF(O32="?","?","")</f>
        <v/>
      </c>
      <c r="O32" s="26" t="str">
        <f>IF(AND(P32="",Q32&gt;0),"?",IF(P32="","◄",IF(Q32&gt;=1,"►","")))</f>
        <v>◄</v>
      </c>
      <c r="P32" s="25"/>
      <c r="Q32" s="24"/>
      <c r="R32" s="27" t="str">
        <f>IF(S32="?","?","")</f>
        <v/>
      </c>
      <c r="S32" s="26" t="str">
        <f>IF(AND(T32="",U32&gt;0),"?",IF(T32="","◄",IF(U32&gt;=1,"►","")))</f>
        <v>◄</v>
      </c>
      <c r="T32" s="25"/>
      <c r="U32" s="24"/>
      <c r="V32" s="23"/>
      <c r="W32" s="22"/>
      <c r="X32" s="21">
        <f t="shared" si="6"/>
        <v>0</v>
      </c>
      <c r="Y32" s="20">
        <f t="shared" si="6"/>
        <v>0</v>
      </c>
      <c r="Z32" s="19"/>
      <c r="AA32" s="18">
        <f t="shared" si="7"/>
        <v>0</v>
      </c>
      <c r="AB32" s="17">
        <f t="shared" si="7"/>
        <v>0</v>
      </c>
      <c r="AC32" s="5" t="s">
        <v>0</v>
      </c>
      <c r="AD32" s="41"/>
    </row>
    <row r="33" spans="1:30" x14ac:dyDescent="0.25">
      <c r="A33" s="496"/>
      <c r="B33" s="39" t="str">
        <f>IF(A33=1,"x","")</f>
        <v/>
      </c>
      <c r="C33" s="23"/>
      <c r="D33" s="122"/>
      <c r="E33" s="223" t="s">
        <v>3438</v>
      </c>
      <c r="F33" s="123">
        <v>36801</v>
      </c>
      <c r="G33" s="420" t="s">
        <v>868</v>
      </c>
      <c r="H33" s="417" t="s">
        <v>3439</v>
      </c>
      <c r="I33" s="408"/>
      <c r="J33" s="118"/>
      <c r="K33" s="117"/>
      <c r="L33" s="117"/>
      <c r="M33" s="412"/>
      <c r="N33" s="27" t="str">
        <f>IF(O33="?","?","")</f>
        <v/>
      </c>
      <c r="O33" s="26" t="str">
        <f>IF(AND(P33="",Q33&gt;0),"?",IF(P33="","◄",IF(Q33&gt;=1,"►","")))</f>
        <v>◄</v>
      </c>
      <c r="P33" s="25"/>
      <c r="Q33" s="24"/>
      <c r="R33" s="27" t="str">
        <f>IF(S33="?","?","")</f>
        <v/>
      </c>
      <c r="S33" s="26" t="str">
        <f>IF(AND(T33="",U33&gt;0),"?",IF(T33="","◄",IF(U33&gt;=1,"►","")))</f>
        <v>◄</v>
      </c>
      <c r="T33" s="25"/>
      <c r="U33" s="24"/>
      <c r="V33" s="23"/>
      <c r="W33" s="22"/>
      <c r="X33" s="21">
        <f t="shared" si="6"/>
        <v>0</v>
      </c>
      <c r="Y33" s="20">
        <f t="shared" si="6"/>
        <v>0</v>
      </c>
      <c r="Z33" s="19"/>
      <c r="AA33" s="18">
        <f t="shared" si="7"/>
        <v>0</v>
      </c>
      <c r="AB33" s="17">
        <f t="shared" si="7"/>
        <v>0</v>
      </c>
      <c r="AC33" s="5" t="s">
        <v>0</v>
      </c>
      <c r="AD33" s="41"/>
    </row>
    <row r="34" spans="1:30" x14ac:dyDescent="0.25">
      <c r="A34" s="496"/>
      <c r="B34" s="39" t="str">
        <f>IF(A34=1,"x","")</f>
        <v/>
      </c>
      <c r="C34" s="23"/>
      <c r="D34" s="122"/>
      <c r="E34" s="223" t="s">
        <v>3440</v>
      </c>
      <c r="F34" s="123">
        <v>36801</v>
      </c>
      <c r="G34" s="420" t="s">
        <v>866</v>
      </c>
      <c r="H34" s="417" t="s">
        <v>3441</v>
      </c>
      <c r="I34" s="408"/>
      <c r="J34" s="118"/>
      <c r="K34" s="117"/>
      <c r="L34" s="117"/>
      <c r="M34" s="412"/>
      <c r="N34" s="27" t="str">
        <f>IF(O34="?","?","")</f>
        <v/>
      </c>
      <c r="O34" s="26" t="str">
        <f>IF(AND(P34="",Q34&gt;0),"?",IF(P34="","◄",IF(Q34&gt;=1,"►","")))</f>
        <v>◄</v>
      </c>
      <c r="P34" s="25"/>
      <c r="Q34" s="24"/>
      <c r="R34" s="27" t="str">
        <f>IF(S34="?","?","")</f>
        <v/>
      </c>
      <c r="S34" s="26" t="str">
        <f>IF(AND(T34="",U34&gt;0),"?",IF(T34="","◄",IF(U34&gt;=1,"►","")))</f>
        <v>◄</v>
      </c>
      <c r="T34" s="25"/>
      <c r="U34" s="24"/>
      <c r="V34" s="23"/>
      <c r="W34" s="22"/>
      <c r="X34" s="21">
        <f t="shared" si="6"/>
        <v>0</v>
      </c>
      <c r="Y34" s="20">
        <f t="shared" si="6"/>
        <v>0</v>
      </c>
      <c r="Z34" s="19"/>
      <c r="AA34" s="18">
        <f t="shared" si="7"/>
        <v>0</v>
      </c>
      <c r="AB34" s="17">
        <f t="shared" si="7"/>
        <v>0</v>
      </c>
      <c r="AC34" s="5" t="s">
        <v>0</v>
      </c>
      <c r="AD34" s="41"/>
    </row>
    <row r="35" spans="1:30" ht="15" thickBot="1" x14ac:dyDescent="0.3">
      <c r="A35" s="496"/>
      <c r="B35" s="39" t="str">
        <f>IF(A35=1,"x","")</f>
        <v/>
      </c>
      <c r="C35" s="23"/>
      <c r="D35" s="411" t="s">
        <v>867</v>
      </c>
      <c r="E35" s="223"/>
      <c r="F35" s="123">
        <v>36801</v>
      </c>
      <c r="G35" s="420" t="s">
        <v>866</v>
      </c>
      <c r="H35" s="414" t="s">
        <v>3441</v>
      </c>
      <c r="I35" s="408"/>
      <c r="J35" s="118"/>
      <c r="K35" s="117"/>
      <c r="L35" s="117"/>
      <c r="M35" s="412"/>
      <c r="N35" s="27" t="str">
        <f>IF(O35="?","?","")</f>
        <v/>
      </c>
      <c r="O35" s="26" t="str">
        <f>IF(AND(P35="",Q35&gt;0),"?",IF(P35="","◄",IF(Q35&gt;=1,"►","")))</f>
        <v>◄</v>
      </c>
      <c r="P35" s="25"/>
      <c r="Q35" s="24"/>
      <c r="R35" s="27" t="str">
        <f>IF(S35="?","?","")</f>
        <v/>
      </c>
      <c r="S35" s="26" t="str">
        <f>IF(AND(T35="",U35&gt;0),"?",IF(T35="","◄",IF(U35&gt;=1,"►","")))</f>
        <v>◄</v>
      </c>
      <c r="T35" s="25"/>
      <c r="U35" s="24"/>
      <c r="V35" s="23"/>
      <c r="W35" s="22"/>
      <c r="X35" s="21">
        <f t="shared" si="6"/>
        <v>0</v>
      </c>
      <c r="Y35" s="20">
        <f t="shared" si="6"/>
        <v>0</v>
      </c>
      <c r="Z35" s="19"/>
      <c r="AA35" s="18">
        <f t="shared" si="7"/>
        <v>0</v>
      </c>
      <c r="AB35" s="17">
        <f t="shared" si="7"/>
        <v>0</v>
      </c>
      <c r="AC35" s="5" t="s">
        <v>0</v>
      </c>
      <c r="AD35" s="41"/>
    </row>
    <row r="36" spans="1:30" ht="16.8" thickTop="1" thickBot="1" x14ac:dyDescent="0.3">
      <c r="A36" s="338"/>
      <c r="B36" s="50"/>
      <c r="C36" s="14">
        <f>ROWS(C37:C50)-1</f>
        <v>13</v>
      </c>
      <c r="D36" s="149" t="s">
        <v>3442</v>
      </c>
      <c r="E36" s="12"/>
      <c r="F36" s="10"/>
      <c r="G36" s="423"/>
      <c r="H36" s="422"/>
      <c r="I36" s="114" t="s">
        <v>3443</v>
      </c>
      <c r="J36" s="8" t="s">
        <v>3444</v>
      </c>
      <c r="K36" s="8"/>
      <c r="L36" s="8"/>
      <c r="M36" s="219">
        <v>37172</v>
      </c>
      <c r="N36" s="49"/>
      <c r="O36" s="47" t="str">
        <f>IF(COUNTIF(N37:N55,"?")&gt;0,"?",IF(AND(P36="◄",Q36="►"),"◄►",IF(P36="◄","◄",IF(Q36="►","►",""))))</f>
        <v>◄</v>
      </c>
      <c r="P36" s="46" t="str">
        <f>IF(SUM(P37:P50)+1=ROWS(P37:P50)-COUNTIF(P37:P50,"-"),"","◄")</f>
        <v>◄</v>
      </c>
      <c r="Q36" s="45" t="str">
        <f>IF(SUM(Q37:Q50)&gt;0,"►","")</f>
        <v/>
      </c>
      <c r="R36" s="48"/>
      <c r="S36" s="47" t="str">
        <f>IF(COUNTIF(R37:R55,"?")&gt;0,"?",IF(AND(T36="◄",U36="►"),"◄►",IF(T36="◄","◄",IF(U36="►","►",""))))</f>
        <v>◄</v>
      </c>
      <c r="T36" s="46" t="str">
        <f>IF(SUM(T37:T50)+1=ROWS(T37:T50)-COUNTIF(T37:T50,"-"),"","◄")</f>
        <v>◄</v>
      </c>
      <c r="U36" s="45" t="str">
        <f>IF(SUM(U37:U50)&gt;0,"►","")</f>
        <v/>
      </c>
      <c r="V36" s="14">
        <f>ROWS(V37:V50)-1</f>
        <v>13</v>
      </c>
      <c r="W36" s="44">
        <f>SUM(W37:W50)-W50</f>
        <v>0</v>
      </c>
      <c r="X36" s="43" t="s">
        <v>2</v>
      </c>
      <c r="Y36" s="42"/>
      <c r="Z36" s="44">
        <f>SUM(Z37:Z50)-Z50</f>
        <v>0</v>
      </c>
      <c r="AA36" s="43" t="s">
        <v>2</v>
      </c>
      <c r="AB36" s="42"/>
      <c r="AC36" s="5" t="s">
        <v>0</v>
      </c>
      <c r="AD36" s="41"/>
    </row>
    <row r="37" spans="1:30" x14ac:dyDescent="0.25">
      <c r="A37" s="496"/>
      <c r="B37" s="39" t="str">
        <f t="shared" ref="B37:B49" si="8">IF(A37=1,"x","")</f>
        <v/>
      </c>
      <c r="C37" s="23"/>
      <c r="D37" s="122"/>
      <c r="E37" s="225" t="s">
        <v>3445</v>
      </c>
      <c r="F37" s="120">
        <v>37172</v>
      </c>
      <c r="G37" s="420" t="s">
        <v>865</v>
      </c>
      <c r="H37" s="417" t="s">
        <v>3446</v>
      </c>
      <c r="I37" s="408"/>
      <c r="J37" s="118"/>
      <c r="K37" s="117"/>
      <c r="L37" s="117"/>
      <c r="M37" s="407"/>
      <c r="N37" s="27" t="str">
        <f t="shared" ref="N37:N49" si="9">IF(O37="?","?","")</f>
        <v/>
      </c>
      <c r="O37" s="26" t="str">
        <f t="shared" ref="O37:O49" si="10">IF(AND(P37="",Q37&gt;0),"?",IF(P37="","◄",IF(Q37&gt;=1,"►","")))</f>
        <v>◄</v>
      </c>
      <c r="P37" s="25"/>
      <c r="Q37" s="24"/>
      <c r="R37" s="27" t="str">
        <f t="shared" ref="R37:R49" si="11">IF(S37="?","?","")</f>
        <v/>
      </c>
      <c r="S37" s="26" t="str">
        <f t="shared" ref="S37:S49" si="12">IF(AND(T37="",U37&gt;0),"?",IF(T37="","◄",IF(U37&gt;=1,"►","")))</f>
        <v>◄</v>
      </c>
      <c r="T37" s="25"/>
      <c r="U37" s="24"/>
      <c r="V37" s="23"/>
      <c r="W37" s="22"/>
      <c r="X37" s="21">
        <f t="shared" ref="X37:X49" si="13">(P37*W37)</f>
        <v>0</v>
      </c>
      <c r="Y37" s="20">
        <f t="shared" ref="Y37:Y49" si="14">(Q37*X37)</f>
        <v>0</v>
      </c>
      <c r="Z37" s="19"/>
      <c r="AA37" s="18">
        <f t="shared" ref="AA37:AA49" si="15">(T37*Z37)</f>
        <v>0</v>
      </c>
      <c r="AB37" s="17">
        <f t="shared" ref="AB37:AB49" si="16">(U37*AA37)</f>
        <v>0</v>
      </c>
      <c r="AC37" s="5" t="s">
        <v>0</v>
      </c>
      <c r="AD37" s="41"/>
    </row>
    <row r="38" spans="1:30" x14ac:dyDescent="0.25">
      <c r="A38" s="496"/>
      <c r="B38" s="39" t="str">
        <f t="shared" si="8"/>
        <v/>
      </c>
      <c r="C38" s="23"/>
      <c r="D38" s="122"/>
      <c r="E38" s="225" t="s">
        <v>3447</v>
      </c>
      <c r="F38" s="120">
        <v>37172</v>
      </c>
      <c r="G38" s="420" t="s">
        <v>864</v>
      </c>
      <c r="H38" s="417" t="s">
        <v>3448</v>
      </c>
      <c r="I38" s="408"/>
      <c r="J38" s="118"/>
      <c r="K38" s="117"/>
      <c r="L38" s="117"/>
      <c r="M38" s="407"/>
      <c r="N38" s="27" t="str">
        <f t="shared" si="9"/>
        <v/>
      </c>
      <c r="O38" s="26" t="str">
        <f t="shared" si="10"/>
        <v>◄</v>
      </c>
      <c r="P38" s="25"/>
      <c r="Q38" s="24"/>
      <c r="R38" s="27" t="str">
        <f t="shared" si="11"/>
        <v/>
      </c>
      <c r="S38" s="26" t="str">
        <f t="shared" si="12"/>
        <v>◄</v>
      </c>
      <c r="T38" s="25"/>
      <c r="U38" s="24"/>
      <c r="V38" s="23"/>
      <c r="W38" s="22"/>
      <c r="X38" s="21">
        <f t="shared" si="13"/>
        <v>0</v>
      </c>
      <c r="Y38" s="20">
        <f t="shared" si="14"/>
        <v>0</v>
      </c>
      <c r="Z38" s="19"/>
      <c r="AA38" s="18">
        <f t="shared" si="15"/>
        <v>0</v>
      </c>
      <c r="AB38" s="17">
        <f t="shared" si="16"/>
        <v>0</v>
      </c>
      <c r="AC38" s="5" t="s">
        <v>0</v>
      </c>
      <c r="AD38" s="41"/>
    </row>
    <row r="39" spans="1:30" x14ac:dyDescent="0.25">
      <c r="A39" s="496"/>
      <c r="B39" s="39" t="str">
        <f t="shared" si="8"/>
        <v/>
      </c>
      <c r="C39" s="23"/>
      <c r="D39" s="122"/>
      <c r="E39" s="225" t="s">
        <v>3449</v>
      </c>
      <c r="F39" s="120">
        <v>37172</v>
      </c>
      <c r="G39" s="420" t="s">
        <v>863</v>
      </c>
      <c r="H39" s="417" t="s">
        <v>3450</v>
      </c>
      <c r="I39" s="408"/>
      <c r="J39" s="118"/>
      <c r="K39" s="117"/>
      <c r="L39" s="117"/>
      <c r="M39" s="407"/>
      <c r="N39" s="27" t="str">
        <f t="shared" si="9"/>
        <v/>
      </c>
      <c r="O39" s="26" t="str">
        <f t="shared" si="10"/>
        <v>◄</v>
      </c>
      <c r="P39" s="25"/>
      <c r="Q39" s="24"/>
      <c r="R39" s="27" t="str">
        <f t="shared" si="11"/>
        <v/>
      </c>
      <c r="S39" s="26" t="str">
        <f t="shared" si="12"/>
        <v>◄</v>
      </c>
      <c r="T39" s="25"/>
      <c r="U39" s="24"/>
      <c r="V39" s="23"/>
      <c r="W39" s="22"/>
      <c r="X39" s="21">
        <f t="shared" si="13"/>
        <v>0</v>
      </c>
      <c r="Y39" s="20">
        <f t="shared" si="14"/>
        <v>0</v>
      </c>
      <c r="Z39" s="19"/>
      <c r="AA39" s="18">
        <f t="shared" si="15"/>
        <v>0</v>
      </c>
      <c r="AB39" s="17">
        <f t="shared" si="16"/>
        <v>0</v>
      </c>
      <c r="AC39" s="5" t="s">
        <v>0</v>
      </c>
      <c r="AD39" s="41"/>
    </row>
    <row r="40" spans="1:30" x14ac:dyDescent="0.25">
      <c r="A40" s="496"/>
      <c r="B40" s="39" t="str">
        <f t="shared" si="8"/>
        <v/>
      </c>
      <c r="C40" s="23"/>
      <c r="D40" s="122"/>
      <c r="E40" s="225" t="s">
        <v>3451</v>
      </c>
      <c r="F40" s="120">
        <v>37172</v>
      </c>
      <c r="G40" s="420" t="s">
        <v>862</v>
      </c>
      <c r="H40" s="417" t="s">
        <v>3452</v>
      </c>
      <c r="I40" s="408"/>
      <c r="J40" s="118"/>
      <c r="K40" s="117"/>
      <c r="L40" s="117"/>
      <c r="M40" s="407"/>
      <c r="N40" s="27" t="str">
        <f t="shared" si="9"/>
        <v/>
      </c>
      <c r="O40" s="26" t="str">
        <f t="shared" si="10"/>
        <v>◄</v>
      </c>
      <c r="P40" s="25"/>
      <c r="Q40" s="24"/>
      <c r="R40" s="27" t="str">
        <f t="shared" si="11"/>
        <v/>
      </c>
      <c r="S40" s="26" t="str">
        <f t="shared" si="12"/>
        <v>◄</v>
      </c>
      <c r="T40" s="25"/>
      <c r="U40" s="24"/>
      <c r="V40" s="23"/>
      <c r="W40" s="22"/>
      <c r="X40" s="21">
        <f t="shared" si="13"/>
        <v>0</v>
      </c>
      <c r="Y40" s="20">
        <f t="shared" si="14"/>
        <v>0</v>
      </c>
      <c r="Z40" s="19"/>
      <c r="AA40" s="18">
        <f t="shared" si="15"/>
        <v>0</v>
      </c>
      <c r="AB40" s="17">
        <f t="shared" si="16"/>
        <v>0</v>
      </c>
      <c r="AC40" s="5" t="s">
        <v>0</v>
      </c>
      <c r="AD40" s="41"/>
    </row>
    <row r="41" spans="1:30" x14ac:dyDescent="0.25">
      <c r="A41" s="496"/>
      <c r="B41" s="39" t="str">
        <f t="shared" si="8"/>
        <v/>
      </c>
      <c r="C41" s="23"/>
      <c r="D41" s="122"/>
      <c r="E41" s="225" t="s">
        <v>3453</v>
      </c>
      <c r="F41" s="120">
        <v>37172</v>
      </c>
      <c r="G41" s="420" t="s">
        <v>861</v>
      </c>
      <c r="H41" s="417" t="s">
        <v>3454</v>
      </c>
      <c r="I41" s="408"/>
      <c r="J41" s="118"/>
      <c r="K41" s="117"/>
      <c r="L41" s="117"/>
      <c r="M41" s="407"/>
      <c r="N41" s="27" t="str">
        <f t="shared" si="9"/>
        <v/>
      </c>
      <c r="O41" s="26" t="str">
        <f t="shared" si="10"/>
        <v>◄</v>
      </c>
      <c r="P41" s="25"/>
      <c r="Q41" s="24"/>
      <c r="R41" s="27" t="str">
        <f t="shared" si="11"/>
        <v/>
      </c>
      <c r="S41" s="26" t="str">
        <f t="shared" si="12"/>
        <v>◄</v>
      </c>
      <c r="T41" s="25"/>
      <c r="U41" s="24"/>
      <c r="V41" s="23"/>
      <c r="W41" s="22"/>
      <c r="X41" s="21">
        <f t="shared" si="13"/>
        <v>0</v>
      </c>
      <c r="Y41" s="20">
        <f t="shared" si="14"/>
        <v>0</v>
      </c>
      <c r="Z41" s="19"/>
      <c r="AA41" s="18">
        <f t="shared" si="15"/>
        <v>0</v>
      </c>
      <c r="AB41" s="17">
        <f t="shared" si="16"/>
        <v>0</v>
      </c>
      <c r="AC41" s="5" t="s">
        <v>0</v>
      </c>
      <c r="AD41" s="41"/>
    </row>
    <row r="42" spans="1:30" x14ac:dyDescent="0.25">
      <c r="A42" s="496"/>
      <c r="B42" s="39" t="str">
        <f t="shared" si="8"/>
        <v/>
      </c>
      <c r="C42" s="23"/>
      <c r="D42" s="122"/>
      <c r="E42" s="225" t="s">
        <v>3455</v>
      </c>
      <c r="F42" s="120">
        <v>37172</v>
      </c>
      <c r="G42" s="420" t="s">
        <v>860</v>
      </c>
      <c r="H42" s="417" t="s">
        <v>3456</v>
      </c>
      <c r="I42" s="408"/>
      <c r="J42" s="118"/>
      <c r="K42" s="117"/>
      <c r="L42" s="117"/>
      <c r="M42" s="407"/>
      <c r="N42" s="27" t="str">
        <f t="shared" si="9"/>
        <v/>
      </c>
      <c r="O42" s="26" t="str">
        <f t="shared" si="10"/>
        <v>◄</v>
      </c>
      <c r="P42" s="25"/>
      <c r="Q42" s="24"/>
      <c r="R42" s="27" t="str">
        <f t="shared" si="11"/>
        <v/>
      </c>
      <c r="S42" s="26" t="str">
        <f t="shared" si="12"/>
        <v>◄</v>
      </c>
      <c r="T42" s="25"/>
      <c r="U42" s="24"/>
      <c r="V42" s="23"/>
      <c r="W42" s="22"/>
      <c r="X42" s="21">
        <f t="shared" si="13"/>
        <v>0</v>
      </c>
      <c r="Y42" s="20">
        <f t="shared" si="14"/>
        <v>0</v>
      </c>
      <c r="Z42" s="19"/>
      <c r="AA42" s="18">
        <f t="shared" si="15"/>
        <v>0</v>
      </c>
      <c r="AB42" s="17">
        <f t="shared" si="16"/>
        <v>0</v>
      </c>
      <c r="AC42" s="5" t="s">
        <v>0</v>
      </c>
      <c r="AD42" s="41"/>
    </row>
    <row r="43" spans="1:30" x14ac:dyDescent="0.25">
      <c r="A43" s="496"/>
      <c r="B43" s="39" t="str">
        <f t="shared" si="8"/>
        <v/>
      </c>
      <c r="C43" s="23"/>
      <c r="D43" s="122"/>
      <c r="E43" s="225" t="s">
        <v>3457</v>
      </c>
      <c r="F43" s="120">
        <v>37172</v>
      </c>
      <c r="G43" s="420" t="s">
        <v>859</v>
      </c>
      <c r="H43" s="417" t="s">
        <v>3458</v>
      </c>
      <c r="I43" s="408"/>
      <c r="J43" s="118"/>
      <c r="K43" s="117"/>
      <c r="L43" s="117"/>
      <c r="M43" s="407"/>
      <c r="N43" s="27" t="str">
        <f t="shared" si="9"/>
        <v/>
      </c>
      <c r="O43" s="26" t="str">
        <f t="shared" si="10"/>
        <v>◄</v>
      </c>
      <c r="P43" s="25"/>
      <c r="Q43" s="24"/>
      <c r="R43" s="27" t="str">
        <f t="shared" si="11"/>
        <v/>
      </c>
      <c r="S43" s="26" t="str">
        <f t="shared" si="12"/>
        <v>◄</v>
      </c>
      <c r="T43" s="25"/>
      <c r="U43" s="24"/>
      <c r="V43" s="23"/>
      <c r="W43" s="22"/>
      <c r="X43" s="21">
        <f t="shared" si="13"/>
        <v>0</v>
      </c>
      <c r="Y43" s="20">
        <f t="shared" si="14"/>
        <v>0</v>
      </c>
      <c r="Z43" s="19"/>
      <c r="AA43" s="18">
        <f t="shared" si="15"/>
        <v>0</v>
      </c>
      <c r="AB43" s="17">
        <f t="shared" si="16"/>
        <v>0</v>
      </c>
      <c r="AC43" s="5" t="s">
        <v>0</v>
      </c>
      <c r="AD43" s="41"/>
    </row>
    <row r="44" spans="1:30" x14ac:dyDescent="0.25">
      <c r="A44" s="496"/>
      <c r="B44" s="39" t="str">
        <f t="shared" si="8"/>
        <v/>
      </c>
      <c r="C44" s="23"/>
      <c r="D44" s="122"/>
      <c r="E44" s="225" t="s">
        <v>3459</v>
      </c>
      <c r="F44" s="120">
        <v>37172</v>
      </c>
      <c r="G44" s="420" t="s">
        <v>858</v>
      </c>
      <c r="H44" s="417" t="s">
        <v>3460</v>
      </c>
      <c r="I44" s="408"/>
      <c r="J44" s="118"/>
      <c r="K44" s="117"/>
      <c r="L44" s="117"/>
      <c r="M44" s="407"/>
      <c r="N44" s="27" t="str">
        <f t="shared" si="9"/>
        <v/>
      </c>
      <c r="O44" s="26" t="str">
        <f t="shared" si="10"/>
        <v>◄</v>
      </c>
      <c r="P44" s="25"/>
      <c r="Q44" s="24"/>
      <c r="R44" s="27" t="str">
        <f t="shared" si="11"/>
        <v/>
      </c>
      <c r="S44" s="26" t="str">
        <f t="shared" si="12"/>
        <v>◄</v>
      </c>
      <c r="T44" s="25"/>
      <c r="U44" s="24"/>
      <c r="V44" s="23"/>
      <c r="W44" s="22"/>
      <c r="X44" s="21">
        <f t="shared" si="13"/>
        <v>0</v>
      </c>
      <c r="Y44" s="20">
        <f t="shared" si="14"/>
        <v>0</v>
      </c>
      <c r="Z44" s="19"/>
      <c r="AA44" s="18">
        <f t="shared" si="15"/>
        <v>0</v>
      </c>
      <c r="AB44" s="17">
        <f t="shared" si="16"/>
        <v>0</v>
      </c>
      <c r="AC44" s="5" t="s">
        <v>0</v>
      </c>
      <c r="AD44" s="41"/>
    </row>
    <row r="45" spans="1:30" x14ac:dyDescent="0.25">
      <c r="A45" s="496"/>
      <c r="B45" s="39" t="str">
        <f t="shared" si="8"/>
        <v/>
      </c>
      <c r="C45" s="23"/>
      <c r="D45" s="122"/>
      <c r="E45" s="225" t="s">
        <v>3461</v>
      </c>
      <c r="F45" s="120">
        <v>37172</v>
      </c>
      <c r="G45" s="420" t="s">
        <v>857</v>
      </c>
      <c r="H45" s="417" t="s">
        <v>3462</v>
      </c>
      <c r="I45" s="408"/>
      <c r="J45" s="118"/>
      <c r="K45" s="117"/>
      <c r="L45" s="117"/>
      <c r="M45" s="407"/>
      <c r="N45" s="27" t="str">
        <f t="shared" si="9"/>
        <v/>
      </c>
      <c r="O45" s="26" t="str">
        <f t="shared" si="10"/>
        <v>◄</v>
      </c>
      <c r="P45" s="25"/>
      <c r="Q45" s="24"/>
      <c r="R45" s="27" t="str">
        <f t="shared" si="11"/>
        <v/>
      </c>
      <c r="S45" s="26" t="str">
        <f t="shared" si="12"/>
        <v>◄</v>
      </c>
      <c r="T45" s="25"/>
      <c r="U45" s="24"/>
      <c r="V45" s="23"/>
      <c r="W45" s="22"/>
      <c r="X45" s="21">
        <f t="shared" si="13"/>
        <v>0</v>
      </c>
      <c r="Y45" s="20">
        <f t="shared" si="14"/>
        <v>0</v>
      </c>
      <c r="Z45" s="19"/>
      <c r="AA45" s="18">
        <f t="shared" si="15"/>
        <v>0</v>
      </c>
      <c r="AB45" s="17">
        <f t="shared" si="16"/>
        <v>0</v>
      </c>
      <c r="AC45" s="5" t="s">
        <v>0</v>
      </c>
      <c r="AD45" s="41"/>
    </row>
    <row r="46" spans="1:30" x14ac:dyDescent="0.25">
      <c r="A46" s="496"/>
      <c r="B46" s="39" t="str">
        <f t="shared" si="8"/>
        <v/>
      </c>
      <c r="C46" s="23"/>
      <c r="D46" s="122"/>
      <c r="E46" s="225" t="s">
        <v>3463</v>
      </c>
      <c r="F46" s="120">
        <v>37172</v>
      </c>
      <c r="G46" s="420" t="s">
        <v>856</v>
      </c>
      <c r="H46" s="417" t="s">
        <v>3464</v>
      </c>
      <c r="I46" s="408"/>
      <c r="J46" s="118"/>
      <c r="K46" s="117"/>
      <c r="L46" s="117"/>
      <c r="M46" s="407"/>
      <c r="N46" s="27" t="str">
        <f t="shared" si="9"/>
        <v/>
      </c>
      <c r="O46" s="26" t="str">
        <f t="shared" si="10"/>
        <v>◄</v>
      </c>
      <c r="P46" s="25"/>
      <c r="Q46" s="24"/>
      <c r="R46" s="27" t="str">
        <f t="shared" si="11"/>
        <v/>
      </c>
      <c r="S46" s="26" t="str">
        <f t="shared" si="12"/>
        <v>◄</v>
      </c>
      <c r="T46" s="25"/>
      <c r="U46" s="24"/>
      <c r="V46" s="23"/>
      <c r="W46" s="22"/>
      <c r="X46" s="21">
        <f t="shared" si="13"/>
        <v>0</v>
      </c>
      <c r="Y46" s="20">
        <f t="shared" si="14"/>
        <v>0</v>
      </c>
      <c r="Z46" s="19"/>
      <c r="AA46" s="18">
        <f t="shared" si="15"/>
        <v>0</v>
      </c>
      <c r="AB46" s="17">
        <f t="shared" si="16"/>
        <v>0</v>
      </c>
      <c r="AC46" s="5" t="s">
        <v>0</v>
      </c>
      <c r="AD46" s="41"/>
    </row>
    <row r="47" spans="1:30" x14ac:dyDescent="0.25">
      <c r="A47" s="496"/>
      <c r="B47" s="39" t="str">
        <f t="shared" si="8"/>
        <v/>
      </c>
      <c r="C47" s="23"/>
      <c r="D47" s="122"/>
      <c r="E47" s="225" t="s">
        <v>3465</v>
      </c>
      <c r="F47" s="120">
        <v>37172</v>
      </c>
      <c r="G47" s="420" t="s">
        <v>855</v>
      </c>
      <c r="H47" s="417" t="s">
        <v>3466</v>
      </c>
      <c r="I47" s="408"/>
      <c r="J47" s="118"/>
      <c r="K47" s="117"/>
      <c r="L47" s="117"/>
      <c r="M47" s="407"/>
      <c r="N47" s="27" t="str">
        <f t="shared" si="9"/>
        <v/>
      </c>
      <c r="O47" s="26" t="str">
        <f t="shared" si="10"/>
        <v>◄</v>
      </c>
      <c r="P47" s="25"/>
      <c r="Q47" s="24"/>
      <c r="R47" s="27" t="str">
        <f t="shared" si="11"/>
        <v/>
      </c>
      <c r="S47" s="26" t="str">
        <f t="shared" si="12"/>
        <v>◄</v>
      </c>
      <c r="T47" s="25"/>
      <c r="U47" s="24"/>
      <c r="V47" s="23"/>
      <c r="W47" s="22"/>
      <c r="X47" s="21">
        <f t="shared" si="13"/>
        <v>0</v>
      </c>
      <c r="Y47" s="20">
        <f t="shared" si="14"/>
        <v>0</v>
      </c>
      <c r="Z47" s="19"/>
      <c r="AA47" s="18">
        <f t="shared" si="15"/>
        <v>0</v>
      </c>
      <c r="AB47" s="17">
        <f t="shared" si="16"/>
        <v>0</v>
      </c>
      <c r="AC47" s="5" t="s">
        <v>0</v>
      </c>
      <c r="AD47" s="41"/>
    </row>
    <row r="48" spans="1:30" x14ac:dyDescent="0.25">
      <c r="A48" s="496"/>
      <c r="B48" s="39" t="str">
        <f t="shared" si="8"/>
        <v/>
      </c>
      <c r="C48" s="23"/>
      <c r="D48" s="411">
        <v>0</v>
      </c>
      <c r="E48" s="225"/>
      <c r="F48" s="120">
        <v>37172</v>
      </c>
      <c r="G48" s="420" t="s">
        <v>854</v>
      </c>
      <c r="H48" s="414" t="s">
        <v>3467</v>
      </c>
      <c r="I48" s="408"/>
      <c r="J48" s="118" t="s">
        <v>853</v>
      </c>
      <c r="K48" s="117"/>
      <c r="L48" s="117"/>
      <c r="M48" s="407"/>
      <c r="N48" s="27" t="str">
        <f t="shared" si="9"/>
        <v/>
      </c>
      <c r="O48" s="26" t="str">
        <f t="shared" si="10"/>
        <v>◄</v>
      </c>
      <c r="P48" s="25"/>
      <c r="Q48" s="24"/>
      <c r="R48" s="27" t="str">
        <f t="shared" si="11"/>
        <v/>
      </c>
      <c r="S48" s="26" t="str">
        <f t="shared" si="12"/>
        <v>◄</v>
      </c>
      <c r="T48" s="25"/>
      <c r="U48" s="24"/>
      <c r="V48" s="23"/>
      <c r="W48" s="22"/>
      <c r="X48" s="21">
        <f t="shared" si="13"/>
        <v>0</v>
      </c>
      <c r="Y48" s="20">
        <f t="shared" si="14"/>
        <v>0</v>
      </c>
      <c r="Z48" s="19"/>
      <c r="AA48" s="18">
        <f t="shared" si="15"/>
        <v>0</v>
      </c>
      <c r="AB48" s="17">
        <f t="shared" si="16"/>
        <v>0</v>
      </c>
      <c r="AC48" s="5" t="s">
        <v>0</v>
      </c>
      <c r="AD48" s="41"/>
    </row>
    <row r="49" spans="1:30" ht="19.8" customHeight="1" thickBot="1" x14ac:dyDescent="0.3">
      <c r="A49" s="496"/>
      <c r="B49" s="39" t="str">
        <f t="shared" si="8"/>
        <v/>
      </c>
      <c r="C49" s="23"/>
      <c r="D49" s="411">
        <v>0</v>
      </c>
      <c r="E49" s="421"/>
      <c r="F49" s="120">
        <v>37172</v>
      </c>
      <c r="G49" s="420" t="s">
        <v>854</v>
      </c>
      <c r="H49" s="414" t="s">
        <v>3467</v>
      </c>
      <c r="I49" s="408"/>
      <c r="J49" s="118" t="s">
        <v>852</v>
      </c>
      <c r="K49" s="117"/>
      <c r="L49" s="117"/>
      <c r="M49" s="407"/>
      <c r="N49" s="27" t="str">
        <f t="shared" si="9"/>
        <v/>
      </c>
      <c r="O49" s="26" t="str">
        <f t="shared" si="10"/>
        <v>◄</v>
      </c>
      <c r="P49" s="25"/>
      <c r="Q49" s="24"/>
      <c r="R49" s="27" t="str">
        <f t="shared" si="11"/>
        <v/>
      </c>
      <c r="S49" s="26" t="str">
        <f t="shared" si="12"/>
        <v>◄</v>
      </c>
      <c r="T49" s="25"/>
      <c r="U49" s="24"/>
      <c r="V49" s="23"/>
      <c r="W49" s="22"/>
      <c r="X49" s="21">
        <f t="shared" si="13"/>
        <v>0</v>
      </c>
      <c r="Y49" s="20">
        <f t="shared" si="14"/>
        <v>0</v>
      </c>
      <c r="Z49" s="19"/>
      <c r="AA49" s="18">
        <f t="shared" si="15"/>
        <v>0</v>
      </c>
      <c r="AB49" s="17">
        <f t="shared" si="16"/>
        <v>0</v>
      </c>
      <c r="AC49" s="5" t="s">
        <v>0</v>
      </c>
      <c r="AD49" s="41"/>
    </row>
    <row r="50" spans="1:30" ht="29.4" customHeight="1" thickTop="1" thickBot="1" x14ac:dyDescent="0.3">
      <c r="A50" s="338"/>
      <c r="B50" s="50"/>
      <c r="C50" s="14">
        <f>ROWS(C51:C55)-1</f>
        <v>4</v>
      </c>
      <c r="D50" s="641" t="s">
        <v>3468</v>
      </c>
      <c r="E50" s="583"/>
      <c r="F50" s="583"/>
      <c r="G50" s="583"/>
      <c r="H50" s="583"/>
      <c r="I50" s="114" t="s">
        <v>3469</v>
      </c>
      <c r="J50" s="419" t="s">
        <v>3470</v>
      </c>
      <c r="K50" s="419"/>
      <c r="L50" s="419"/>
      <c r="M50" s="219">
        <v>37534</v>
      </c>
      <c r="N50" s="49"/>
      <c r="O50" s="47" t="str">
        <f>IF(COUNTIF(N51:N58,"?")&gt;0,"?",IF(AND(P50="◄",Q50="►"),"◄►",IF(P50="◄","◄",IF(Q50="►","►",""))))</f>
        <v>◄</v>
      </c>
      <c r="P50" s="46" t="str">
        <f>IF(SUM(P51:P55)+1=ROWS(P51:P55)-COUNTIF(P51:P55,"-"),"","◄")</f>
        <v>◄</v>
      </c>
      <c r="Q50" s="45" t="str">
        <f>IF(SUM(Q51:Q55)&gt;0,"►","")</f>
        <v/>
      </c>
      <c r="R50" s="48"/>
      <c r="S50" s="47" t="str">
        <f>IF(COUNTIF(R51:R58,"?")&gt;0,"?",IF(AND(T50="◄",U50="►"),"◄►",IF(T50="◄","◄",IF(U50="►","►",""))))</f>
        <v>◄</v>
      </c>
      <c r="T50" s="46" t="str">
        <f>IF(SUM(T51:T55)+1=ROWS(T51:T55)-COUNTIF(T51:T55,"-"),"","◄")</f>
        <v>◄</v>
      </c>
      <c r="U50" s="45" t="str">
        <f>IF(SUM(U51:U55)&gt;0,"►","")</f>
        <v/>
      </c>
      <c r="V50" s="67">
        <f>ROWS(V51:V55)-1</f>
        <v>4</v>
      </c>
      <c r="W50" s="44">
        <f>SUM(W51:W55)-W55</f>
        <v>0</v>
      </c>
      <c r="X50" s="43" t="s">
        <v>2</v>
      </c>
      <c r="Y50" s="42"/>
      <c r="Z50" s="44">
        <f>SUM(Z51:Z55)-Z55</f>
        <v>0</v>
      </c>
      <c r="AA50" s="43" t="s">
        <v>2</v>
      </c>
      <c r="AB50" s="42"/>
      <c r="AC50" s="5" t="s">
        <v>0</v>
      </c>
      <c r="AD50" s="41"/>
    </row>
    <row r="51" spans="1:30" ht="15" customHeight="1" x14ac:dyDescent="0.25">
      <c r="A51" s="496"/>
      <c r="B51" s="39" t="str">
        <f>IF(A51=1,"x","")</f>
        <v/>
      </c>
      <c r="C51" s="23"/>
      <c r="D51" s="122"/>
      <c r="E51" s="225" t="s">
        <v>3471</v>
      </c>
      <c r="F51" s="120">
        <v>37534</v>
      </c>
      <c r="G51" s="410">
        <v>1</v>
      </c>
      <c r="H51" s="417" t="s">
        <v>3472</v>
      </c>
      <c r="I51" s="408">
        <v>0</v>
      </c>
      <c r="J51" s="118"/>
      <c r="K51" s="117"/>
      <c r="L51" s="117"/>
      <c r="M51" s="412"/>
      <c r="N51" s="27" t="str">
        <f>IF(O51="?","?","")</f>
        <v/>
      </c>
      <c r="O51" s="26" t="str">
        <f>IF(AND(P51="",Q51&gt;0),"?",IF(P51="","◄",IF(Q51&gt;=1,"►","")))</f>
        <v>◄</v>
      </c>
      <c r="P51" s="25"/>
      <c r="Q51" s="24"/>
      <c r="R51" s="27" t="str">
        <f>IF(S51="?","?","")</f>
        <v/>
      </c>
      <c r="S51" s="26" t="str">
        <f>IF(AND(T51="",U51&gt;0),"?",IF(T51="","◄",IF(U51&gt;=1,"►","")))</f>
        <v>◄</v>
      </c>
      <c r="T51" s="25"/>
      <c r="U51" s="24"/>
      <c r="V51" s="23"/>
      <c r="W51" s="22"/>
      <c r="X51" s="21">
        <f t="shared" ref="X51:Y54" si="17">(P51*W51)</f>
        <v>0</v>
      </c>
      <c r="Y51" s="20">
        <f t="shared" si="17"/>
        <v>0</v>
      </c>
      <c r="Z51" s="19"/>
      <c r="AA51" s="18">
        <f t="shared" ref="AA51:AB54" si="18">(T51*Z51)</f>
        <v>0</v>
      </c>
      <c r="AB51" s="17">
        <f t="shared" si="18"/>
        <v>0</v>
      </c>
      <c r="AC51" s="5" t="s">
        <v>0</v>
      </c>
      <c r="AD51" s="41"/>
    </row>
    <row r="52" spans="1:30" x14ac:dyDescent="0.25">
      <c r="A52" s="496"/>
      <c r="B52" s="39" t="str">
        <f>IF(A52=1,"x","")</f>
        <v/>
      </c>
      <c r="C52" s="23"/>
      <c r="D52" s="122"/>
      <c r="E52" s="223" t="s">
        <v>3473</v>
      </c>
      <c r="F52" s="123">
        <v>37534</v>
      </c>
      <c r="G52" s="410">
        <v>2</v>
      </c>
      <c r="H52" s="417" t="s">
        <v>3474</v>
      </c>
      <c r="I52" s="408">
        <v>0</v>
      </c>
      <c r="J52" s="118"/>
      <c r="K52" s="117"/>
      <c r="L52" s="117"/>
      <c r="M52" s="412"/>
      <c r="N52" s="27" t="str">
        <f>IF(O52="?","?","")</f>
        <v/>
      </c>
      <c r="O52" s="26" t="str">
        <f>IF(AND(P52="",Q52&gt;0),"?",IF(P52="","◄",IF(Q52&gt;=1,"►","")))</f>
        <v>◄</v>
      </c>
      <c r="P52" s="25"/>
      <c r="Q52" s="24"/>
      <c r="R52" s="27" t="str">
        <f>IF(S52="?","?","")</f>
        <v/>
      </c>
      <c r="S52" s="26" t="str">
        <f>IF(AND(T52="",U52&gt;0),"?",IF(T52="","◄",IF(U52&gt;=1,"►","")))</f>
        <v>◄</v>
      </c>
      <c r="T52" s="25"/>
      <c r="U52" s="24"/>
      <c r="V52" s="23"/>
      <c r="W52" s="22"/>
      <c r="X52" s="21">
        <f t="shared" si="17"/>
        <v>0</v>
      </c>
      <c r="Y52" s="20">
        <f t="shared" si="17"/>
        <v>0</v>
      </c>
      <c r="Z52" s="19"/>
      <c r="AA52" s="18">
        <f t="shared" si="18"/>
        <v>0</v>
      </c>
      <c r="AB52" s="17">
        <f t="shared" si="18"/>
        <v>0</v>
      </c>
      <c r="AC52" s="5" t="s">
        <v>0</v>
      </c>
      <c r="AD52" s="41"/>
    </row>
    <row r="53" spans="1:30" x14ac:dyDescent="0.25">
      <c r="A53" s="496"/>
      <c r="B53" s="39" t="str">
        <f>IF(A53=1,"x","")</f>
        <v/>
      </c>
      <c r="C53" s="23"/>
      <c r="D53" s="122"/>
      <c r="E53" s="223" t="s">
        <v>3475</v>
      </c>
      <c r="F53" s="123">
        <v>37534</v>
      </c>
      <c r="G53" s="410">
        <v>5</v>
      </c>
      <c r="H53" s="417" t="s">
        <v>3476</v>
      </c>
      <c r="I53" s="408"/>
      <c r="J53" s="118"/>
      <c r="K53" s="117"/>
      <c r="L53" s="117"/>
      <c r="M53" s="412"/>
      <c r="N53" s="27" t="str">
        <f>IF(O53="?","?","")</f>
        <v/>
      </c>
      <c r="O53" s="26" t="str">
        <f>IF(AND(P53="",Q53&gt;0),"?",IF(P53="","◄",IF(Q53&gt;=1,"►","")))</f>
        <v>◄</v>
      </c>
      <c r="P53" s="25"/>
      <c r="Q53" s="24"/>
      <c r="R53" s="27" t="str">
        <f>IF(S53="?","?","")</f>
        <v/>
      </c>
      <c r="S53" s="26" t="str">
        <f>IF(AND(T53="",U53&gt;0),"?",IF(T53="","◄",IF(U53&gt;=1,"►","")))</f>
        <v>◄</v>
      </c>
      <c r="T53" s="25"/>
      <c r="U53" s="24"/>
      <c r="V53" s="23"/>
      <c r="W53" s="22"/>
      <c r="X53" s="21">
        <f t="shared" si="17"/>
        <v>0</v>
      </c>
      <c r="Y53" s="20">
        <f t="shared" si="17"/>
        <v>0</v>
      </c>
      <c r="Z53" s="19"/>
      <c r="AA53" s="18">
        <f t="shared" si="18"/>
        <v>0</v>
      </c>
      <c r="AB53" s="17">
        <f t="shared" si="18"/>
        <v>0</v>
      </c>
      <c r="AC53" s="5" t="s">
        <v>0</v>
      </c>
      <c r="AD53" s="41"/>
    </row>
    <row r="54" spans="1:30" ht="15" thickBot="1" x14ac:dyDescent="0.3">
      <c r="A54" s="496"/>
      <c r="B54" s="39" t="str">
        <f>IF(A54=1,"x","")</f>
        <v/>
      </c>
      <c r="C54" s="23"/>
      <c r="D54" s="411" t="s">
        <v>3477</v>
      </c>
      <c r="E54" s="225"/>
      <c r="F54" s="120">
        <v>37534</v>
      </c>
      <c r="G54" s="410">
        <v>8</v>
      </c>
      <c r="H54" s="414" t="s">
        <v>3478</v>
      </c>
      <c r="I54" s="408"/>
      <c r="J54" s="118"/>
      <c r="K54" s="117"/>
      <c r="L54" s="117"/>
      <c r="M54" s="407"/>
      <c r="N54" s="27" t="str">
        <f>IF(O54="?","?","")</f>
        <v/>
      </c>
      <c r="O54" s="26" t="str">
        <f>IF(AND(P54="",Q54&gt;0),"?",IF(P54="","◄",IF(Q54&gt;=1,"►","")))</f>
        <v>◄</v>
      </c>
      <c r="P54" s="25"/>
      <c r="Q54" s="24"/>
      <c r="R54" s="27" t="str">
        <f>IF(S54="?","?","")</f>
        <v/>
      </c>
      <c r="S54" s="26" t="str">
        <f>IF(AND(T54="",U54&gt;0),"?",IF(T54="","◄",IF(U54&gt;=1,"►","")))</f>
        <v>◄</v>
      </c>
      <c r="T54" s="25"/>
      <c r="U54" s="24"/>
      <c r="V54" s="23"/>
      <c r="W54" s="22"/>
      <c r="X54" s="21">
        <f t="shared" si="17"/>
        <v>0</v>
      </c>
      <c r="Y54" s="20">
        <f t="shared" si="17"/>
        <v>0</v>
      </c>
      <c r="Z54" s="19"/>
      <c r="AA54" s="18">
        <f t="shared" si="18"/>
        <v>0</v>
      </c>
      <c r="AB54" s="17">
        <f t="shared" si="18"/>
        <v>0</v>
      </c>
      <c r="AC54" s="5" t="s">
        <v>0</v>
      </c>
      <c r="AD54" s="41"/>
    </row>
    <row r="55" spans="1:30" ht="16.8" thickTop="1" thickBot="1" x14ac:dyDescent="0.3">
      <c r="A55" s="338"/>
      <c r="B55" s="50"/>
      <c r="C55" s="14">
        <f>ROWS(C56:C59)-1</f>
        <v>3</v>
      </c>
      <c r="D55" s="149" t="s">
        <v>3479</v>
      </c>
      <c r="E55" s="12"/>
      <c r="F55" s="10"/>
      <c r="G55" s="10"/>
      <c r="H55" s="406"/>
      <c r="I55" s="114" t="s">
        <v>3480</v>
      </c>
      <c r="J55" s="8" t="s">
        <v>3481</v>
      </c>
      <c r="K55" s="8"/>
      <c r="L55" s="8"/>
      <c r="M55" s="219">
        <v>37900</v>
      </c>
      <c r="N55" s="49"/>
      <c r="O55" s="47" t="str">
        <f>IF(COUNTIF(N56:N117,"?")&gt;0,"?",IF(AND(P55="◄",Q55="►"),"◄►",IF(P55="◄","◄",IF(Q55="►","►",""))))</f>
        <v>◄</v>
      </c>
      <c r="P55" s="46" t="str">
        <f>IF(SUM(P56:P59)+1=ROWS(P56:P59)-COUNTIF(P56:P59,"-"),"","◄")</f>
        <v>◄</v>
      </c>
      <c r="Q55" s="45" t="str">
        <f>IF(SUM(Q56:Q59)&gt;0,"►","")</f>
        <v/>
      </c>
      <c r="R55" s="48"/>
      <c r="S55" s="47" t="str">
        <f>IF(COUNTIF(R56:R117,"?")&gt;0,"?",IF(AND(T55="◄",U55="►"),"◄►",IF(T55="◄","◄",IF(U55="►","►",""))))</f>
        <v>◄</v>
      </c>
      <c r="T55" s="46" t="str">
        <f>IF(SUM(T56:T59)+1=ROWS(T56:T59)-COUNTIF(T56:T59,"-"),"","◄")</f>
        <v>◄</v>
      </c>
      <c r="U55" s="45" t="str">
        <f>IF(SUM(U56:U59)&gt;0,"►","")</f>
        <v/>
      </c>
      <c r="V55" s="67">
        <f>ROWS(V56:V59)-1</f>
        <v>3</v>
      </c>
      <c r="W55" s="44">
        <f>SUM(W56:W59)-W59</f>
        <v>0</v>
      </c>
      <c r="X55" s="43" t="s">
        <v>2</v>
      </c>
      <c r="Y55" s="42"/>
      <c r="Z55" s="44">
        <f>SUM(Z56:Z59)-Z59</f>
        <v>0</v>
      </c>
      <c r="AA55" s="43" t="s">
        <v>2</v>
      </c>
      <c r="AB55" s="42"/>
      <c r="AC55" s="5" t="s">
        <v>0</v>
      </c>
      <c r="AD55" s="41"/>
    </row>
    <row r="56" spans="1:30" ht="15" customHeight="1" x14ac:dyDescent="0.25">
      <c r="A56" s="496"/>
      <c r="B56" s="39" t="str">
        <f>IF(A56=1,"x","")</f>
        <v/>
      </c>
      <c r="C56" s="23"/>
      <c r="D56" s="122"/>
      <c r="E56" s="225" t="s">
        <v>3482</v>
      </c>
      <c r="F56" s="120">
        <v>37900</v>
      </c>
      <c r="G56" s="410">
        <v>1</v>
      </c>
      <c r="H56" s="417" t="s">
        <v>3483</v>
      </c>
      <c r="I56" s="408"/>
      <c r="J56" s="118"/>
      <c r="K56" s="117"/>
      <c r="L56" s="117"/>
      <c r="M56" s="412"/>
      <c r="N56" s="27" t="str">
        <f>IF(O56="?","?","")</f>
        <v/>
      </c>
      <c r="O56" s="26" t="str">
        <f>IF(AND(P56="",Q56&gt;0),"?",IF(P56="","◄",IF(Q56&gt;=1,"►","")))</f>
        <v>◄</v>
      </c>
      <c r="P56" s="25"/>
      <c r="Q56" s="24"/>
      <c r="R56" s="27" t="str">
        <f>IF(S56="?","?","")</f>
        <v/>
      </c>
      <c r="S56" s="26" t="str">
        <f>IF(AND(T56="",U56&gt;0),"?",IF(T56="","◄",IF(U56&gt;=1,"►","")))</f>
        <v>◄</v>
      </c>
      <c r="T56" s="25"/>
      <c r="U56" s="24"/>
      <c r="V56" s="23"/>
      <c r="W56" s="22"/>
      <c r="X56" s="21">
        <f t="shared" ref="X56:Y58" si="19">(P56*W56)</f>
        <v>0</v>
      </c>
      <c r="Y56" s="20">
        <f t="shared" si="19"/>
        <v>0</v>
      </c>
      <c r="Z56" s="19"/>
      <c r="AA56" s="18">
        <f t="shared" ref="AA56:AB58" si="20">(T56*Z56)</f>
        <v>0</v>
      </c>
      <c r="AB56" s="17">
        <f t="shared" si="20"/>
        <v>0</v>
      </c>
      <c r="AC56" s="5" t="s">
        <v>0</v>
      </c>
      <c r="AD56" s="41"/>
    </row>
    <row r="57" spans="1:30" x14ac:dyDescent="0.25">
      <c r="A57" s="496"/>
      <c r="B57" s="39" t="str">
        <f>IF(A57=1,"x","")</f>
        <v/>
      </c>
      <c r="C57" s="23"/>
      <c r="D57" s="122"/>
      <c r="E57" s="223" t="s">
        <v>3484</v>
      </c>
      <c r="F57" s="123">
        <v>37900</v>
      </c>
      <c r="G57" s="410">
        <v>1.5</v>
      </c>
      <c r="H57" s="417" t="s">
        <v>3485</v>
      </c>
      <c r="I57" s="408">
        <v>0</v>
      </c>
      <c r="J57" s="118"/>
      <c r="K57" s="117"/>
      <c r="L57" s="117"/>
      <c r="M57" s="412"/>
      <c r="N57" s="27" t="str">
        <f>IF(O57="?","?","")</f>
        <v/>
      </c>
      <c r="O57" s="26" t="str">
        <f>IF(AND(P57="",Q57&gt;0),"?",IF(P57="","◄",IF(Q57&gt;=1,"►","")))</f>
        <v>◄</v>
      </c>
      <c r="P57" s="25"/>
      <c r="Q57" s="24"/>
      <c r="R57" s="27" t="str">
        <f>IF(S57="?","?","")</f>
        <v/>
      </c>
      <c r="S57" s="26" t="str">
        <f>IF(AND(T57="",U57&gt;0),"?",IF(T57="","◄",IF(U57&gt;=1,"►","")))</f>
        <v>◄</v>
      </c>
      <c r="T57" s="25"/>
      <c r="U57" s="24"/>
      <c r="V57" s="23"/>
      <c r="W57" s="22"/>
      <c r="X57" s="21">
        <f t="shared" si="19"/>
        <v>0</v>
      </c>
      <c r="Y57" s="20">
        <f t="shared" si="19"/>
        <v>0</v>
      </c>
      <c r="Z57" s="19"/>
      <c r="AA57" s="18">
        <f t="shared" si="20"/>
        <v>0</v>
      </c>
      <c r="AB57" s="17">
        <f t="shared" si="20"/>
        <v>0</v>
      </c>
      <c r="AC57" s="5" t="s">
        <v>0</v>
      </c>
      <c r="AD57" s="41"/>
    </row>
    <row r="58" spans="1:30" ht="15" thickBot="1" x14ac:dyDescent="0.3">
      <c r="A58" s="496"/>
      <c r="B58" s="39" t="str">
        <f>IF(A58=1,"x","")</f>
        <v/>
      </c>
      <c r="C58" s="23"/>
      <c r="D58" s="411" t="s">
        <v>3486</v>
      </c>
      <c r="E58" s="225"/>
      <c r="F58" s="120">
        <v>37900</v>
      </c>
      <c r="G58" s="410">
        <v>2.5</v>
      </c>
      <c r="H58" s="414" t="s">
        <v>3487</v>
      </c>
      <c r="I58" s="408"/>
      <c r="J58" s="118"/>
      <c r="K58" s="117"/>
      <c r="L58" s="117"/>
      <c r="M58" s="407"/>
      <c r="N58" s="27" t="str">
        <f>IF(O58="?","?","")</f>
        <v/>
      </c>
      <c r="O58" s="26" t="str">
        <f>IF(AND(P58="",Q58&gt;0),"?",IF(P58="","◄",IF(Q58&gt;=1,"►","")))</f>
        <v>◄</v>
      </c>
      <c r="P58" s="25"/>
      <c r="Q58" s="24"/>
      <c r="R58" s="27" t="str">
        <f>IF(S58="?","?","")</f>
        <v/>
      </c>
      <c r="S58" s="26" t="str">
        <f>IF(AND(T58="",U58&gt;0),"?",IF(T58="","◄",IF(U58&gt;=1,"►","")))</f>
        <v>◄</v>
      </c>
      <c r="T58" s="25"/>
      <c r="U58" s="24"/>
      <c r="V58" s="23"/>
      <c r="W58" s="22"/>
      <c r="X58" s="21">
        <f t="shared" si="19"/>
        <v>0</v>
      </c>
      <c r="Y58" s="20">
        <f t="shared" si="19"/>
        <v>0</v>
      </c>
      <c r="Z58" s="19"/>
      <c r="AA58" s="18">
        <f t="shared" si="20"/>
        <v>0</v>
      </c>
      <c r="AB58" s="17">
        <f t="shared" si="20"/>
        <v>0</v>
      </c>
      <c r="AC58" s="5" t="s">
        <v>0</v>
      </c>
      <c r="AD58" s="41"/>
    </row>
    <row r="59" spans="1:30" ht="16.8" thickTop="1" thickBot="1" x14ac:dyDescent="0.3">
      <c r="A59" s="338"/>
      <c r="B59" s="50"/>
      <c r="C59" s="14">
        <f>ROWS(C60:C63)-1</f>
        <v>3</v>
      </c>
      <c r="D59" s="149" t="s">
        <v>3488</v>
      </c>
      <c r="E59" s="12"/>
      <c r="F59" s="10"/>
      <c r="G59" s="10"/>
      <c r="H59" s="406"/>
      <c r="I59" s="114" t="s">
        <v>3480</v>
      </c>
      <c r="J59" s="8" t="s">
        <v>3489</v>
      </c>
      <c r="K59" s="8"/>
      <c r="L59" s="8"/>
      <c r="M59" s="219">
        <v>38264</v>
      </c>
      <c r="N59" s="49"/>
      <c r="O59" s="47" t="str">
        <f>IF(COUNTIF(N60:N122,"?")&gt;0,"?",IF(AND(P59="◄",Q59="►"),"◄►",IF(P59="◄","◄",IF(Q59="►","►",""))))</f>
        <v>◄</v>
      </c>
      <c r="P59" s="46" t="str">
        <f>IF(SUM(P60:P63)+1=ROWS(P60:P63)-COUNTIF(P60:P63,"-"),"","◄")</f>
        <v>◄</v>
      </c>
      <c r="Q59" s="45" t="str">
        <f>IF(SUM(Q60:Q63)&gt;0,"►","")</f>
        <v/>
      </c>
      <c r="R59" s="48"/>
      <c r="S59" s="47" t="str">
        <f>IF(COUNTIF(R60:R122,"?")&gt;0,"?",IF(AND(T59="◄",U59="►"),"◄►",IF(T59="◄","◄",IF(U59="►","►",""))))</f>
        <v>◄</v>
      </c>
      <c r="T59" s="46" t="str">
        <f>IF(SUM(T60:T63)+1=ROWS(T60:T63)-COUNTIF(T60:T63,"-"),"","◄")</f>
        <v>◄</v>
      </c>
      <c r="U59" s="45" t="str">
        <f>IF(SUM(U60:U63)&gt;0,"►","")</f>
        <v/>
      </c>
      <c r="V59" s="67">
        <f>ROWS(V60:V63)-1</f>
        <v>3</v>
      </c>
      <c r="W59" s="44">
        <f>SUM(W60:W63)-W63</f>
        <v>0</v>
      </c>
      <c r="X59" s="43" t="s">
        <v>2</v>
      </c>
      <c r="Y59" s="42"/>
      <c r="Z59" s="44">
        <f>SUM(Z60:Z63)-Z63</f>
        <v>0</v>
      </c>
      <c r="AA59" s="43" t="s">
        <v>2</v>
      </c>
      <c r="AB59" s="42"/>
      <c r="AC59" s="5" t="s">
        <v>0</v>
      </c>
      <c r="AD59" s="41"/>
    </row>
    <row r="60" spans="1:30" ht="15" customHeight="1" x14ac:dyDescent="0.25">
      <c r="A60" s="496"/>
      <c r="B60" s="39" t="str">
        <f>IF(A60=1,"x","")</f>
        <v/>
      </c>
      <c r="C60" s="23"/>
      <c r="D60" s="122"/>
      <c r="E60" s="225" t="s">
        <v>3490</v>
      </c>
      <c r="F60" s="120">
        <v>37900</v>
      </c>
      <c r="G60" s="410">
        <v>3</v>
      </c>
      <c r="H60" s="417" t="s">
        <v>3491</v>
      </c>
      <c r="I60" s="408">
        <v>0</v>
      </c>
      <c r="J60" s="118"/>
      <c r="K60" s="117"/>
      <c r="L60" s="117"/>
      <c r="M60" s="412"/>
      <c r="N60" s="27" t="str">
        <f>IF(O60="?","?","")</f>
        <v/>
      </c>
      <c r="O60" s="26" t="str">
        <f>IF(AND(P60="",Q60&gt;0),"?",IF(P60="","◄",IF(Q60&gt;=1,"►","")))</f>
        <v>◄</v>
      </c>
      <c r="P60" s="25"/>
      <c r="Q60" s="24"/>
      <c r="R60" s="27" t="str">
        <f>IF(S60="?","?","")</f>
        <v/>
      </c>
      <c r="S60" s="26" t="str">
        <f>IF(AND(T60="",U60&gt;0),"?",IF(T60="","◄",IF(U60&gt;=1,"►","")))</f>
        <v>◄</v>
      </c>
      <c r="T60" s="25"/>
      <c r="U60" s="24"/>
      <c r="V60" s="23"/>
      <c r="W60" s="22"/>
      <c r="X60" s="21">
        <f t="shared" ref="X60:Y62" si="21">(P60*W60)</f>
        <v>0</v>
      </c>
      <c r="Y60" s="20">
        <f t="shared" si="21"/>
        <v>0</v>
      </c>
      <c r="Z60" s="19"/>
      <c r="AA60" s="18">
        <f t="shared" ref="AA60:AB62" si="22">(T60*Z60)</f>
        <v>0</v>
      </c>
      <c r="AB60" s="17">
        <f t="shared" si="22"/>
        <v>0</v>
      </c>
      <c r="AC60" s="5" t="s">
        <v>0</v>
      </c>
      <c r="AD60" s="41"/>
    </row>
    <row r="61" spans="1:30" ht="15" customHeight="1" x14ac:dyDescent="0.25">
      <c r="A61" s="496"/>
      <c r="B61" s="39" t="str">
        <f>IF(A61=1,"x","")</f>
        <v/>
      </c>
      <c r="C61" s="23"/>
      <c r="D61" s="122"/>
      <c r="E61" s="225" t="s">
        <v>3492</v>
      </c>
      <c r="F61" s="123">
        <v>37900</v>
      </c>
      <c r="G61" s="410">
        <v>3.5</v>
      </c>
      <c r="H61" s="417" t="s">
        <v>3493</v>
      </c>
      <c r="I61" s="408"/>
      <c r="J61" s="118"/>
      <c r="K61" s="117"/>
      <c r="L61" s="117"/>
      <c r="M61" s="418"/>
      <c r="N61" s="27" t="str">
        <f>IF(O61="?","?","")</f>
        <v/>
      </c>
      <c r="O61" s="26" t="str">
        <f>IF(AND(P61="",Q61&gt;0),"?",IF(P61="","◄",IF(Q61&gt;=1,"►","")))</f>
        <v>◄</v>
      </c>
      <c r="P61" s="25"/>
      <c r="Q61" s="24"/>
      <c r="R61" s="27" t="str">
        <f>IF(S61="?","?","")</f>
        <v/>
      </c>
      <c r="S61" s="26" t="str">
        <f>IF(AND(T61="",U61&gt;0),"?",IF(T61="","◄",IF(U61&gt;=1,"►","")))</f>
        <v>◄</v>
      </c>
      <c r="T61" s="25"/>
      <c r="U61" s="24"/>
      <c r="V61" s="23"/>
      <c r="W61" s="22"/>
      <c r="X61" s="21">
        <f t="shared" si="21"/>
        <v>0</v>
      </c>
      <c r="Y61" s="20">
        <f t="shared" si="21"/>
        <v>0</v>
      </c>
      <c r="Z61" s="19"/>
      <c r="AA61" s="18">
        <f t="shared" si="22"/>
        <v>0</v>
      </c>
      <c r="AB61" s="17">
        <f t="shared" si="22"/>
        <v>0</v>
      </c>
      <c r="AC61" s="5" t="s">
        <v>0</v>
      </c>
      <c r="AD61" s="41"/>
    </row>
    <row r="62" spans="1:30" ht="13.8" customHeight="1" thickBot="1" x14ac:dyDescent="0.3">
      <c r="A62" s="496"/>
      <c r="B62" s="39" t="str">
        <f>IF(A62=1,"x","")</f>
        <v/>
      </c>
      <c r="C62" s="23"/>
      <c r="D62" s="411" t="s">
        <v>3494</v>
      </c>
      <c r="E62" s="225"/>
      <c r="F62" s="123">
        <v>37900</v>
      </c>
      <c r="G62" s="410">
        <v>6.5</v>
      </c>
      <c r="H62" s="414" t="s">
        <v>3487</v>
      </c>
      <c r="I62" s="408">
        <v>0</v>
      </c>
      <c r="J62" s="118"/>
      <c r="K62" s="117"/>
      <c r="L62" s="117"/>
      <c r="M62" s="407"/>
      <c r="N62" s="27" t="str">
        <f>IF(O62="?","?","")</f>
        <v/>
      </c>
      <c r="O62" s="26" t="str">
        <f>IF(AND(P62="",Q62&gt;0),"?",IF(P62="","◄",IF(Q62&gt;=1,"►","")))</f>
        <v>◄</v>
      </c>
      <c r="P62" s="25"/>
      <c r="Q62" s="24"/>
      <c r="R62" s="27" t="str">
        <f>IF(S62="?","?","")</f>
        <v/>
      </c>
      <c r="S62" s="26" t="str">
        <f>IF(AND(T62="",U62&gt;0),"?",IF(T62="","◄",IF(U62&gt;=1,"►","")))</f>
        <v>◄</v>
      </c>
      <c r="T62" s="25"/>
      <c r="U62" s="24"/>
      <c r="V62" s="23"/>
      <c r="W62" s="22"/>
      <c r="X62" s="21">
        <f t="shared" si="21"/>
        <v>0</v>
      </c>
      <c r="Y62" s="20">
        <f t="shared" si="21"/>
        <v>0</v>
      </c>
      <c r="Z62" s="19"/>
      <c r="AA62" s="18">
        <f t="shared" si="22"/>
        <v>0</v>
      </c>
      <c r="AB62" s="17">
        <f t="shared" si="22"/>
        <v>0</v>
      </c>
      <c r="AC62" s="5" t="s">
        <v>0</v>
      </c>
      <c r="AD62" s="41"/>
    </row>
    <row r="63" spans="1:30" ht="28.2" customHeight="1" thickTop="1" thickBot="1" x14ac:dyDescent="0.3">
      <c r="A63" s="338"/>
      <c r="B63" s="50"/>
      <c r="C63" s="14">
        <f>ROWS(C64:C68)-1</f>
        <v>4</v>
      </c>
      <c r="D63" s="641" t="s">
        <v>3495</v>
      </c>
      <c r="E63" s="583"/>
      <c r="F63" s="583"/>
      <c r="G63" s="583"/>
      <c r="H63" s="583"/>
      <c r="I63" s="114" t="s">
        <v>3496</v>
      </c>
      <c r="J63" s="8" t="s">
        <v>3489</v>
      </c>
      <c r="K63" s="8"/>
      <c r="L63" s="8"/>
      <c r="M63" s="219">
        <v>38264</v>
      </c>
      <c r="N63" s="49"/>
      <c r="O63" s="47" t="str">
        <f>IF(COUNTIF(N64:N127,"?")&gt;0,"?",IF(AND(P63="◄",Q63="►"),"◄►",IF(P63="◄","◄",IF(Q63="►","►",""))))</f>
        <v>◄</v>
      </c>
      <c r="P63" s="46" t="str">
        <f>IF(SUM(P64:P68)+1=ROWS(P64:P68)-COUNTIF(P64:P68,"-"),"","◄")</f>
        <v>◄</v>
      </c>
      <c r="Q63" s="45" t="str">
        <f>IF(SUM(Q64:Q68)&gt;0,"►","")</f>
        <v/>
      </c>
      <c r="R63" s="48"/>
      <c r="S63" s="47" t="str">
        <f>IF(COUNTIF(R64:R127,"?")&gt;0,"?",IF(AND(T63="◄",U63="►"),"◄►",IF(T63="◄","◄",IF(U63="►","►",""))))</f>
        <v>◄</v>
      </c>
      <c r="T63" s="46" t="str">
        <f>IF(SUM(T64:T68)+1=ROWS(T64:T68)-COUNTIF(T64:T68,"-"),"","◄")</f>
        <v>◄</v>
      </c>
      <c r="U63" s="45" t="str">
        <f>IF(SUM(U64:U68)&gt;0,"►","")</f>
        <v/>
      </c>
      <c r="V63" s="67">
        <f>ROWS(V64:V68)-1</f>
        <v>4</v>
      </c>
      <c r="W63" s="44">
        <f>SUM(W64:W68)-W68</f>
        <v>0</v>
      </c>
      <c r="X63" s="43" t="s">
        <v>2</v>
      </c>
      <c r="Y63" s="42"/>
      <c r="Z63" s="44">
        <f>SUM(Z64:Z68)-Z68</f>
        <v>0</v>
      </c>
      <c r="AA63" s="43" t="s">
        <v>2</v>
      </c>
      <c r="AB63" s="42"/>
      <c r="AC63" s="5" t="s">
        <v>0</v>
      </c>
      <c r="AD63" s="41"/>
    </row>
    <row r="64" spans="1:30" ht="15" customHeight="1" x14ac:dyDescent="0.25">
      <c r="A64" s="496"/>
      <c r="B64" s="39" t="str">
        <f>IF(A64=1,"x","")</f>
        <v/>
      </c>
      <c r="C64" s="23"/>
      <c r="D64" s="122"/>
      <c r="E64" s="225" t="s">
        <v>3497</v>
      </c>
      <c r="F64" s="120">
        <v>38264</v>
      </c>
      <c r="G64" s="410">
        <v>1.5</v>
      </c>
      <c r="H64" s="417" t="s">
        <v>3498</v>
      </c>
      <c r="I64" s="408"/>
      <c r="J64" s="118"/>
      <c r="K64" s="117"/>
      <c r="L64" s="117"/>
      <c r="M64" s="412"/>
      <c r="N64" s="27" t="str">
        <f>IF(O64="?","?","")</f>
        <v/>
      </c>
      <c r="O64" s="26" t="str">
        <f>IF(AND(P64="",Q64&gt;0),"?",IF(P64="","◄",IF(Q64&gt;=1,"►","")))</f>
        <v>◄</v>
      </c>
      <c r="P64" s="25"/>
      <c r="Q64" s="24"/>
      <c r="R64" s="27" t="str">
        <f>IF(S64="?","?","")</f>
        <v/>
      </c>
      <c r="S64" s="26" t="str">
        <f>IF(AND(T64="",U64&gt;0),"?",IF(T64="","◄",IF(U64&gt;=1,"►","")))</f>
        <v>◄</v>
      </c>
      <c r="T64" s="25"/>
      <c r="U64" s="24"/>
      <c r="V64" s="23"/>
      <c r="W64" s="22"/>
      <c r="X64" s="21">
        <f t="shared" ref="X64:Y67" si="23">(P64*W64)</f>
        <v>0</v>
      </c>
      <c r="Y64" s="20">
        <f t="shared" si="23"/>
        <v>0</v>
      </c>
      <c r="Z64" s="19"/>
      <c r="AA64" s="18">
        <f t="shared" ref="AA64:AB67" si="24">(T64*Z64)</f>
        <v>0</v>
      </c>
      <c r="AB64" s="17">
        <f t="shared" si="24"/>
        <v>0</v>
      </c>
      <c r="AC64" s="5" t="s">
        <v>0</v>
      </c>
      <c r="AD64" s="41"/>
    </row>
    <row r="65" spans="1:30" ht="15" customHeight="1" x14ac:dyDescent="0.25">
      <c r="A65" s="496"/>
      <c r="B65" s="39" t="str">
        <f>IF(A65=1,"x","")</f>
        <v/>
      </c>
      <c r="C65" s="23"/>
      <c r="D65" s="122"/>
      <c r="E65" s="225" t="s">
        <v>3499</v>
      </c>
      <c r="F65" s="123">
        <v>38264</v>
      </c>
      <c r="G65" s="410">
        <v>2.5</v>
      </c>
      <c r="H65" s="417" t="s">
        <v>3498</v>
      </c>
      <c r="I65" s="408"/>
      <c r="J65" s="118"/>
      <c r="K65" s="117"/>
      <c r="L65" s="117"/>
      <c r="M65" s="412"/>
      <c r="N65" s="27" t="str">
        <f>IF(O65="?","?","")</f>
        <v/>
      </c>
      <c r="O65" s="26" t="str">
        <f>IF(AND(P65="",Q65&gt;0),"?",IF(P65="","◄",IF(Q65&gt;=1,"►","")))</f>
        <v>◄</v>
      </c>
      <c r="P65" s="25"/>
      <c r="Q65" s="24"/>
      <c r="R65" s="27" t="str">
        <f>IF(S65="?","?","")</f>
        <v/>
      </c>
      <c r="S65" s="26" t="str">
        <f>IF(AND(T65="",U65&gt;0),"?",IF(T65="","◄",IF(U65&gt;=1,"►","")))</f>
        <v>◄</v>
      </c>
      <c r="T65" s="25"/>
      <c r="U65" s="24"/>
      <c r="V65" s="23"/>
      <c r="W65" s="22"/>
      <c r="X65" s="21">
        <f t="shared" si="23"/>
        <v>0</v>
      </c>
      <c r="Y65" s="20">
        <f t="shared" si="23"/>
        <v>0</v>
      </c>
      <c r="Z65" s="19"/>
      <c r="AA65" s="18">
        <f t="shared" si="24"/>
        <v>0</v>
      </c>
      <c r="AB65" s="17">
        <f t="shared" si="24"/>
        <v>0</v>
      </c>
      <c r="AC65" s="5" t="s">
        <v>0</v>
      </c>
      <c r="AD65" s="41"/>
    </row>
    <row r="66" spans="1:30" ht="15" customHeight="1" x14ac:dyDescent="0.25">
      <c r="A66" s="496"/>
      <c r="B66" s="39" t="str">
        <f>IF(A66=1,"x","")</f>
        <v/>
      </c>
      <c r="C66" s="23"/>
      <c r="D66" s="122"/>
      <c r="E66" s="225">
        <v>0</v>
      </c>
      <c r="F66" s="123">
        <v>38264</v>
      </c>
      <c r="G66" s="410">
        <v>4</v>
      </c>
      <c r="H66" s="417">
        <v>0</v>
      </c>
      <c r="I66" s="408"/>
      <c r="J66" s="118"/>
      <c r="K66" s="117"/>
      <c r="L66" s="117"/>
      <c r="M66" s="412"/>
      <c r="N66" s="27" t="str">
        <f>IF(O66="?","?","")</f>
        <v/>
      </c>
      <c r="O66" s="26" t="str">
        <f>IF(AND(P66="",Q66&gt;0),"?",IF(P66="","◄",IF(Q66&gt;=1,"►","")))</f>
        <v>◄</v>
      </c>
      <c r="P66" s="25"/>
      <c r="Q66" s="24"/>
      <c r="R66" s="27" t="str">
        <f>IF(S66="?","?","")</f>
        <v/>
      </c>
      <c r="S66" s="26" t="str">
        <f>IF(AND(T66="",U66&gt;0),"?",IF(T66="","◄",IF(U66&gt;=1,"►","")))</f>
        <v>◄</v>
      </c>
      <c r="T66" s="25"/>
      <c r="U66" s="24"/>
      <c r="V66" s="23"/>
      <c r="W66" s="22"/>
      <c r="X66" s="21">
        <f t="shared" si="23"/>
        <v>0</v>
      </c>
      <c r="Y66" s="20">
        <f t="shared" si="23"/>
        <v>0</v>
      </c>
      <c r="Z66" s="19"/>
      <c r="AA66" s="18">
        <f t="shared" si="24"/>
        <v>0</v>
      </c>
      <c r="AB66" s="17">
        <f t="shared" si="24"/>
        <v>0</v>
      </c>
      <c r="AC66" s="5" t="s">
        <v>0</v>
      </c>
      <c r="AD66" s="41"/>
    </row>
    <row r="67" spans="1:30" ht="13.8" customHeight="1" thickBot="1" x14ac:dyDescent="0.3">
      <c r="A67" s="496"/>
      <c r="B67" s="39" t="str">
        <f>IF(A67=1,"x","")</f>
        <v/>
      </c>
      <c r="C67" s="23"/>
      <c r="D67" s="411" t="s">
        <v>3500</v>
      </c>
      <c r="E67" s="225"/>
      <c r="F67" s="123">
        <v>38264</v>
      </c>
      <c r="G67" s="410">
        <v>8</v>
      </c>
      <c r="H67" s="414">
        <v>0</v>
      </c>
      <c r="I67" s="408"/>
      <c r="J67" s="118"/>
      <c r="K67" s="117"/>
      <c r="L67" s="117"/>
      <c r="M67" s="407"/>
      <c r="N67" s="27" t="str">
        <f>IF(O67="?","?","")</f>
        <v/>
      </c>
      <c r="O67" s="26" t="str">
        <f>IF(AND(P67="",Q67&gt;0),"?",IF(P67="","◄",IF(Q67&gt;=1,"►","")))</f>
        <v>◄</v>
      </c>
      <c r="P67" s="25"/>
      <c r="Q67" s="24"/>
      <c r="R67" s="27" t="str">
        <f>IF(S67="?","?","")</f>
        <v/>
      </c>
      <c r="S67" s="26" t="str">
        <f>IF(AND(T67="",U67&gt;0),"?",IF(T67="","◄",IF(U67&gt;=1,"►","")))</f>
        <v>◄</v>
      </c>
      <c r="T67" s="25"/>
      <c r="U67" s="24"/>
      <c r="V67" s="23"/>
      <c r="W67" s="22"/>
      <c r="X67" s="21">
        <f t="shared" si="23"/>
        <v>0</v>
      </c>
      <c r="Y67" s="20">
        <f t="shared" si="23"/>
        <v>0</v>
      </c>
      <c r="Z67" s="19"/>
      <c r="AA67" s="18">
        <f t="shared" si="24"/>
        <v>0</v>
      </c>
      <c r="AB67" s="17">
        <f t="shared" si="24"/>
        <v>0</v>
      </c>
      <c r="AC67" s="5" t="s">
        <v>0</v>
      </c>
      <c r="AD67" s="41"/>
    </row>
    <row r="68" spans="1:30" ht="27.6" customHeight="1" thickTop="1" thickBot="1" x14ac:dyDescent="0.3">
      <c r="A68" s="338"/>
      <c r="B68" s="50"/>
      <c r="C68" s="14">
        <f>ROWS(C69:C73)-1</f>
        <v>4</v>
      </c>
      <c r="D68" s="641" t="s">
        <v>3501</v>
      </c>
      <c r="E68" s="583"/>
      <c r="F68" s="583"/>
      <c r="G68" s="583"/>
      <c r="H68" s="583"/>
      <c r="I68" s="114" t="s">
        <v>3502</v>
      </c>
      <c r="J68" s="8" t="s">
        <v>3503</v>
      </c>
      <c r="K68" s="8"/>
      <c r="L68" s="8"/>
      <c r="M68" s="219">
        <v>38628</v>
      </c>
      <c r="N68" s="49"/>
      <c r="O68" s="47" t="str">
        <f>IF(COUNTIF(N69:N127,"?")&gt;0,"?",IF(AND(P68="◄",Q68="►"),"◄►",IF(P68="◄","◄",IF(Q68="►","►",""))))</f>
        <v>◄</v>
      </c>
      <c r="P68" s="46" t="str">
        <f>IF(SUM(P69:P73)+1=ROWS(P69:P73)-COUNTIF(P69:P73,"-"),"","◄")</f>
        <v>◄</v>
      </c>
      <c r="Q68" s="45" t="str">
        <f>IF(SUM(Q69:Q73)&gt;0,"►","")</f>
        <v/>
      </c>
      <c r="R68" s="48"/>
      <c r="S68" s="47" t="str">
        <f>IF(COUNTIF(R69:R127,"?")&gt;0,"?",IF(AND(T68="◄",U68="►"),"◄►",IF(T68="◄","◄",IF(U68="►","►",""))))</f>
        <v>◄</v>
      </c>
      <c r="T68" s="46" t="str">
        <f>IF(SUM(T69:T73)+1=ROWS(T69:T73)-COUNTIF(T69:T73,"-"),"","◄")</f>
        <v>◄</v>
      </c>
      <c r="U68" s="45" t="str">
        <f>IF(SUM(U69:U73)&gt;0,"►","")</f>
        <v/>
      </c>
      <c r="V68" s="67">
        <f>ROWS(V69:V73)-1</f>
        <v>4</v>
      </c>
      <c r="W68" s="44">
        <f>SUM(W69:W73)-W73</f>
        <v>0</v>
      </c>
      <c r="X68" s="43" t="s">
        <v>2</v>
      </c>
      <c r="Y68" s="42"/>
      <c r="Z68" s="44">
        <f>SUM(Z69:Z73)-Z73</f>
        <v>0</v>
      </c>
      <c r="AA68" s="43" t="s">
        <v>2</v>
      </c>
      <c r="AB68" s="42"/>
      <c r="AC68" s="5" t="s">
        <v>0</v>
      </c>
      <c r="AD68" s="41"/>
    </row>
    <row r="69" spans="1:30" ht="15" customHeight="1" x14ac:dyDescent="0.25">
      <c r="A69" s="496"/>
      <c r="B69" s="39" t="str">
        <f>IF(A69=1,"x","")</f>
        <v/>
      </c>
      <c r="C69" s="23"/>
      <c r="D69" s="122"/>
      <c r="E69" s="225" t="s">
        <v>3504</v>
      </c>
      <c r="F69" s="120">
        <v>38628</v>
      </c>
      <c r="G69" s="410">
        <v>3</v>
      </c>
      <c r="H69" s="417" t="s">
        <v>3505</v>
      </c>
      <c r="I69" s="408">
        <v>0</v>
      </c>
      <c r="J69" s="118"/>
      <c r="K69" s="117"/>
      <c r="L69" s="117"/>
      <c r="M69" s="412"/>
      <c r="N69" s="27" t="str">
        <f>IF(O69="?","?","")</f>
        <v/>
      </c>
      <c r="O69" s="26" t="str">
        <f>IF(AND(P69="",Q69&gt;0),"?",IF(P69="","◄",IF(Q69&gt;=1,"►","")))</f>
        <v>◄</v>
      </c>
      <c r="P69" s="25"/>
      <c r="Q69" s="24"/>
      <c r="R69" s="27" t="str">
        <f>IF(S69="?","?","")</f>
        <v/>
      </c>
      <c r="S69" s="26" t="str">
        <f>IF(AND(T69="",U69&gt;0),"?",IF(T69="","◄",IF(U69&gt;=1,"►","")))</f>
        <v>◄</v>
      </c>
      <c r="T69" s="25"/>
      <c r="U69" s="24"/>
      <c r="V69" s="23"/>
      <c r="W69" s="22"/>
      <c r="X69" s="21">
        <f t="shared" ref="X69:Y72" si="25">(P69*W69)</f>
        <v>0</v>
      </c>
      <c r="Y69" s="20">
        <f t="shared" si="25"/>
        <v>0</v>
      </c>
      <c r="Z69" s="19"/>
      <c r="AA69" s="18">
        <f t="shared" ref="AA69:AB72" si="26">(T69*Z69)</f>
        <v>0</v>
      </c>
      <c r="AB69" s="17">
        <f t="shared" si="26"/>
        <v>0</v>
      </c>
      <c r="AC69" s="5" t="s">
        <v>0</v>
      </c>
      <c r="AD69" s="41"/>
    </row>
    <row r="70" spans="1:30" ht="15" customHeight="1" x14ac:dyDescent="0.25">
      <c r="A70" s="496"/>
      <c r="B70" s="39" t="str">
        <f>IF(A70=1,"x","")</f>
        <v/>
      </c>
      <c r="C70" s="23"/>
      <c r="D70" s="122"/>
      <c r="E70" s="225" t="s">
        <v>3506</v>
      </c>
      <c r="F70" s="123">
        <v>38628</v>
      </c>
      <c r="G70" s="410">
        <v>3</v>
      </c>
      <c r="H70" s="417" t="s">
        <v>3507</v>
      </c>
      <c r="I70" s="408"/>
      <c r="J70" s="118"/>
      <c r="K70" s="117"/>
      <c r="L70" s="117"/>
      <c r="M70" s="418"/>
      <c r="N70" s="27" t="str">
        <f>IF(O70="?","?","")</f>
        <v/>
      </c>
      <c r="O70" s="26" t="str">
        <f>IF(AND(P70="",Q70&gt;0),"?",IF(P70="","◄",IF(Q70&gt;=1,"►","")))</f>
        <v>◄</v>
      </c>
      <c r="P70" s="25"/>
      <c r="Q70" s="24"/>
      <c r="R70" s="27" t="str">
        <f>IF(S70="?","?","")</f>
        <v/>
      </c>
      <c r="S70" s="26" t="str">
        <f>IF(AND(T70="",U70&gt;0),"?",IF(T70="","◄",IF(U70&gt;=1,"►","")))</f>
        <v>◄</v>
      </c>
      <c r="T70" s="25"/>
      <c r="U70" s="24"/>
      <c r="V70" s="23"/>
      <c r="W70" s="22"/>
      <c r="X70" s="21">
        <f t="shared" si="25"/>
        <v>0</v>
      </c>
      <c r="Y70" s="20">
        <f t="shared" si="25"/>
        <v>0</v>
      </c>
      <c r="Z70" s="19"/>
      <c r="AA70" s="18">
        <f t="shared" si="26"/>
        <v>0</v>
      </c>
      <c r="AB70" s="17">
        <f t="shared" si="26"/>
        <v>0</v>
      </c>
      <c r="AC70" s="5" t="s">
        <v>0</v>
      </c>
      <c r="AD70" s="41"/>
    </row>
    <row r="71" spans="1:30" ht="15" customHeight="1" x14ac:dyDescent="0.25">
      <c r="A71" s="496"/>
      <c r="B71" s="39" t="str">
        <f>IF(A71=1,"x","")</f>
        <v/>
      </c>
      <c r="C71" s="23"/>
      <c r="D71" s="122"/>
      <c r="E71" s="225" t="s">
        <v>3508</v>
      </c>
      <c r="F71" s="123">
        <v>38628</v>
      </c>
      <c r="G71" s="410">
        <v>3</v>
      </c>
      <c r="H71" s="417" t="s">
        <v>3509</v>
      </c>
      <c r="I71" s="408"/>
      <c r="J71" s="118"/>
      <c r="K71" s="117"/>
      <c r="L71" s="117"/>
      <c r="M71" s="418"/>
      <c r="N71" s="27" t="str">
        <f>IF(O71="?","?","")</f>
        <v/>
      </c>
      <c r="O71" s="26" t="str">
        <f>IF(AND(P71="",Q71&gt;0),"?",IF(P71="","◄",IF(Q71&gt;=1,"►","")))</f>
        <v>◄</v>
      </c>
      <c r="P71" s="25"/>
      <c r="Q71" s="24"/>
      <c r="R71" s="27" t="str">
        <f>IF(S71="?","?","")</f>
        <v/>
      </c>
      <c r="S71" s="26" t="str">
        <f>IF(AND(T71="",U71&gt;0),"?",IF(T71="","◄",IF(U71&gt;=1,"►","")))</f>
        <v>◄</v>
      </c>
      <c r="T71" s="25"/>
      <c r="U71" s="24"/>
      <c r="V71" s="23"/>
      <c r="W71" s="22"/>
      <c r="X71" s="21">
        <f t="shared" si="25"/>
        <v>0</v>
      </c>
      <c r="Y71" s="20">
        <f t="shared" si="25"/>
        <v>0</v>
      </c>
      <c r="Z71" s="19"/>
      <c r="AA71" s="18">
        <f t="shared" si="26"/>
        <v>0</v>
      </c>
      <c r="AB71" s="17">
        <f t="shared" si="26"/>
        <v>0</v>
      </c>
      <c r="AC71" s="5" t="s">
        <v>0</v>
      </c>
      <c r="AD71" s="41"/>
    </row>
    <row r="72" spans="1:30" ht="17.399999999999999" customHeight="1" thickBot="1" x14ac:dyDescent="0.3">
      <c r="A72" s="496"/>
      <c r="B72" s="39" t="str">
        <f>IF(A72=1,"x","")</f>
        <v/>
      </c>
      <c r="C72" s="23"/>
      <c r="D72" s="411" t="s">
        <v>3510</v>
      </c>
      <c r="E72" s="225"/>
      <c r="F72" s="123">
        <v>38628</v>
      </c>
      <c r="G72" s="410">
        <v>9</v>
      </c>
      <c r="H72" s="414" t="s">
        <v>3511</v>
      </c>
      <c r="I72" s="408"/>
      <c r="J72" s="118"/>
      <c r="K72" s="117"/>
      <c r="L72" s="117"/>
      <c r="M72" s="407"/>
      <c r="N72" s="27" t="str">
        <f>IF(O72="?","?","")</f>
        <v/>
      </c>
      <c r="O72" s="26" t="str">
        <f>IF(AND(P72="",Q72&gt;0),"?",IF(P72="","◄",IF(Q72&gt;=1,"►","")))</f>
        <v>◄</v>
      </c>
      <c r="P72" s="25"/>
      <c r="Q72" s="24"/>
      <c r="R72" s="27" t="str">
        <f>IF(S72="?","?","")</f>
        <v/>
      </c>
      <c r="S72" s="26" t="str">
        <f>IF(AND(T72="",U72&gt;0),"?",IF(T72="","◄",IF(U72&gt;=1,"►","")))</f>
        <v>◄</v>
      </c>
      <c r="T72" s="25"/>
      <c r="U72" s="24"/>
      <c r="V72" s="23"/>
      <c r="W72" s="22"/>
      <c r="X72" s="21">
        <f t="shared" si="25"/>
        <v>0</v>
      </c>
      <c r="Y72" s="20">
        <f t="shared" si="25"/>
        <v>0</v>
      </c>
      <c r="Z72" s="19"/>
      <c r="AA72" s="18">
        <f t="shared" si="26"/>
        <v>0</v>
      </c>
      <c r="AB72" s="17">
        <f t="shared" si="26"/>
        <v>0</v>
      </c>
      <c r="AC72" s="5" t="s">
        <v>0</v>
      </c>
      <c r="AD72" s="41"/>
    </row>
    <row r="73" spans="1:30" ht="39.6" customHeight="1" thickTop="1" thickBot="1" x14ac:dyDescent="0.3">
      <c r="A73" s="338"/>
      <c r="B73" s="50"/>
      <c r="C73" s="14">
        <f>ROWS(C74:C81)-1</f>
        <v>7</v>
      </c>
      <c r="D73" s="641" t="s">
        <v>3512</v>
      </c>
      <c r="E73" s="583"/>
      <c r="F73" s="583"/>
      <c r="G73" s="583"/>
      <c r="H73" s="583"/>
      <c r="I73" s="114" t="s">
        <v>3513</v>
      </c>
      <c r="J73" s="8">
        <v>38997</v>
      </c>
      <c r="K73" s="8"/>
      <c r="L73" s="8"/>
      <c r="M73" s="219">
        <v>38999</v>
      </c>
      <c r="N73" s="49"/>
      <c r="O73" s="47" t="str">
        <f>IF(COUNTIF(N74:N127,"?")&gt;0,"?",IF(AND(P73="◄",Q73="►"),"◄►",IF(P73="◄","◄",IF(Q73="►","►",""))))</f>
        <v>◄</v>
      </c>
      <c r="P73" s="46" t="str">
        <f>IF(SUM(P74:P81)+1=ROWS(P74:P81)-COUNTIF(P74:P81,"-"),"","◄")</f>
        <v>◄</v>
      </c>
      <c r="Q73" s="45" t="str">
        <f>IF(SUM(Q74:Q81)&gt;0,"►","")</f>
        <v/>
      </c>
      <c r="R73" s="48"/>
      <c r="S73" s="47" t="str">
        <f>IF(COUNTIF(R74:R127,"?")&gt;0,"?",IF(AND(T73="◄",U73="►"),"◄►",IF(T73="◄","◄",IF(U73="►","►",""))))</f>
        <v>◄</v>
      </c>
      <c r="T73" s="46" t="str">
        <f>IF(SUM(T74:T81)+1=ROWS(T74:T81)-COUNTIF(T74:T81,"-"),"","◄")</f>
        <v>◄</v>
      </c>
      <c r="U73" s="45" t="str">
        <f>IF(SUM(U74:U81)&gt;0,"►","")</f>
        <v/>
      </c>
      <c r="V73" s="67">
        <f>ROWS(V74:V81)-1</f>
        <v>7</v>
      </c>
      <c r="W73" s="44">
        <f>SUM(W74:W81)-W81</f>
        <v>0</v>
      </c>
      <c r="X73" s="43" t="s">
        <v>2</v>
      </c>
      <c r="Y73" s="42"/>
      <c r="Z73" s="44">
        <f>SUM(Z74:Z81)-Z81</f>
        <v>0</v>
      </c>
      <c r="AA73" s="43" t="s">
        <v>2</v>
      </c>
      <c r="AB73" s="42"/>
      <c r="AC73" s="5" t="s">
        <v>0</v>
      </c>
      <c r="AD73" s="41"/>
    </row>
    <row r="74" spans="1:30" ht="15" customHeight="1" x14ac:dyDescent="0.25">
      <c r="A74" s="496"/>
      <c r="B74" s="39" t="str">
        <f t="shared" ref="B74:B80" si="27">IF(A74=1,"x","")</f>
        <v/>
      </c>
      <c r="C74" s="23"/>
      <c r="D74" s="122"/>
      <c r="E74" s="225" t="s">
        <v>3514</v>
      </c>
      <c r="F74" s="120">
        <v>38999</v>
      </c>
      <c r="G74" s="410">
        <v>2.5299999999999998</v>
      </c>
      <c r="H74" s="417" t="s">
        <v>3515</v>
      </c>
      <c r="I74" s="408"/>
      <c r="J74" s="118"/>
      <c r="K74" s="117"/>
      <c r="L74" s="117"/>
      <c r="M74" s="412"/>
      <c r="N74" s="27" t="str">
        <f t="shared" ref="N74:N80" si="28">IF(O74="?","?","")</f>
        <v/>
      </c>
      <c r="O74" s="26" t="str">
        <f t="shared" ref="O74:O80" si="29">IF(AND(P74="",Q74&gt;0),"?",IF(P74="","◄",IF(Q74&gt;=1,"►","")))</f>
        <v>◄</v>
      </c>
      <c r="P74" s="25"/>
      <c r="Q74" s="24"/>
      <c r="R74" s="27" t="str">
        <f t="shared" ref="R74:R80" si="30">IF(S74="?","?","")</f>
        <v/>
      </c>
      <c r="S74" s="26" t="str">
        <f t="shared" ref="S74:S80" si="31">IF(AND(T74="",U74&gt;0),"?",IF(T74="","◄",IF(U74&gt;=1,"►","")))</f>
        <v>◄</v>
      </c>
      <c r="T74" s="25"/>
      <c r="U74" s="24"/>
      <c r="V74" s="23"/>
      <c r="W74" s="22"/>
      <c r="X74" s="21">
        <f t="shared" ref="X74:Y80" si="32">(P74*W74)</f>
        <v>0</v>
      </c>
      <c r="Y74" s="20">
        <f t="shared" si="32"/>
        <v>0</v>
      </c>
      <c r="Z74" s="19"/>
      <c r="AA74" s="18">
        <f t="shared" ref="AA74:AB80" si="33">(T74*Z74)</f>
        <v>0</v>
      </c>
      <c r="AB74" s="17">
        <f t="shared" si="33"/>
        <v>0</v>
      </c>
      <c r="AC74" s="5" t="s">
        <v>0</v>
      </c>
      <c r="AD74" s="41"/>
    </row>
    <row r="75" spans="1:30" x14ac:dyDescent="0.25">
      <c r="A75" s="496"/>
      <c r="B75" s="39" t="str">
        <f t="shared" si="27"/>
        <v/>
      </c>
      <c r="C75" s="23"/>
      <c r="D75" s="122"/>
      <c r="E75" s="223" t="s">
        <v>3516</v>
      </c>
      <c r="F75" s="123">
        <v>38999</v>
      </c>
      <c r="G75" s="410">
        <v>2.5299999999999998</v>
      </c>
      <c r="H75" s="417" t="s">
        <v>3517</v>
      </c>
      <c r="I75" s="408"/>
      <c r="J75" s="118"/>
      <c r="K75" s="117"/>
      <c r="L75" s="117"/>
      <c r="M75" s="412"/>
      <c r="N75" s="27" t="str">
        <f t="shared" si="28"/>
        <v/>
      </c>
      <c r="O75" s="26" t="str">
        <f t="shared" si="29"/>
        <v>◄</v>
      </c>
      <c r="P75" s="25"/>
      <c r="Q75" s="24"/>
      <c r="R75" s="27" t="str">
        <f t="shared" si="30"/>
        <v/>
      </c>
      <c r="S75" s="26" t="str">
        <f t="shared" si="31"/>
        <v>◄</v>
      </c>
      <c r="T75" s="25"/>
      <c r="U75" s="24"/>
      <c r="V75" s="23"/>
      <c r="W75" s="22"/>
      <c r="X75" s="21">
        <f t="shared" si="32"/>
        <v>0</v>
      </c>
      <c r="Y75" s="20">
        <f t="shared" si="32"/>
        <v>0</v>
      </c>
      <c r="Z75" s="19"/>
      <c r="AA75" s="18">
        <f t="shared" si="33"/>
        <v>0</v>
      </c>
      <c r="AB75" s="17">
        <f t="shared" si="33"/>
        <v>0</v>
      </c>
      <c r="AC75" s="5" t="s">
        <v>0</v>
      </c>
      <c r="AD75" s="41"/>
    </row>
    <row r="76" spans="1:30" x14ac:dyDescent="0.25">
      <c r="A76" s="496"/>
      <c r="B76" s="39" t="str">
        <f t="shared" si="27"/>
        <v/>
      </c>
      <c r="C76" s="23"/>
      <c r="D76" s="122"/>
      <c r="E76" s="223" t="s">
        <v>3518</v>
      </c>
      <c r="F76" s="123">
        <v>38999</v>
      </c>
      <c r="G76" s="410">
        <v>2.5299999999999998</v>
      </c>
      <c r="H76" s="417" t="s">
        <v>3519</v>
      </c>
      <c r="I76" s="408"/>
      <c r="J76" s="118"/>
      <c r="K76" s="117"/>
      <c r="L76" s="117"/>
      <c r="M76" s="412"/>
      <c r="N76" s="27" t="str">
        <f t="shared" si="28"/>
        <v/>
      </c>
      <c r="O76" s="26" t="str">
        <f t="shared" si="29"/>
        <v>◄</v>
      </c>
      <c r="P76" s="25"/>
      <c r="Q76" s="24"/>
      <c r="R76" s="27" t="str">
        <f t="shared" si="30"/>
        <v/>
      </c>
      <c r="S76" s="26" t="str">
        <f t="shared" si="31"/>
        <v>◄</v>
      </c>
      <c r="T76" s="25"/>
      <c r="U76" s="24"/>
      <c r="V76" s="23"/>
      <c r="W76" s="22"/>
      <c r="X76" s="21">
        <f t="shared" si="32"/>
        <v>0</v>
      </c>
      <c r="Y76" s="20">
        <f t="shared" si="32"/>
        <v>0</v>
      </c>
      <c r="Z76" s="19"/>
      <c r="AA76" s="18">
        <f t="shared" si="33"/>
        <v>0</v>
      </c>
      <c r="AB76" s="17">
        <f t="shared" si="33"/>
        <v>0</v>
      </c>
      <c r="AC76" s="5" t="s">
        <v>0</v>
      </c>
      <c r="AD76" s="41"/>
    </row>
    <row r="77" spans="1:30" x14ac:dyDescent="0.25">
      <c r="A77" s="496"/>
      <c r="B77" s="39" t="str">
        <f t="shared" si="27"/>
        <v/>
      </c>
      <c r="C77" s="23"/>
      <c r="D77" s="122"/>
      <c r="E77" s="223" t="s">
        <v>3520</v>
      </c>
      <c r="F77" s="123">
        <v>38999</v>
      </c>
      <c r="G77" s="410">
        <v>2.5299999999999998</v>
      </c>
      <c r="H77" s="417" t="s">
        <v>3521</v>
      </c>
      <c r="I77" s="408"/>
      <c r="J77" s="118"/>
      <c r="K77" s="117"/>
      <c r="L77" s="117"/>
      <c r="M77" s="412"/>
      <c r="N77" s="27" t="str">
        <f t="shared" si="28"/>
        <v/>
      </c>
      <c r="O77" s="26" t="str">
        <f t="shared" si="29"/>
        <v>◄</v>
      </c>
      <c r="P77" s="25"/>
      <c r="Q77" s="24"/>
      <c r="R77" s="27" t="str">
        <f t="shared" si="30"/>
        <v/>
      </c>
      <c r="S77" s="26" t="str">
        <f t="shared" si="31"/>
        <v>◄</v>
      </c>
      <c r="T77" s="25"/>
      <c r="U77" s="24"/>
      <c r="V77" s="23"/>
      <c r="W77" s="22"/>
      <c r="X77" s="21">
        <f t="shared" si="32"/>
        <v>0</v>
      </c>
      <c r="Y77" s="20">
        <f t="shared" si="32"/>
        <v>0</v>
      </c>
      <c r="Z77" s="19"/>
      <c r="AA77" s="18">
        <f t="shared" si="33"/>
        <v>0</v>
      </c>
      <c r="AB77" s="17">
        <f t="shared" si="33"/>
        <v>0</v>
      </c>
      <c r="AC77" s="5" t="s">
        <v>0</v>
      </c>
      <c r="AD77" s="41"/>
    </row>
    <row r="78" spans="1:30" x14ac:dyDescent="0.25">
      <c r="A78" s="496"/>
      <c r="B78" s="39" t="str">
        <f t="shared" si="27"/>
        <v/>
      </c>
      <c r="C78" s="23"/>
      <c r="D78" s="122"/>
      <c r="E78" s="223" t="s">
        <v>3522</v>
      </c>
      <c r="F78" s="123">
        <v>38999</v>
      </c>
      <c r="G78" s="410">
        <v>2.5299999999999998</v>
      </c>
      <c r="H78" s="417" t="s">
        <v>3523</v>
      </c>
      <c r="I78" s="408"/>
      <c r="J78" s="118"/>
      <c r="K78" s="117"/>
      <c r="L78" s="117"/>
      <c r="M78" s="412"/>
      <c r="N78" s="27" t="str">
        <f t="shared" si="28"/>
        <v/>
      </c>
      <c r="O78" s="26" t="str">
        <f t="shared" si="29"/>
        <v>◄</v>
      </c>
      <c r="P78" s="25"/>
      <c r="Q78" s="24"/>
      <c r="R78" s="27" t="str">
        <f t="shared" si="30"/>
        <v/>
      </c>
      <c r="S78" s="26" t="str">
        <f t="shared" si="31"/>
        <v>◄</v>
      </c>
      <c r="T78" s="25"/>
      <c r="U78" s="24"/>
      <c r="V78" s="23"/>
      <c r="W78" s="22"/>
      <c r="X78" s="21">
        <f t="shared" si="32"/>
        <v>0</v>
      </c>
      <c r="Y78" s="20">
        <f t="shared" si="32"/>
        <v>0</v>
      </c>
      <c r="Z78" s="19"/>
      <c r="AA78" s="18">
        <f t="shared" si="33"/>
        <v>0</v>
      </c>
      <c r="AB78" s="17">
        <f t="shared" si="33"/>
        <v>0</v>
      </c>
      <c r="AC78" s="5" t="s">
        <v>0</v>
      </c>
      <c r="AD78" s="41"/>
    </row>
    <row r="79" spans="1:30" ht="15" customHeight="1" x14ac:dyDescent="0.25">
      <c r="A79" s="496"/>
      <c r="B79" s="39" t="str">
        <f t="shared" si="27"/>
        <v/>
      </c>
      <c r="C79" s="23"/>
      <c r="D79" s="122"/>
      <c r="E79" s="225" t="s">
        <v>3524</v>
      </c>
      <c r="F79" s="123">
        <v>38999</v>
      </c>
      <c r="G79" s="410">
        <v>3</v>
      </c>
      <c r="H79" s="417" t="s">
        <v>3525</v>
      </c>
      <c r="I79" s="408"/>
      <c r="J79" s="118"/>
      <c r="K79" s="117"/>
      <c r="L79" s="117"/>
      <c r="M79" s="418"/>
      <c r="N79" s="27" t="str">
        <f t="shared" si="28"/>
        <v/>
      </c>
      <c r="O79" s="26" t="str">
        <f t="shared" si="29"/>
        <v>◄</v>
      </c>
      <c r="P79" s="25"/>
      <c r="Q79" s="24"/>
      <c r="R79" s="27" t="str">
        <f t="shared" si="30"/>
        <v/>
      </c>
      <c r="S79" s="26" t="str">
        <f t="shared" si="31"/>
        <v>◄</v>
      </c>
      <c r="T79" s="25"/>
      <c r="U79" s="24"/>
      <c r="V79" s="23"/>
      <c r="W79" s="22"/>
      <c r="X79" s="21">
        <f t="shared" si="32"/>
        <v>0</v>
      </c>
      <c r="Y79" s="20">
        <f t="shared" si="32"/>
        <v>0</v>
      </c>
      <c r="Z79" s="19"/>
      <c r="AA79" s="18">
        <f t="shared" si="33"/>
        <v>0</v>
      </c>
      <c r="AB79" s="17">
        <f t="shared" si="33"/>
        <v>0</v>
      </c>
      <c r="AC79" s="5" t="s">
        <v>0</v>
      </c>
      <c r="AD79" s="41"/>
    </row>
    <row r="80" spans="1:30" ht="33" customHeight="1" thickBot="1" x14ac:dyDescent="0.3">
      <c r="A80" s="496"/>
      <c r="B80" s="39" t="str">
        <f t="shared" si="27"/>
        <v/>
      </c>
      <c r="C80" s="23"/>
      <c r="D80" s="411" t="s">
        <v>3526</v>
      </c>
      <c r="E80" s="225"/>
      <c r="F80" s="123">
        <v>38999</v>
      </c>
      <c r="G80" s="410">
        <v>9</v>
      </c>
      <c r="H80" s="661" t="s">
        <v>3527</v>
      </c>
      <c r="I80" s="662"/>
      <c r="J80" s="118"/>
      <c r="K80" s="117"/>
      <c r="L80" s="117"/>
      <c r="M80" s="407" t="s">
        <v>851</v>
      </c>
      <c r="N80" s="27" t="str">
        <f t="shared" si="28"/>
        <v/>
      </c>
      <c r="O80" s="26" t="str">
        <f t="shared" si="29"/>
        <v>◄</v>
      </c>
      <c r="P80" s="25"/>
      <c r="Q80" s="24"/>
      <c r="R80" s="27" t="str">
        <f t="shared" si="30"/>
        <v/>
      </c>
      <c r="S80" s="26" t="str">
        <f t="shared" si="31"/>
        <v>◄</v>
      </c>
      <c r="T80" s="25"/>
      <c r="U80" s="24"/>
      <c r="V80" s="23"/>
      <c r="W80" s="22"/>
      <c r="X80" s="21">
        <f t="shared" si="32"/>
        <v>0</v>
      </c>
      <c r="Y80" s="20">
        <f t="shared" si="32"/>
        <v>0</v>
      </c>
      <c r="Z80" s="19"/>
      <c r="AA80" s="18">
        <f t="shared" si="33"/>
        <v>0</v>
      </c>
      <c r="AB80" s="17">
        <f t="shared" si="33"/>
        <v>0</v>
      </c>
      <c r="AC80" s="5" t="s">
        <v>0</v>
      </c>
      <c r="AD80" s="41"/>
    </row>
    <row r="81" spans="1:33" ht="30" customHeight="1" thickTop="1" thickBot="1" x14ac:dyDescent="0.3">
      <c r="A81" s="338"/>
      <c r="B81" s="50"/>
      <c r="C81" s="14">
        <f>ROWS(C82:C86)-1</f>
        <v>4</v>
      </c>
      <c r="D81" s="641" t="s">
        <v>3528</v>
      </c>
      <c r="E81" s="583"/>
      <c r="F81" s="583"/>
      <c r="G81" s="583"/>
      <c r="H81" s="583"/>
      <c r="I81" s="114" t="s">
        <v>3529</v>
      </c>
      <c r="J81" s="8" t="s">
        <v>3530</v>
      </c>
      <c r="K81" s="8"/>
      <c r="L81" s="8"/>
      <c r="M81" s="219" t="s">
        <v>3531</v>
      </c>
      <c r="N81" s="49"/>
      <c r="O81" s="47" t="str">
        <f>IF(COUNTIF(N82:N127,"?")&gt;0,"?",IF(AND(P81="◄",Q81="►"),"◄►",IF(P81="◄","◄",IF(Q81="►","►",""))))</f>
        <v>◄</v>
      </c>
      <c r="P81" s="46" t="str">
        <f>IF(SUM(P82:P86)+1=ROWS(P82:P86)-COUNTIF(P82:P86,"-"),"","◄")</f>
        <v>◄</v>
      </c>
      <c r="Q81" s="45" t="str">
        <f>IF(SUM(Q82:Q86)&gt;0,"►","")</f>
        <v/>
      </c>
      <c r="R81" s="48"/>
      <c r="S81" s="47" t="str">
        <f>IF(COUNTIF(R82:R127,"?")&gt;0,"?",IF(AND(T81="◄",U81="►"),"◄►",IF(T81="◄","◄",IF(U81="►","►",""))))</f>
        <v>◄</v>
      </c>
      <c r="T81" s="46" t="str">
        <f>IF(SUM(T82:T86)+1=ROWS(T82:T86)-COUNTIF(T82:T86,"-"),"","◄")</f>
        <v>◄</v>
      </c>
      <c r="U81" s="45" t="str">
        <f>IF(SUM(U82:U86)&gt;0,"►","")</f>
        <v/>
      </c>
      <c r="V81" s="67">
        <f>ROWS(V82:V86)-1</f>
        <v>4</v>
      </c>
      <c r="W81" s="44">
        <f>SUM(W82:W86)-W86</f>
        <v>0</v>
      </c>
      <c r="X81" s="43" t="s">
        <v>2</v>
      </c>
      <c r="Y81" s="42"/>
      <c r="Z81" s="44">
        <f>SUM(Z82:Z86)-Z86</f>
        <v>0</v>
      </c>
      <c r="AA81" s="43" t="s">
        <v>2</v>
      </c>
      <c r="AB81" s="42"/>
      <c r="AC81" s="5" t="s">
        <v>0</v>
      </c>
      <c r="AD81" s="41"/>
    </row>
    <row r="82" spans="1:33" ht="15" customHeight="1" x14ac:dyDescent="0.25">
      <c r="A82" s="496"/>
      <c r="B82" s="39" t="str">
        <f>IF(A82=1,"x","")</f>
        <v/>
      </c>
      <c r="C82" s="23"/>
      <c r="D82" s="122"/>
      <c r="E82" s="225" t="s">
        <v>3532</v>
      </c>
      <c r="F82" s="120">
        <v>38718</v>
      </c>
      <c r="G82" s="410">
        <v>2.5299999999999998</v>
      </c>
      <c r="H82" s="417" t="s">
        <v>3533</v>
      </c>
      <c r="I82" s="408"/>
      <c r="J82" s="118"/>
      <c r="K82" s="117"/>
      <c r="L82" s="117"/>
      <c r="M82" s="412"/>
      <c r="N82" s="27" t="str">
        <f>IF(O82="?","?","")</f>
        <v/>
      </c>
      <c r="O82" s="26" t="str">
        <f>IF(AND(P82="",Q82&gt;0),"?",IF(P82="","◄",IF(Q82&gt;=1,"►","")))</f>
        <v>◄</v>
      </c>
      <c r="P82" s="25"/>
      <c r="Q82" s="24"/>
      <c r="R82" s="27" t="str">
        <f>IF(S82="?","?","")</f>
        <v/>
      </c>
      <c r="S82" s="26" t="str">
        <f>IF(AND(T82="",U82&gt;0),"?",IF(T82="","◄",IF(U82&gt;=1,"►","")))</f>
        <v>◄</v>
      </c>
      <c r="T82" s="25"/>
      <c r="U82" s="24"/>
      <c r="V82" s="23"/>
      <c r="W82" s="22"/>
      <c r="X82" s="21">
        <f t="shared" ref="X82:Y85" si="34">(P82*W82)</f>
        <v>0</v>
      </c>
      <c r="Y82" s="20">
        <f t="shared" si="34"/>
        <v>0</v>
      </c>
      <c r="Z82" s="19"/>
      <c r="AA82" s="18">
        <f t="shared" ref="AA82:AB85" si="35">(T82*Z82)</f>
        <v>0</v>
      </c>
      <c r="AB82" s="17">
        <f t="shared" si="35"/>
        <v>0</v>
      </c>
      <c r="AC82" s="5" t="s">
        <v>0</v>
      </c>
      <c r="AD82" s="41"/>
    </row>
    <row r="83" spans="1:33" x14ac:dyDescent="0.25">
      <c r="A83" s="496"/>
      <c r="B83" s="39" t="str">
        <f>IF(A83=1,"x","")</f>
        <v/>
      </c>
      <c r="C83" s="23"/>
      <c r="D83" s="122"/>
      <c r="E83" s="223" t="s">
        <v>3534</v>
      </c>
      <c r="F83" s="123">
        <v>38718</v>
      </c>
      <c r="G83" s="410">
        <v>2.5299999999999998</v>
      </c>
      <c r="H83" s="417" t="s">
        <v>3533</v>
      </c>
      <c r="I83" s="408"/>
      <c r="J83" s="118"/>
      <c r="K83" s="117"/>
      <c r="L83" s="117"/>
      <c r="M83" s="412"/>
      <c r="N83" s="27" t="str">
        <f>IF(O83="?","?","")</f>
        <v/>
      </c>
      <c r="O83" s="26" t="str">
        <f>IF(AND(P83="",Q83&gt;0),"?",IF(P83="","◄",IF(Q83&gt;=1,"►","")))</f>
        <v>◄</v>
      </c>
      <c r="P83" s="25"/>
      <c r="Q83" s="24"/>
      <c r="R83" s="27" t="str">
        <f>IF(S83="?","?","")</f>
        <v/>
      </c>
      <c r="S83" s="26" t="str">
        <f>IF(AND(T83="",U83&gt;0),"?",IF(T83="","◄",IF(U83&gt;=1,"►","")))</f>
        <v>◄</v>
      </c>
      <c r="T83" s="25"/>
      <c r="U83" s="24"/>
      <c r="V83" s="23"/>
      <c r="W83" s="22"/>
      <c r="X83" s="21">
        <f t="shared" si="34"/>
        <v>0</v>
      </c>
      <c r="Y83" s="20">
        <f t="shared" si="34"/>
        <v>0</v>
      </c>
      <c r="Z83" s="19"/>
      <c r="AA83" s="18">
        <f t="shared" si="35"/>
        <v>0</v>
      </c>
      <c r="AB83" s="17">
        <f t="shared" si="35"/>
        <v>0</v>
      </c>
      <c r="AC83" s="5" t="s">
        <v>0</v>
      </c>
      <c r="AD83" s="41"/>
    </row>
    <row r="84" spans="1:33" x14ac:dyDescent="0.25">
      <c r="A84" s="496"/>
      <c r="B84" s="39" t="str">
        <f>IF(A84=1,"x","")</f>
        <v/>
      </c>
      <c r="C84" s="23"/>
      <c r="D84" s="122"/>
      <c r="E84" s="223" t="s">
        <v>3535</v>
      </c>
      <c r="F84" s="123">
        <v>38718</v>
      </c>
      <c r="G84" s="410">
        <v>2.5299999999999998</v>
      </c>
      <c r="H84" s="417" t="s">
        <v>3533</v>
      </c>
      <c r="I84" s="408"/>
      <c r="J84" s="118"/>
      <c r="K84" s="117"/>
      <c r="L84" s="117"/>
      <c r="M84" s="412"/>
      <c r="N84" s="27" t="str">
        <f>IF(O84="?","?","")</f>
        <v/>
      </c>
      <c r="O84" s="26" t="str">
        <f>IF(AND(P84="",Q84&gt;0),"?",IF(P84="","◄",IF(Q84&gt;=1,"►","")))</f>
        <v>◄</v>
      </c>
      <c r="P84" s="25"/>
      <c r="Q84" s="24"/>
      <c r="R84" s="27" t="str">
        <f>IF(S84="?","?","")</f>
        <v/>
      </c>
      <c r="S84" s="26" t="str">
        <f>IF(AND(T84="",U84&gt;0),"?",IF(T84="","◄",IF(U84&gt;=1,"►","")))</f>
        <v>◄</v>
      </c>
      <c r="T84" s="25"/>
      <c r="U84" s="24"/>
      <c r="V84" s="23"/>
      <c r="W84" s="22"/>
      <c r="X84" s="21">
        <f t="shared" si="34"/>
        <v>0</v>
      </c>
      <c r="Y84" s="20">
        <f t="shared" si="34"/>
        <v>0</v>
      </c>
      <c r="Z84" s="19"/>
      <c r="AA84" s="18">
        <f t="shared" si="35"/>
        <v>0</v>
      </c>
      <c r="AB84" s="17">
        <f t="shared" si="35"/>
        <v>0</v>
      </c>
      <c r="AC84" s="5" t="s">
        <v>0</v>
      </c>
      <c r="AD84" s="41"/>
    </row>
    <row r="85" spans="1:33" ht="17.399999999999999" customHeight="1" thickBot="1" x14ac:dyDescent="0.3">
      <c r="A85" s="496"/>
      <c r="B85" s="39" t="str">
        <f>IF(A85=1,"x","")</f>
        <v/>
      </c>
      <c r="C85" s="23"/>
      <c r="D85" s="411" t="s">
        <v>3536</v>
      </c>
      <c r="E85" s="225"/>
      <c r="F85" s="123">
        <v>38718</v>
      </c>
      <c r="G85" s="410">
        <v>9</v>
      </c>
      <c r="H85" s="414" t="s">
        <v>3537</v>
      </c>
      <c r="I85" s="408"/>
      <c r="J85" s="118"/>
      <c r="K85" s="117"/>
      <c r="L85" s="117"/>
      <c r="M85" s="407" t="s">
        <v>851</v>
      </c>
      <c r="N85" s="27" t="str">
        <f>IF(O85="?","?","")</f>
        <v/>
      </c>
      <c r="O85" s="26" t="str">
        <f>IF(AND(P85="",Q85&gt;0),"?",IF(P85="","◄",IF(Q85&gt;=1,"►","")))</f>
        <v>◄</v>
      </c>
      <c r="P85" s="25"/>
      <c r="Q85" s="24"/>
      <c r="R85" s="27" t="str">
        <f>IF(S85="?","?","")</f>
        <v/>
      </c>
      <c r="S85" s="26" t="str">
        <f>IF(AND(T85="",U85&gt;0),"?",IF(T85="","◄",IF(U85&gt;=1,"►","")))</f>
        <v>◄</v>
      </c>
      <c r="T85" s="25"/>
      <c r="U85" s="24"/>
      <c r="V85" s="23"/>
      <c r="W85" s="22"/>
      <c r="X85" s="21">
        <f t="shared" si="34"/>
        <v>0</v>
      </c>
      <c r="Y85" s="20">
        <f t="shared" si="34"/>
        <v>0</v>
      </c>
      <c r="Z85" s="19"/>
      <c r="AA85" s="18">
        <f t="shared" si="35"/>
        <v>0</v>
      </c>
      <c r="AB85" s="17">
        <f t="shared" si="35"/>
        <v>0</v>
      </c>
      <c r="AC85" s="5" t="s">
        <v>0</v>
      </c>
      <c r="AD85" s="41"/>
    </row>
    <row r="86" spans="1:33" ht="16.8" thickTop="1" thickBot="1" x14ac:dyDescent="0.3">
      <c r="A86" s="338"/>
      <c r="B86" s="50"/>
      <c r="C86" s="14">
        <f>ROWS(C87:C88)-1</f>
        <v>1</v>
      </c>
      <c r="D86" s="113" t="s">
        <v>3538</v>
      </c>
      <c r="E86" s="12"/>
      <c r="F86" s="10"/>
      <c r="G86" s="10"/>
      <c r="H86" s="406"/>
      <c r="I86" s="114" t="s">
        <v>3529</v>
      </c>
      <c r="J86" s="8" t="s">
        <v>3530</v>
      </c>
      <c r="K86" s="8"/>
      <c r="L86" s="8"/>
      <c r="M86" s="219" t="s">
        <v>3531</v>
      </c>
      <c r="N86" s="49"/>
      <c r="O86" s="47" t="str">
        <f>IF(COUNTIF(N87:N90,"?")&gt;0,"?",IF(AND(P86="◄",Q86="►"),"◄►",IF(P86="◄","◄",IF(Q86="►","►",""))))</f>
        <v>◄</v>
      </c>
      <c r="P86" s="46" t="str">
        <f>IF(SUM(P87:P88)+1=ROWS(P87:P88)-COUNTIF(P87:P88,"-"),"","◄")</f>
        <v>◄</v>
      </c>
      <c r="Q86" s="45" t="str">
        <f>IF(SUM(Q87:Q88)&gt;0,"►","")</f>
        <v/>
      </c>
      <c r="R86" s="48"/>
      <c r="S86" s="47" t="str">
        <f>IF(COUNTIF(R87:R90,"?")&gt;0,"?",IF(AND(T86="◄",U86="►"),"◄►",IF(T86="◄","◄",IF(U86="►","►",""))))</f>
        <v>◄</v>
      </c>
      <c r="T86" s="46" t="str">
        <f>IF(SUM(T87:T88)+1=ROWS(T87:T88)-COUNTIF(T87:T88,"-"),"","◄")</f>
        <v>◄</v>
      </c>
      <c r="U86" s="45" t="str">
        <f>IF(SUM(U87:U88)&gt;0,"►","")</f>
        <v/>
      </c>
      <c r="V86" s="67">
        <f>ROWS(V87:V88)-1</f>
        <v>1</v>
      </c>
      <c r="W86" s="44">
        <f>SUM(W87:W88)-W88</f>
        <v>0</v>
      </c>
      <c r="X86" s="43" t="s">
        <v>2</v>
      </c>
      <c r="Y86" s="42"/>
      <c r="Z86" s="44">
        <f>SUM(Z87:Z88)-Z88</f>
        <v>0</v>
      </c>
      <c r="AA86" s="43" t="s">
        <v>2</v>
      </c>
      <c r="AB86" s="42"/>
      <c r="AC86" s="5" t="s">
        <v>0</v>
      </c>
      <c r="AD86" s="41"/>
      <c r="AE86" s="41"/>
      <c r="AF86" s="41"/>
      <c r="AG86" s="41"/>
    </row>
    <row r="87" spans="1:33" ht="30" customHeight="1" thickBot="1" x14ac:dyDescent="0.3">
      <c r="A87" s="496"/>
      <c r="B87" s="39" t="str">
        <f>IF(A87=1,"x","")</f>
        <v/>
      </c>
      <c r="C87" s="23"/>
      <c r="D87" s="411" t="s">
        <v>3539</v>
      </c>
      <c r="E87" s="225"/>
      <c r="F87" s="123">
        <v>39083</v>
      </c>
      <c r="G87" s="410">
        <v>18</v>
      </c>
      <c r="H87" s="657" t="s">
        <v>3540</v>
      </c>
      <c r="I87" s="658"/>
      <c r="J87" s="118"/>
      <c r="K87" s="117"/>
      <c r="L87" s="117"/>
      <c r="M87" s="407" t="s">
        <v>851</v>
      </c>
      <c r="N87" s="27" t="str">
        <f>IF(O87="?","?","")</f>
        <v/>
      </c>
      <c r="O87" s="26" t="str">
        <f>IF(AND(P87="",Q87&gt;0),"?",IF(P87="","◄",IF(Q87&gt;=1,"►","")))</f>
        <v>◄</v>
      </c>
      <c r="P87" s="25"/>
      <c r="Q87" s="24"/>
      <c r="R87" s="27" t="str">
        <f>IF(S87="?","?","")</f>
        <v/>
      </c>
      <c r="S87" s="26" t="str">
        <f>IF(AND(T87="",U87&gt;0),"?",IF(T87="","◄",IF(U87&gt;=1,"►","")))</f>
        <v>◄</v>
      </c>
      <c r="T87" s="25"/>
      <c r="U87" s="24"/>
      <c r="V87" s="23"/>
      <c r="W87" s="22"/>
      <c r="X87" s="21">
        <f>(P87*W87)</f>
        <v>0</v>
      </c>
      <c r="Y87" s="20">
        <f>(Q87*X87)</f>
        <v>0</v>
      </c>
      <c r="Z87" s="19"/>
      <c r="AA87" s="18">
        <f>(T87*Z87)</f>
        <v>0</v>
      </c>
      <c r="AB87" s="17">
        <f>(U87*AA87)</f>
        <v>0</v>
      </c>
      <c r="AC87" s="5" t="s">
        <v>0</v>
      </c>
      <c r="AD87" s="41"/>
    </row>
    <row r="88" spans="1:33" ht="16.8" thickTop="1" thickBot="1" x14ac:dyDescent="0.3">
      <c r="A88" s="338"/>
      <c r="B88" s="50"/>
      <c r="C88" s="14">
        <f>ROWS(C89:C90)-1</f>
        <v>1</v>
      </c>
      <c r="D88" s="113" t="s">
        <v>3541</v>
      </c>
      <c r="E88" s="12"/>
      <c r="F88" s="10"/>
      <c r="G88" s="10"/>
      <c r="H88" s="406"/>
      <c r="I88" s="114" t="s">
        <v>3529</v>
      </c>
      <c r="J88" s="8" t="s">
        <v>3530</v>
      </c>
      <c r="K88" s="8"/>
      <c r="L88" s="8"/>
      <c r="M88" s="219" t="s">
        <v>3531</v>
      </c>
      <c r="N88" s="49"/>
      <c r="O88" s="47" t="str">
        <f>IF(COUNTIF(N89:N127,"?")&gt;0,"?",IF(AND(P88="◄",Q88="►"),"◄►",IF(P88="◄","◄",IF(Q88="►","►",""))))</f>
        <v>◄</v>
      </c>
      <c r="P88" s="46" t="str">
        <f>IF(SUM(P89:P90)+1=ROWS(P89:P90)-COUNTIF(P89:P90,"-"),"","◄")</f>
        <v>◄</v>
      </c>
      <c r="Q88" s="45" t="str">
        <f>IF(SUM(Q89:Q90)&gt;0,"►","")</f>
        <v/>
      </c>
      <c r="R88" s="48"/>
      <c r="S88" s="47" t="str">
        <f>IF(COUNTIF(R89:R127,"?")&gt;0,"?",IF(AND(T88="◄",U88="►"),"◄►",IF(T88="◄","◄",IF(U88="►","►",""))))</f>
        <v>◄</v>
      </c>
      <c r="T88" s="46" t="str">
        <f>IF(SUM(T89:T90)+1=ROWS(T89:T90)-COUNTIF(T89:T90,"-"),"","◄")</f>
        <v>◄</v>
      </c>
      <c r="U88" s="45" t="str">
        <f>IF(SUM(U89:U90)&gt;0,"►","")</f>
        <v/>
      </c>
      <c r="V88" s="67">
        <f>ROWS(V89:V90)-1</f>
        <v>1</v>
      </c>
      <c r="W88" s="44">
        <f>SUM(W89:W90)-W90</f>
        <v>0</v>
      </c>
      <c r="X88" s="43" t="s">
        <v>2</v>
      </c>
      <c r="Y88" s="42"/>
      <c r="Z88" s="44">
        <f>SUM(Z89:Z90)-Z90</f>
        <v>0</v>
      </c>
      <c r="AA88" s="43" t="s">
        <v>2</v>
      </c>
      <c r="AB88" s="42"/>
      <c r="AC88" s="5" t="s">
        <v>0</v>
      </c>
      <c r="AD88" s="41"/>
    </row>
    <row r="89" spans="1:33" ht="28.8" customHeight="1" thickBot="1" x14ac:dyDescent="0.3">
      <c r="A89" s="496"/>
      <c r="B89" s="39" t="str">
        <f>IF(A89=1,"x","")</f>
        <v/>
      </c>
      <c r="C89" s="23"/>
      <c r="D89" s="411" t="s">
        <v>3542</v>
      </c>
      <c r="E89" s="225"/>
      <c r="F89" s="123">
        <v>39083</v>
      </c>
      <c r="G89" s="410">
        <v>18</v>
      </c>
      <c r="H89" s="657" t="s">
        <v>3540</v>
      </c>
      <c r="I89" s="658" t="e">
        <v>#REF!</v>
      </c>
      <c r="J89" s="118"/>
      <c r="K89" s="117"/>
      <c r="L89" s="117"/>
      <c r="M89" s="407" t="s">
        <v>851</v>
      </c>
      <c r="N89" s="27" t="str">
        <f>IF(O89="?","?","")</f>
        <v/>
      </c>
      <c r="O89" s="26" t="str">
        <f>IF(AND(P89="",Q89&gt;0),"?",IF(P89="","◄",IF(Q89&gt;=1,"►","")))</f>
        <v>◄</v>
      </c>
      <c r="P89" s="25"/>
      <c r="Q89" s="24"/>
      <c r="R89" s="27" t="str">
        <f>IF(S89="?","?","")</f>
        <v/>
      </c>
      <c r="S89" s="26" t="str">
        <f>IF(AND(T89="",U89&gt;0),"?",IF(T89="","◄",IF(U89&gt;=1,"►","")))</f>
        <v>◄</v>
      </c>
      <c r="T89" s="25"/>
      <c r="U89" s="24"/>
      <c r="V89" s="23"/>
      <c r="W89" s="22"/>
      <c r="X89" s="21">
        <f>(P89*W89)</f>
        <v>0</v>
      </c>
      <c r="Y89" s="20">
        <f>(Q89*X89)</f>
        <v>0</v>
      </c>
      <c r="Z89" s="19"/>
      <c r="AA89" s="18">
        <f>(T89*Z89)</f>
        <v>0</v>
      </c>
      <c r="AB89" s="17">
        <f>(U89*AA89)</f>
        <v>0</v>
      </c>
      <c r="AC89" s="5" t="s">
        <v>0</v>
      </c>
      <c r="AD89" s="41"/>
    </row>
    <row r="90" spans="1:33" ht="33" customHeight="1" thickTop="1" thickBot="1" x14ac:dyDescent="0.3">
      <c r="A90" s="338"/>
      <c r="B90" s="50"/>
      <c r="C90" s="14">
        <f>ROWS(C91:C96)-1</f>
        <v>5</v>
      </c>
      <c r="D90" s="655" t="s">
        <v>3543</v>
      </c>
      <c r="E90" s="656"/>
      <c r="F90" s="656"/>
      <c r="G90" s="656"/>
      <c r="H90" s="656"/>
      <c r="I90" s="114" t="s">
        <v>3544</v>
      </c>
      <c r="J90" s="8" t="s">
        <v>3545</v>
      </c>
      <c r="K90" s="8"/>
      <c r="L90" s="8"/>
      <c r="M90" s="219">
        <v>39343</v>
      </c>
      <c r="N90" s="49"/>
      <c r="O90" s="47" t="str">
        <f>IF(COUNTIF(N91:N127,"?")&gt;0,"?",IF(AND(P90="◄",Q90="►"),"◄►",IF(P90="◄","◄",IF(Q90="►","►",""))))</f>
        <v>◄</v>
      </c>
      <c r="P90" s="46" t="str">
        <f>IF(SUM(P91:P96)+1=ROWS(P91:P96)-COUNTIF(P91:P96,"-"),"","◄")</f>
        <v>◄</v>
      </c>
      <c r="Q90" s="45" t="str">
        <f>IF(SUM(Q91:Q96)&gt;0,"►","")</f>
        <v/>
      </c>
      <c r="R90" s="48"/>
      <c r="S90" s="47" t="str">
        <f>IF(COUNTIF(R91:R127,"?")&gt;0,"?",IF(AND(T90="◄",U90="►"),"◄►",IF(T90="◄","◄",IF(U90="►","►",""))))</f>
        <v>◄</v>
      </c>
      <c r="T90" s="46" t="str">
        <f>IF(SUM(T91:T96)+1=ROWS(T91:T96)-COUNTIF(T91:T96,"-"),"","◄")</f>
        <v>◄</v>
      </c>
      <c r="U90" s="45" t="str">
        <f>IF(SUM(U91:U96)&gt;0,"►","")</f>
        <v/>
      </c>
      <c r="V90" s="67">
        <f>ROWS(V91:V96)-1</f>
        <v>5</v>
      </c>
      <c r="W90" s="44">
        <f>SUM(W91:W96)-W96</f>
        <v>0</v>
      </c>
      <c r="X90" s="43" t="s">
        <v>2</v>
      </c>
      <c r="Y90" s="42"/>
      <c r="Z90" s="44">
        <f>SUM(Z91:Z96)-Z96</f>
        <v>0</v>
      </c>
      <c r="AA90" s="43" t="s">
        <v>2</v>
      </c>
      <c r="AB90" s="42"/>
      <c r="AC90" s="5" t="s">
        <v>0</v>
      </c>
      <c r="AD90" s="41"/>
    </row>
    <row r="91" spans="1:33" ht="15" customHeight="1" x14ac:dyDescent="0.25">
      <c r="A91" s="496"/>
      <c r="B91" s="39" t="str">
        <f>IF(A91=1,"x","")</f>
        <v/>
      </c>
      <c r="C91" s="23"/>
      <c r="D91" s="122"/>
      <c r="E91" s="225" t="s">
        <v>3546</v>
      </c>
      <c r="F91" s="120">
        <v>39343</v>
      </c>
      <c r="G91" s="410">
        <v>8.5</v>
      </c>
      <c r="H91" s="413" t="s">
        <v>3547</v>
      </c>
      <c r="I91" s="234"/>
      <c r="J91" s="118"/>
      <c r="K91" s="117"/>
      <c r="L91" s="117"/>
      <c r="M91" s="412"/>
      <c r="N91" s="27" t="str">
        <f>IF(O91="?","?","")</f>
        <v/>
      </c>
      <c r="O91" s="26" t="str">
        <f>IF(AND(P91="",Q91&gt;0),"?",IF(P91="","◄",IF(Q91&gt;=1,"►","")))</f>
        <v>◄</v>
      </c>
      <c r="P91" s="25"/>
      <c r="Q91" s="24"/>
      <c r="R91" s="27" t="str">
        <f>IF(S91="?","?","")</f>
        <v/>
      </c>
      <c r="S91" s="26" t="str">
        <f>IF(AND(T91="",U91&gt;0),"?",IF(T91="","◄",IF(U91&gt;=1,"►","")))</f>
        <v>◄</v>
      </c>
      <c r="T91" s="25"/>
      <c r="U91" s="24"/>
      <c r="V91" s="23"/>
      <c r="W91" s="22"/>
      <c r="X91" s="21">
        <f t="shared" ref="X91:Y95" si="36">(P91*W91)</f>
        <v>0</v>
      </c>
      <c r="Y91" s="20">
        <f t="shared" si="36"/>
        <v>0</v>
      </c>
      <c r="Z91" s="19"/>
      <c r="AA91" s="18">
        <f t="shared" ref="AA91:AB95" si="37">(T91*Z91)</f>
        <v>0</v>
      </c>
      <c r="AB91" s="17">
        <f t="shared" si="37"/>
        <v>0</v>
      </c>
      <c r="AC91" s="5" t="s">
        <v>0</v>
      </c>
      <c r="AD91" s="41"/>
    </row>
    <row r="92" spans="1:33" ht="17.399999999999999" customHeight="1" x14ac:dyDescent="0.25">
      <c r="A92" s="496"/>
      <c r="B92" s="39" t="str">
        <f>IF(A92=1,"x","")</f>
        <v/>
      </c>
      <c r="C92" s="23"/>
      <c r="D92" s="411" t="s">
        <v>3548</v>
      </c>
      <c r="E92" s="225"/>
      <c r="F92" s="123">
        <v>39343</v>
      </c>
      <c r="G92" s="410">
        <v>8.5</v>
      </c>
      <c r="H92" s="414" t="s">
        <v>850</v>
      </c>
      <c r="I92" s="408"/>
      <c r="J92" s="118"/>
      <c r="K92" s="117"/>
      <c r="L92" s="117"/>
      <c r="M92" s="407" t="s">
        <v>815</v>
      </c>
      <c r="N92" s="27" t="str">
        <f>IF(O92="?","?","")</f>
        <v/>
      </c>
      <c r="O92" s="26" t="str">
        <f>IF(AND(P92="",Q92&gt;0),"?",IF(P92="","◄",IF(Q92&gt;=1,"►","")))</f>
        <v>◄</v>
      </c>
      <c r="P92" s="25"/>
      <c r="Q92" s="24"/>
      <c r="R92" s="27" t="str">
        <f>IF(S92="?","?","")</f>
        <v/>
      </c>
      <c r="S92" s="26" t="str">
        <f>IF(AND(T92="",U92&gt;0),"?",IF(T92="","◄",IF(U92&gt;=1,"►","")))</f>
        <v>◄</v>
      </c>
      <c r="T92" s="25"/>
      <c r="U92" s="24"/>
      <c r="V92" s="23"/>
      <c r="W92" s="22"/>
      <c r="X92" s="21">
        <f t="shared" si="36"/>
        <v>0</v>
      </c>
      <c r="Y92" s="20">
        <f t="shared" si="36"/>
        <v>0</v>
      </c>
      <c r="Z92" s="19"/>
      <c r="AA92" s="18">
        <f t="shared" si="37"/>
        <v>0</v>
      </c>
      <c r="AB92" s="17">
        <f t="shared" si="37"/>
        <v>0</v>
      </c>
      <c r="AC92" s="5" t="s">
        <v>0</v>
      </c>
      <c r="AD92" s="41"/>
    </row>
    <row r="93" spans="1:33" ht="17.399999999999999" customHeight="1" x14ac:dyDescent="0.25">
      <c r="A93" s="496"/>
      <c r="B93" s="39" t="str">
        <f>IF(A93=1,"x","")</f>
        <v/>
      </c>
      <c r="C93" s="23"/>
      <c r="D93" s="411" t="s">
        <v>849</v>
      </c>
      <c r="E93" s="225"/>
      <c r="F93" s="123">
        <v>39343</v>
      </c>
      <c r="G93" s="410">
        <v>8.5</v>
      </c>
      <c r="H93" s="414" t="s">
        <v>850</v>
      </c>
      <c r="I93" s="408"/>
      <c r="J93" s="118" t="s">
        <v>812</v>
      </c>
      <c r="K93" s="117"/>
      <c r="L93" s="117"/>
      <c r="M93" s="407" t="s">
        <v>815</v>
      </c>
      <c r="N93" s="27" t="str">
        <f>IF(O93="?","?","")</f>
        <v/>
      </c>
      <c r="O93" s="26" t="str">
        <f>IF(AND(P93="",Q93&gt;0),"?",IF(P93="","◄",IF(Q93&gt;=1,"►","")))</f>
        <v>◄</v>
      </c>
      <c r="P93" s="25"/>
      <c r="Q93" s="24"/>
      <c r="R93" s="27" t="str">
        <f>IF(S93="?","?","")</f>
        <v/>
      </c>
      <c r="S93" s="26" t="str">
        <f>IF(AND(T93="",U93&gt;0),"?",IF(T93="","◄",IF(U93&gt;=1,"►","")))</f>
        <v>◄</v>
      </c>
      <c r="T93" s="25"/>
      <c r="U93" s="24"/>
      <c r="V93" s="23"/>
      <c r="W93" s="22"/>
      <c r="X93" s="21">
        <f t="shared" si="36"/>
        <v>0</v>
      </c>
      <c r="Y93" s="20">
        <f t="shared" si="36"/>
        <v>0</v>
      </c>
      <c r="Z93" s="19"/>
      <c r="AA93" s="18">
        <f t="shared" si="37"/>
        <v>0</v>
      </c>
      <c r="AB93" s="17">
        <f t="shared" si="37"/>
        <v>0</v>
      </c>
      <c r="AC93" s="5" t="s">
        <v>0</v>
      </c>
      <c r="AD93" s="41"/>
    </row>
    <row r="94" spans="1:33" ht="17.399999999999999" customHeight="1" x14ac:dyDescent="0.25">
      <c r="A94" s="496"/>
      <c r="B94" s="39" t="str">
        <f>IF(A94=1,"x","")</f>
        <v/>
      </c>
      <c r="C94" s="23"/>
      <c r="D94" s="411" t="s">
        <v>848</v>
      </c>
      <c r="E94" s="225"/>
      <c r="F94" s="123"/>
      <c r="G94" s="410"/>
      <c r="H94" s="414" t="s">
        <v>850</v>
      </c>
      <c r="I94" s="408"/>
      <c r="J94" s="118"/>
      <c r="K94" s="117"/>
      <c r="L94" s="117"/>
      <c r="M94" s="407"/>
      <c r="N94" s="27" t="str">
        <f>IF(O94="?","?","")</f>
        <v/>
      </c>
      <c r="O94" s="26" t="str">
        <f>IF(AND(P94="",Q94&gt;0),"?",IF(P94="","◄",IF(Q94&gt;=1,"►","")))</f>
        <v>◄</v>
      </c>
      <c r="P94" s="25"/>
      <c r="Q94" s="24"/>
      <c r="R94" s="27" t="str">
        <f>IF(S94="?","?","")</f>
        <v/>
      </c>
      <c r="S94" s="26" t="str">
        <f>IF(AND(T94="",U94&gt;0),"?",IF(T94="","◄",IF(U94&gt;=1,"►","")))</f>
        <v>◄</v>
      </c>
      <c r="T94" s="25"/>
      <c r="U94" s="24"/>
      <c r="V94" s="23"/>
      <c r="W94" s="22"/>
      <c r="X94" s="21">
        <f t="shared" si="36"/>
        <v>0</v>
      </c>
      <c r="Y94" s="20">
        <f t="shared" si="36"/>
        <v>0</v>
      </c>
      <c r="Z94" s="19"/>
      <c r="AA94" s="18">
        <f t="shared" si="37"/>
        <v>0</v>
      </c>
      <c r="AB94" s="17">
        <f t="shared" si="37"/>
        <v>0</v>
      </c>
      <c r="AC94" s="5" t="s">
        <v>0</v>
      </c>
      <c r="AD94" s="41"/>
    </row>
    <row r="95" spans="1:33" ht="17.399999999999999" customHeight="1" thickBot="1" x14ac:dyDescent="0.3">
      <c r="A95" s="496"/>
      <c r="B95" s="39" t="str">
        <f>IF(A95=1,"x","")</f>
        <v/>
      </c>
      <c r="C95" s="23"/>
      <c r="D95" s="411" t="s">
        <v>847</v>
      </c>
      <c r="E95" s="225"/>
      <c r="F95" s="123"/>
      <c r="G95" s="410"/>
      <c r="H95" s="414" t="s">
        <v>850</v>
      </c>
      <c r="I95" s="408"/>
      <c r="J95" s="118" t="s">
        <v>812</v>
      </c>
      <c r="K95" s="117"/>
      <c r="L95" s="117"/>
      <c r="M95" s="407"/>
      <c r="N95" s="27" t="str">
        <f>IF(O95="?","?","")</f>
        <v/>
      </c>
      <c r="O95" s="26" t="str">
        <f>IF(AND(P95="",Q95&gt;0),"?",IF(P95="","◄",IF(Q95&gt;=1,"►","")))</f>
        <v>◄</v>
      </c>
      <c r="P95" s="25"/>
      <c r="Q95" s="24"/>
      <c r="R95" s="27" t="str">
        <f>IF(S95="?","?","")</f>
        <v/>
      </c>
      <c r="S95" s="26" t="str">
        <f>IF(AND(T95="",U95&gt;0),"?",IF(T95="","◄",IF(U95&gt;=1,"►","")))</f>
        <v>◄</v>
      </c>
      <c r="T95" s="25"/>
      <c r="U95" s="24"/>
      <c r="V95" s="23"/>
      <c r="W95" s="22"/>
      <c r="X95" s="21">
        <f t="shared" si="36"/>
        <v>0</v>
      </c>
      <c r="Y95" s="20">
        <f t="shared" si="36"/>
        <v>0</v>
      </c>
      <c r="Z95" s="19"/>
      <c r="AA95" s="18">
        <f t="shared" si="37"/>
        <v>0</v>
      </c>
      <c r="AB95" s="17">
        <f t="shared" si="37"/>
        <v>0</v>
      </c>
      <c r="AC95" s="5" t="s">
        <v>0</v>
      </c>
      <c r="AD95" s="41"/>
    </row>
    <row r="96" spans="1:33" ht="16.8" thickTop="1" thickBot="1" x14ac:dyDescent="0.3">
      <c r="A96" s="338"/>
      <c r="B96" s="50"/>
      <c r="C96" s="14">
        <f>ROWS(C97:C100)-1</f>
        <v>3</v>
      </c>
      <c r="D96" s="113" t="s">
        <v>3549</v>
      </c>
      <c r="E96" s="12"/>
      <c r="F96" s="10"/>
      <c r="G96" s="10"/>
      <c r="H96" s="406"/>
      <c r="I96" s="114" t="s">
        <v>3550</v>
      </c>
      <c r="J96" s="8">
        <v>39361</v>
      </c>
      <c r="K96" s="8"/>
      <c r="L96" s="8"/>
      <c r="M96" s="219">
        <v>39364</v>
      </c>
      <c r="N96" s="49"/>
      <c r="O96" s="47" t="str">
        <f>IF(COUNTIF(N97:N127,"?")&gt;0,"?",IF(AND(P96="◄",Q96="►"),"◄►",IF(P96="◄","◄",IF(Q96="►","►",""))))</f>
        <v>◄</v>
      </c>
      <c r="P96" s="46" t="str">
        <f>IF(SUM(P97:P100)+1=ROWS(P97:P100)-COUNTIF(P97:P100,"-"),"","◄")</f>
        <v>◄</v>
      </c>
      <c r="Q96" s="45" t="str">
        <f>IF(SUM(Q97:Q100)&gt;0,"►","")</f>
        <v/>
      </c>
      <c r="R96" s="48"/>
      <c r="S96" s="47" t="str">
        <f>IF(COUNTIF(R97:R127,"?")&gt;0,"?",IF(AND(T96="◄",U96="►"),"◄►",IF(T96="◄","◄",IF(U96="►","►",""))))</f>
        <v>◄</v>
      </c>
      <c r="T96" s="46" t="str">
        <f>IF(SUM(T97:T100)+1=ROWS(T97:T100)-COUNTIF(T97:T100,"-"),"","◄")</f>
        <v>◄</v>
      </c>
      <c r="U96" s="45" t="str">
        <f>IF(SUM(U97:U100)&gt;0,"►","")</f>
        <v/>
      </c>
      <c r="V96" s="67">
        <f>ROWS(V97:V100)-1</f>
        <v>3</v>
      </c>
      <c r="W96" s="44">
        <f>SUM(W97:W100)-W100</f>
        <v>0</v>
      </c>
      <c r="X96" s="43" t="s">
        <v>2</v>
      </c>
      <c r="Y96" s="42"/>
      <c r="Z96" s="44">
        <f>SUM(Z97:Z100)-Z100</f>
        <v>0</v>
      </c>
      <c r="AA96" s="43" t="s">
        <v>2</v>
      </c>
      <c r="AB96" s="42"/>
      <c r="AC96" s="5" t="s">
        <v>0</v>
      </c>
      <c r="AD96" s="41"/>
    </row>
    <row r="97" spans="1:30" ht="15" customHeight="1" x14ac:dyDescent="0.25">
      <c r="A97" s="496"/>
      <c r="B97" s="39" t="str">
        <f>IF(A97=1,"x","")</f>
        <v/>
      </c>
      <c r="C97" s="23"/>
      <c r="D97" s="122"/>
      <c r="E97" s="225" t="s">
        <v>3551</v>
      </c>
      <c r="F97" s="120">
        <v>39364</v>
      </c>
      <c r="G97" s="410">
        <v>2.5</v>
      </c>
      <c r="H97" s="413" t="s">
        <v>3552</v>
      </c>
      <c r="I97" s="234"/>
      <c r="J97" s="118"/>
      <c r="K97" s="117"/>
      <c r="L97" s="117"/>
      <c r="M97" s="412"/>
      <c r="N97" s="27" t="str">
        <f>IF(O97="?","?","")</f>
        <v/>
      </c>
      <c r="O97" s="26" t="str">
        <f>IF(AND(P97="",Q97&gt;0),"?",IF(P97="","◄",IF(Q97&gt;=1,"►","")))</f>
        <v>◄</v>
      </c>
      <c r="P97" s="25"/>
      <c r="Q97" s="24"/>
      <c r="R97" s="27" t="str">
        <f>IF(S97="?","?","")</f>
        <v/>
      </c>
      <c r="S97" s="26" t="str">
        <f>IF(AND(T97="",U97&gt;0),"?",IF(T97="","◄",IF(U97&gt;=1,"►","")))</f>
        <v>◄</v>
      </c>
      <c r="T97" s="25"/>
      <c r="U97" s="24"/>
      <c r="V97" s="23"/>
      <c r="W97" s="22"/>
      <c r="X97" s="21">
        <f t="shared" ref="X97:Y99" si="38">(P97*W97)</f>
        <v>0</v>
      </c>
      <c r="Y97" s="20">
        <f t="shared" si="38"/>
        <v>0</v>
      </c>
      <c r="Z97" s="19"/>
      <c r="AA97" s="18">
        <f t="shared" ref="AA97:AB99" si="39">(T97*Z97)</f>
        <v>0</v>
      </c>
      <c r="AB97" s="17">
        <f t="shared" si="39"/>
        <v>0</v>
      </c>
      <c r="AC97" s="5" t="s">
        <v>0</v>
      </c>
      <c r="AD97" s="41"/>
    </row>
    <row r="98" spans="1:30" x14ac:dyDescent="0.25">
      <c r="A98" s="496"/>
      <c r="B98" s="39" t="str">
        <f>IF(A98=1,"x","")</f>
        <v/>
      </c>
      <c r="C98" s="23"/>
      <c r="D98" s="122"/>
      <c r="E98" s="223" t="s">
        <v>3553</v>
      </c>
      <c r="F98" s="123">
        <v>39364</v>
      </c>
      <c r="G98" s="410">
        <v>3.5</v>
      </c>
      <c r="H98" s="413" t="s">
        <v>3554</v>
      </c>
      <c r="I98" s="234"/>
      <c r="J98" s="118"/>
      <c r="K98" s="117"/>
      <c r="L98" s="117"/>
      <c r="M98" s="412"/>
      <c r="N98" s="27" t="str">
        <f>IF(O98="?","?","")</f>
        <v/>
      </c>
      <c r="O98" s="26" t="str">
        <f>IF(AND(P98="",Q98&gt;0),"?",IF(P98="","◄",IF(Q98&gt;=1,"►","")))</f>
        <v>◄</v>
      </c>
      <c r="P98" s="25"/>
      <c r="Q98" s="24"/>
      <c r="R98" s="27" t="str">
        <f>IF(S98="?","?","")</f>
        <v/>
      </c>
      <c r="S98" s="26" t="str">
        <f>IF(AND(T98="",U98&gt;0),"?",IF(T98="","◄",IF(U98&gt;=1,"►","")))</f>
        <v>◄</v>
      </c>
      <c r="T98" s="25"/>
      <c r="U98" s="24"/>
      <c r="V98" s="23"/>
      <c r="W98" s="22"/>
      <c r="X98" s="21">
        <f t="shared" si="38"/>
        <v>0</v>
      </c>
      <c r="Y98" s="20">
        <f t="shared" si="38"/>
        <v>0</v>
      </c>
      <c r="Z98" s="19"/>
      <c r="AA98" s="18">
        <f t="shared" si="39"/>
        <v>0</v>
      </c>
      <c r="AB98" s="17">
        <f t="shared" si="39"/>
        <v>0</v>
      </c>
      <c r="AC98" s="5" t="s">
        <v>0</v>
      </c>
      <c r="AD98" s="41"/>
    </row>
    <row r="99" spans="1:30" ht="17.399999999999999" customHeight="1" thickBot="1" x14ac:dyDescent="0.3">
      <c r="A99" s="496"/>
      <c r="B99" s="39" t="str">
        <f>IF(A99=1,"x","")</f>
        <v/>
      </c>
      <c r="C99" s="23"/>
      <c r="D99" s="411" t="s">
        <v>3555</v>
      </c>
      <c r="E99" s="225"/>
      <c r="F99" s="123">
        <v>39364</v>
      </c>
      <c r="G99" s="410">
        <v>6</v>
      </c>
      <c r="H99" s="414" t="s">
        <v>846</v>
      </c>
      <c r="I99" s="408"/>
      <c r="J99" s="118"/>
      <c r="K99" s="117"/>
      <c r="L99" s="117"/>
      <c r="M99" s="407" t="s">
        <v>815</v>
      </c>
      <c r="N99" s="27" t="str">
        <f>IF(O99="?","?","")</f>
        <v/>
      </c>
      <c r="O99" s="26" t="str">
        <f>IF(AND(P99="",Q99&gt;0),"?",IF(P99="","◄",IF(Q99&gt;=1,"►","")))</f>
        <v>◄</v>
      </c>
      <c r="P99" s="25"/>
      <c r="Q99" s="24"/>
      <c r="R99" s="27" t="str">
        <f>IF(S99="?","?","")</f>
        <v/>
      </c>
      <c r="S99" s="26" t="str">
        <f>IF(AND(T99="",U99&gt;0),"?",IF(T99="","◄",IF(U99&gt;=1,"►","")))</f>
        <v>◄</v>
      </c>
      <c r="T99" s="25"/>
      <c r="U99" s="24"/>
      <c r="V99" s="23"/>
      <c r="W99" s="22"/>
      <c r="X99" s="21">
        <f t="shared" si="38"/>
        <v>0</v>
      </c>
      <c r="Y99" s="20">
        <f t="shared" si="38"/>
        <v>0</v>
      </c>
      <c r="Z99" s="19"/>
      <c r="AA99" s="18">
        <f t="shared" si="39"/>
        <v>0</v>
      </c>
      <c r="AB99" s="17">
        <f t="shared" si="39"/>
        <v>0</v>
      </c>
      <c r="AC99" s="5" t="s">
        <v>0</v>
      </c>
      <c r="AD99" s="41"/>
    </row>
    <row r="100" spans="1:30" ht="16.8" thickTop="1" thickBot="1" x14ac:dyDescent="0.3">
      <c r="A100" s="338"/>
      <c r="B100" s="50"/>
      <c r="C100" s="14">
        <f>ROWS(C101:C106)-1</f>
        <v>5</v>
      </c>
      <c r="D100" s="113" t="s">
        <v>3556</v>
      </c>
      <c r="E100" s="12"/>
      <c r="F100" s="10"/>
      <c r="G100" s="10"/>
      <c r="H100" s="406"/>
      <c r="I100" s="114" t="s">
        <v>3557</v>
      </c>
      <c r="J100" s="8">
        <v>39725</v>
      </c>
      <c r="K100" s="8"/>
      <c r="L100" s="8"/>
      <c r="M100" s="219">
        <v>39728</v>
      </c>
      <c r="N100" s="49"/>
      <c r="O100" s="47" t="str">
        <f>IF(COUNTIF(N101:N134,"?")&gt;0,"?",IF(AND(P100="◄",Q100="►"),"◄►",IF(P100="◄","◄",IF(Q100="►","►",""))))</f>
        <v>◄</v>
      </c>
      <c r="P100" s="46" t="str">
        <f>IF(SUM(P101:P106)+1=ROWS(P101:P106)-COUNTIF(P101:P106,"-"),"","◄")</f>
        <v>◄</v>
      </c>
      <c r="Q100" s="45" t="str">
        <f>IF(SUM(Q101:Q106)&gt;0,"►","")</f>
        <v/>
      </c>
      <c r="R100" s="48"/>
      <c r="S100" s="47" t="str">
        <f>IF(COUNTIF(R101:R134,"?")&gt;0,"?",IF(AND(T100="◄",U100="►"),"◄►",IF(T100="◄","◄",IF(U100="►","►",""))))</f>
        <v>◄</v>
      </c>
      <c r="T100" s="46" t="str">
        <f>IF(SUM(T101:T106)+1=ROWS(T101:T106)-COUNTIF(T101:T106,"-"),"","◄")</f>
        <v>◄</v>
      </c>
      <c r="U100" s="45" t="str">
        <f>IF(SUM(U101:U106)&gt;0,"►","")</f>
        <v/>
      </c>
      <c r="V100" s="67">
        <f>ROWS(V101:V106)-1</f>
        <v>5</v>
      </c>
      <c r="W100" s="44">
        <f>SUM(W101:W106)-W106</f>
        <v>0</v>
      </c>
      <c r="X100" s="43" t="s">
        <v>2</v>
      </c>
      <c r="Y100" s="42"/>
      <c r="Z100" s="44">
        <f>SUM(Z101:Z106)-Z106</f>
        <v>0</v>
      </c>
      <c r="AA100" s="43" t="s">
        <v>2</v>
      </c>
      <c r="AB100" s="42"/>
      <c r="AC100" s="5" t="s">
        <v>0</v>
      </c>
      <c r="AD100" s="41"/>
    </row>
    <row r="101" spans="1:30" ht="15" customHeight="1" x14ac:dyDescent="0.25">
      <c r="A101" s="496"/>
      <c r="B101" s="39" t="str">
        <f>IF(A101=1,"x","")</f>
        <v/>
      </c>
      <c r="C101" s="23"/>
      <c r="D101" s="122"/>
      <c r="E101" s="225" t="s">
        <v>3558</v>
      </c>
      <c r="F101" s="120">
        <v>39728</v>
      </c>
      <c r="G101" s="410">
        <v>1</v>
      </c>
      <c r="H101" s="413" t="s">
        <v>3559</v>
      </c>
      <c r="I101" s="234">
        <v>0</v>
      </c>
      <c r="J101" s="118"/>
      <c r="K101" s="117"/>
      <c r="L101" s="117"/>
      <c r="M101" s="412"/>
      <c r="N101" s="27" t="str">
        <f>IF(O101="?","?","")</f>
        <v/>
      </c>
      <c r="O101" s="26" t="str">
        <f>IF(AND(P101="",Q101&gt;0),"?",IF(P101="","◄",IF(Q101&gt;=1,"►","")))</f>
        <v>◄</v>
      </c>
      <c r="P101" s="25"/>
      <c r="Q101" s="24"/>
      <c r="R101" s="27" t="str">
        <f>IF(S101="?","?","")</f>
        <v/>
      </c>
      <c r="S101" s="26" t="str">
        <f>IF(AND(T101="",U101&gt;0),"?",IF(T101="","◄",IF(U101&gt;=1,"►","")))</f>
        <v>◄</v>
      </c>
      <c r="T101" s="25"/>
      <c r="U101" s="24"/>
      <c r="V101" s="23"/>
      <c r="W101" s="22"/>
      <c r="X101" s="21">
        <f t="shared" ref="X101:Y105" si="40">(P101*W101)</f>
        <v>0</v>
      </c>
      <c r="Y101" s="20">
        <f t="shared" si="40"/>
        <v>0</v>
      </c>
      <c r="Z101" s="19"/>
      <c r="AA101" s="18">
        <f t="shared" ref="AA101:AB105" si="41">(T101*Z101)</f>
        <v>0</v>
      </c>
      <c r="AB101" s="17">
        <f t="shared" si="41"/>
        <v>0</v>
      </c>
      <c r="AC101" s="5" t="s">
        <v>0</v>
      </c>
      <c r="AD101" s="41"/>
    </row>
    <row r="102" spans="1:30" ht="15" customHeight="1" x14ac:dyDescent="0.25">
      <c r="A102" s="496"/>
      <c r="B102" s="39" t="str">
        <f>IF(A102=1,"x","")</f>
        <v/>
      </c>
      <c r="C102" s="23"/>
      <c r="D102" s="122"/>
      <c r="E102" s="225" t="s">
        <v>3560</v>
      </c>
      <c r="F102" s="120">
        <v>39728</v>
      </c>
      <c r="G102" s="410">
        <v>1.5</v>
      </c>
      <c r="H102" s="413" t="s">
        <v>3561</v>
      </c>
      <c r="I102" s="234">
        <v>0</v>
      </c>
      <c r="J102" s="118"/>
      <c r="K102" s="117"/>
      <c r="L102" s="117"/>
      <c r="M102" s="412"/>
      <c r="N102" s="27" t="str">
        <f>IF(O102="?","?","")</f>
        <v/>
      </c>
      <c r="O102" s="26" t="str">
        <f>IF(AND(P102="",Q102&gt;0),"?",IF(P102="","◄",IF(Q102&gt;=1,"►","")))</f>
        <v>◄</v>
      </c>
      <c r="P102" s="25"/>
      <c r="Q102" s="24"/>
      <c r="R102" s="27" t="str">
        <f>IF(S102="?","?","")</f>
        <v/>
      </c>
      <c r="S102" s="26" t="str">
        <f>IF(AND(T102="",U102&gt;0),"?",IF(T102="","◄",IF(U102&gt;=1,"►","")))</f>
        <v>◄</v>
      </c>
      <c r="T102" s="25"/>
      <c r="U102" s="24"/>
      <c r="V102" s="23"/>
      <c r="W102" s="22"/>
      <c r="X102" s="21">
        <f t="shared" si="40"/>
        <v>0</v>
      </c>
      <c r="Y102" s="20">
        <f t="shared" si="40"/>
        <v>0</v>
      </c>
      <c r="Z102" s="19"/>
      <c r="AA102" s="18">
        <f t="shared" si="41"/>
        <v>0</v>
      </c>
      <c r="AB102" s="17">
        <f t="shared" si="41"/>
        <v>0</v>
      </c>
      <c r="AC102" s="5" t="s">
        <v>0</v>
      </c>
      <c r="AD102" s="41"/>
    </row>
    <row r="103" spans="1:30" ht="15" customHeight="1" x14ac:dyDescent="0.25">
      <c r="A103" s="496"/>
      <c r="B103" s="39" t="str">
        <f>IF(A103=1,"x","")</f>
        <v/>
      </c>
      <c r="C103" s="23"/>
      <c r="D103" s="122"/>
      <c r="E103" s="225" t="s">
        <v>3562</v>
      </c>
      <c r="F103" s="120">
        <v>39728</v>
      </c>
      <c r="G103" s="410">
        <v>2</v>
      </c>
      <c r="H103" s="413" t="s">
        <v>3563</v>
      </c>
      <c r="I103" s="234">
        <v>0</v>
      </c>
      <c r="J103" s="118"/>
      <c r="K103" s="117"/>
      <c r="L103" s="117"/>
      <c r="M103" s="412"/>
      <c r="N103" s="27" t="str">
        <f>IF(O103="?","?","")</f>
        <v/>
      </c>
      <c r="O103" s="26" t="str">
        <f>IF(AND(P103="",Q103&gt;0),"?",IF(P103="","◄",IF(Q103&gt;=1,"►","")))</f>
        <v>◄</v>
      </c>
      <c r="P103" s="25"/>
      <c r="Q103" s="24"/>
      <c r="R103" s="27" t="str">
        <f>IF(S103="?","?","")</f>
        <v/>
      </c>
      <c r="S103" s="26" t="str">
        <f>IF(AND(T103="",U103&gt;0),"?",IF(T103="","◄",IF(U103&gt;=1,"►","")))</f>
        <v>◄</v>
      </c>
      <c r="T103" s="25"/>
      <c r="U103" s="24"/>
      <c r="V103" s="23"/>
      <c r="W103" s="22"/>
      <c r="X103" s="21">
        <f t="shared" si="40"/>
        <v>0</v>
      </c>
      <c r="Y103" s="20">
        <f t="shared" si="40"/>
        <v>0</v>
      </c>
      <c r="Z103" s="19"/>
      <c r="AA103" s="18">
        <f t="shared" si="41"/>
        <v>0</v>
      </c>
      <c r="AB103" s="17">
        <f t="shared" si="41"/>
        <v>0</v>
      </c>
      <c r="AC103" s="5" t="s">
        <v>0</v>
      </c>
      <c r="AD103" s="41"/>
    </row>
    <row r="104" spans="1:30" ht="15" customHeight="1" x14ac:dyDescent="0.25">
      <c r="A104" s="496"/>
      <c r="B104" s="39" t="str">
        <f>IF(A104=1,"x","")</f>
        <v/>
      </c>
      <c r="C104" s="23"/>
      <c r="D104" s="122"/>
      <c r="E104" s="225" t="s">
        <v>3564</v>
      </c>
      <c r="F104" s="120">
        <v>39728</v>
      </c>
      <c r="G104" s="410">
        <v>2.5</v>
      </c>
      <c r="H104" s="413" t="s">
        <v>3565</v>
      </c>
      <c r="I104" s="234">
        <v>0</v>
      </c>
      <c r="J104" s="118"/>
      <c r="K104" s="117"/>
      <c r="L104" s="117"/>
      <c r="M104" s="412"/>
      <c r="N104" s="27" t="str">
        <f>IF(O104="?","?","")</f>
        <v/>
      </c>
      <c r="O104" s="26" t="str">
        <f>IF(AND(P104="",Q104&gt;0),"?",IF(P104="","◄",IF(Q104&gt;=1,"►","")))</f>
        <v>◄</v>
      </c>
      <c r="P104" s="25"/>
      <c r="Q104" s="24"/>
      <c r="R104" s="27" t="str">
        <f>IF(S104="?","?","")</f>
        <v/>
      </c>
      <c r="S104" s="26" t="str">
        <f>IF(AND(T104="",U104&gt;0),"?",IF(T104="","◄",IF(U104&gt;=1,"►","")))</f>
        <v>◄</v>
      </c>
      <c r="T104" s="25"/>
      <c r="U104" s="24"/>
      <c r="V104" s="23"/>
      <c r="W104" s="22"/>
      <c r="X104" s="21">
        <f t="shared" si="40"/>
        <v>0</v>
      </c>
      <c r="Y104" s="20">
        <f t="shared" si="40"/>
        <v>0</v>
      </c>
      <c r="Z104" s="19"/>
      <c r="AA104" s="18">
        <f t="shared" si="41"/>
        <v>0</v>
      </c>
      <c r="AB104" s="17">
        <f t="shared" si="41"/>
        <v>0</v>
      </c>
      <c r="AC104" s="5" t="s">
        <v>0</v>
      </c>
      <c r="AD104" s="41"/>
    </row>
    <row r="105" spans="1:30" ht="17.399999999999999" customHeight="1" thickBot="1" x14ac:dyDescent="0.3">
      <c r="A105" s="496"/>
      <c r="B105" s="39" t="str">
        <f>IF(A105=1,"x","")</f>
        <v/>
      </c>
      <c r="C105" s="23"/>
      <c r="D105" s="411" t="s">
        <v>3566</v>
      </c>
      <c r="E105" s="225"/>
      <c r="F105" s="123">
        <v>39728</v>
      </c>
      <c r="G105" s="410">
        <v>7</v>
      </c>
      <c r="H105" s="414" t="s">
        <v>845</v>
      </c>
      <c r="I105" s="408"/>
      <c r="J105" s="118"/>
      <c r="K105" s="117"/>
      <c r="L105" s="117"/>
      <c r="M105" s="407" t="s">
        <v>815</v>
      </c>
      <c r="N105" s="27" t="str">
        <f>IF(O105="?","?","")</f>
        <v/>
      </c>
      <c r="O105" s="26" t="str">
        <f>IF(AND(P105="",Q105&gt;0),"?",IF(P105="","◄",IF(Q105&gt;=1,"►","")))</f>
        <v>◄</v>
      </c>
      <c r="P105" s="25"/>
      <c r="Q105" s="24"/>
      <c r="R105" s="27" t="str">
        <f>IF(S105="?","?","")</f>
        <v/>
      </c>
      <c r="S105" s="26" t="str">
        <f>IF(AND(T105="",U105&gt;0),"?",IF(T105="","◄",IF(U105&gt;=1,"►","")))</f>
        <v>◄</v>
      </c>
      <c r="T105" s="25"/>
      <c r="U105" s="24"/>
      <c r="V105" s="23"/>
      <c r="W105" s="22"/>
      <c r="X105" s="21">
        <f t="shared" si="40"/>
        <v>0</v>
      </c>
      <c r="Y105" s="20">
        <f t="shared" si="40"/>
        <v>0</v>
      </c>
      <c r="Z105" s="19"/>
      <c r="AA105" s="18">
        <f t="shared" si="41"/>
        <v>0</v>
      </c>
      <c r="AB105" s="17">
        <f t="shared" si="41"/>
        <v>0</v>
      </c>
      <c r="AC105" s="5" t="s">
        <v>0</v>
      </c>
      <c r="AD105" s="41"/>
    </row>
    <row r="106" spans="1:30" ht="31.8" customHeight="1" thickTop="1" thickBot="1" x14ac:dyDescent="0.3">
      <c r="A106" s="338"/>
      <c r="B106" s="50"/>
      <c r="C106" s="14">
        <f>ROWS(C107:C115)-1</f>
        <v>8</v>
      </c>
      <c r="D106" s="641" t="s">
        <v>3567</v>
      </c>
      <c r="E106" s="583"/>
      <c r="F106" s="583"/>
      <c r="G106" s="583"/>
      <c r="H106" s="583"/>
      <c r="I106" s="114" t="s">
        <v>3568</v>
      </c>
      <c r="J106" s="8" t="s">
        <v>3569</v>
      </c>
      <c r="K106" s="8"/>
      <c r="L106" s="8"/>
      <c r="M106" s="219">
        <v>40084</v>
      </c>
      <c r="N106" s="49"/>
      <c r="O106" s="47" t="str">
        <f>IF(COUNTIF(N107:N144,"?")&gt;0,"?",IF(AND(P106="◄",Q106="►"),"◄►",IF(P106="◄","◄",IF(Q106="►","►",""))))</f>
        <v>◄</v>
      </c>
      <c r="P106" s="46" t="str">
        <f>IF(SUM(P107:P115)+1=ROWS(P107:P115)-COUNTIF(P107:P115,"-"),"","◄")</f>
        <v>◄</v>
      </c>
      <c r="Q106" s="45" t="str">
        <f>IF(SUM(Q107:Q115)&gt;0,"►","")</f>
        <v/>
      </c>
      <c r="R106" s="48"/>
      <c r="S106" s="47" t="str">
        <f>IF(COUNTIF(R107:R144,"?")&gt;0,"?",IF(AND(T106="◄",U106="►"),"◄►",IF(T106="◄","◄",IF(U106="►","►",""))))</f>
        <v>◄</v>
      </c>
      <c r="T106" s="46" t="str">
        <f>IF(SUM(T107:T115)+1=ROWS(T107:T115)-COUNTIF(T107:T115,"-"),"","◄")</f>
        <v>◄</v>
      </c>
      <c r="U106" s="45" t="str">
        <f>IF(SUM(U107:U115)&gt;0,"►","")</f>
        <v/>
      </c>
      <c r="V106" s="67">
        <f>ROWS(V107:V115)-1</f>
        <v>8</v>
      </c>
      <c r="W106" s="44">
        <f>SUM(W107:W115)-W115</f>
        <v>0</v>
      </c>
      <c r="X106" s="43" t="s">
        <v>2</v>
      </c>
      <c r="Y106" s="42"/>
      <c r="Z106" s="44">
        <f>SUM(Z107:Z115)-Z115</f>
        <v>0</v>
      </c>
      <c r="AA106" s="43" t="s">
        <v>2</v>
      </c>
      <c r="AB106" s="42"/>
      <c r="AC106" s="5" t="s">
        <v>0</v>
      </c>
      <c r="AD106" s="41"/>
    </row>
    <row r="107" spans="1:30" ht="15" customHeight="1" x14ac:dyDescent="0.25">
      <c r="A107" s="496"/>
      <c r="B107" s="39" t="str">
        <f t="shared" ref="B107:B114" si="42">IF(A107=1,"x","")</f>
        <v/>
      </c>
      <c r="C107" s="23"/>
      <c r="D107" s="122"/>
      <c r="E107" s="225" t="s">
        <v>844</v>
      </c>
      <c r="F107" s="120">
        <v>40084</v>
      </c>
      <c r="G107" s="410">
        <v>2</v>
      </c>
      <c r="H107" s="416" t="s">
        <v>3570</v>
      </c>
      <c r="I107" s="415">
        <v>1</v>
      </c>
      <c r="J107" s="118"/>
      <c r="K107" s="117"/>
      <c r="L107" s="117"/>
      <c r="M107" s="412"/>
      <c r="N107" s="27" t="str">
        <f t="shared" ref="N107:N114" si="43">IF(O107="?","?","")</f>
        <v/>
      </c>
      <c r="O107" s="26" t="str">
        <f t="shared" ref="O107:O114" si="44">IF(AND(P107="",Q107&gt;0),"?",IF(P107="","◄",IF(Q107&gt;=1,"►","")))</f>
        <v>◄</v>
      </c>
      <c r="P107" s="25"/>
      <c r="Q107" s="24"/>
      <c r="R107" s="27" t="str">
        <f t="shared" ref="R107:R114" si="45">IF(S107="?","?","")</f>
        <v/>
      </c>
      <c r="S107" s="26" t="str">
        <f t="shared" ref="S107:S114" si="46">IF(AND(T107="",U107&gt;0),"?",IF(T107="","◄",IF(U107&gt;=1,"►","")))</f>
        <v>◄</v>
      </c>
      <c r="T107" s="25"/>
      <c r="U107" s="24"/>
      <c r="V107" s="23"/>
      <c r="W107" s="22"/>
      <c r="X107" s="21">
        <f t="shared" ref="X107:Y114" si="47">(P107*W107)</f>
        <v>0</v>
      </c>
      <c r="Y107" s="20">
        <f t="shared" si="47"/>
        <v>0</v>
      </c>
      <c r="Z107" s="19"/>
      <c r="AA107" s="18">
        <f t="shared" ref="AA107:AB114" si="48">(T107*Z107)</f>
        <v>0</v>
      </c>
      <c r="AB107" s="17">
        <f t="shared" si="48"/>
        <v>0</v>
      </c>
      <c r="AC107" s="5" t="s">
        <v>0</v>
      </c>
      <c r="AD107" s="41"/>
    </row>
    <row r="108" spans="1:30" x14ac:dyDescent="0.25">
      <c r="A108" s="496"/>
      <c r="B108" s="39" t="str">
        <f t="shared" si="42"/>
        <v/>
      </c>
      <c r="C108" s="23"/>
      <c r="D108" s="122"/>
      <c r="E108" s="223" t="s">
        <v>843</v>
      </c>
      <c r="F108" s="123">
        <v>40084</v>
      </c>
      <c r="G108" s="410">
        <v>2</v>
      </c>
      <c r="H108" s="416" t="s">
        <v>3570</v>
      </c>
      <c r="I108" s="415">
        <v>2</v>
      </c>
      <c r="J108" s="118"/>
      <c r="K108" s="117"/>
      <c r="L108" s="117"/>
      <c r="M108" s="412"/>
      <c r="N108" s="27" t="str">
        <f t="shared" si="43"/>
        <v/>
      </c>
      <c r="O108" s="26" t="str">
        <f t="shared" si="44"/>
        <v>◄</v>
      </c>
      <c r="P108" s="25"/>
      <c r="Q108" s="24"/>
      <c r="R108" s="27" t="str">
        <f t="shared" si="45"/>
        <v/>
      </c>
      <c r="S108" s="26" t="str">
        <f t="shared" si="46"/>
        <v>◄</v>
      </c>
      <c r="T108" s="25"/>
      <c r="U108" s="24"/>
      <c r="V108" s="23"/>
      <c r="W108" s="22"/>
      <c r="X108" s="21">
        <f t="shared" si="47"/>
        <v>0</v>
      </c>
      <c r="Y108" s="20">
        <f t="shared" si="47"/>
        <v>0</v>
      </c>
      <c r="Z108" s="19"/>
      <c r="AA108" s="18">
        <f t="shared" si="48"/>
        <v>0</v>
      </c>
      <c r="AB108" s="17">
        <f t="shared" si="48"/>
        <v>0</v>
      </c>
      <c r="AC108" s="5" t="s">
        <v>0</v>
      </c>
      <c r="AD108" s="41"/>
    </row>
    <row r="109" spans="1:30" x14ac:dyDescent="0.25">
      <c r="A109" s="496"/>
      <c r="B109" s="39" t="str">
        <f t="shared" si="42"/>
        <v/>
      </c>
      <c r="C109" s="23"/>
      <c r="D109" s="122"/>
      <c r="E109" s="223" t="s">
        <v>842</v>
      </c>
      <c r="F109" s="123">
        <v>40084</v>
      </c>
      <c r="G109" s="410">
        <v>2</v>
      </c>
      <c r="H109" s="416" t="s">
        <v>3570</v>
      </c>
      <c r="I109" s="415">
        <v>3</v>
      </c>
      <c r="J109" s="118"/>
      <c r="K109" s="117"/>
      <c r="L109" s="117"/>
      <c r="M109" s="412"/>
      <c r="N109" s="27" t="str">
        <f t="shared" si="43"/>
        <v/>
      </c>
      <c r="O109" s="26" t="str">
        <f t="shared" si="44"/>
        <v>◄</v>
      </c>
      <c r="P109" s="25"/>
      <c r="Q109" s="24"/>
      <c r="R109" s="27" t="str">
        <f t="shared" si="45"/>
        <v/>
      </c>
      <c r="S109" s="26" t="str">
        <f t="shared" si="46"/>
        <v>◄</v>
      </c>
      <c r="T109" s="25"/>
      <c r="U109" s="24"/>
      <c r="V109" s="23"/>
      <c r="W109" s="22"/>
      <c r="X109" s="21">
        <f t="shared" si="47"/>
        <v>0</v>
      </c>
      <c r="Y109" s="20">
        <f t="shared" si="47"/>
        <v>0</v>
      </c>
      <c r="Z109" s="19"/>
      <c r="AA109" s="18">
        <f t="shared" si="48"/>
        <v>0</v>
      </c>
      <c r="AB109" s="17">
        <f t="shared" si="48"/>
        <v>0</v>
      </c>
      <c r="AC109" s="5" t="s">
        <v>0</v>
      </c>
      <c r="AD109" s="41"/>
    </row>
    <row r="110" spans="1:30" x14ac:dyDescent="0.25">
      <c r="A110" s="496"/>
      <c r="B110" s="39" t="str">
        <f t="shared" si="42"/>
        <v/>
      </c>
      <c r="C110" s="23"/>
      <c r="D110" s="122"/>
      <c r="E110" s="223" t="s">
        <v>841</v>
      </c>
      <c r="F110" s="123">
        <v>40084</v>
      </c>
      <c r="G110" s="410">
        <v>2</v>
      </c>
      <c r="H110" s="416" t="s">
        <v>3570</v>
      </c>
      <c r="I110" s="415">
        <v>4</v>
      </c>
      <c r="J110" s="118"/>
      <c r="K110" s="117"/>
      <c r="L110" s="117"/>
      <c r="M110" s="412"/>
      <c r="N110" s="27" t="str">
        <f t="shared" si="43"/>
        <v/>
      </c>
      <c r="O110" s="26" t="str">
        <f t="shared" si="44"/>
        <v>◄</v>
      </c>
      <c r="P110" s="25"/>
      <c r="Q110" s="24"/>
      <c r="R110" s="27" t="str">
        <f t="shared" si="45"/>
        <v/>
      </c>
      <c r="S110" s="26" t="str">
        <f t="shared" si="46"/>
        <v>◄</v>
      </c>
      <c r="T110" s="25"/>
      <c r="U110" s="24"/>
      <c r="V110" s="23"/>
      <c r="W110" s="22"/>
      <c r="X110" s="21">
        <f t="shared" si="47"/>
        <v>0</v>
      </c>
      <c r="Y110" s="20">
        <f t="shared" si="47"/>
        <v>0</v>
      </c>
      <c r="Z110" s="19"/>
      <c r="AA110" s="18">
        <f t="shared" si="48"/>
        <v>0</v>
      </c>
      <c r="AB110" s="17">
        <f t="shared" si="48"/>
        <v>0</v>
      </c>
      <c r="AC110" s="5" t="s">
        <v>0</v>
      </c>
      <c r="AD110" s="41"/>
    </row>
    <row r="111" spans="1:30" ht="17.399999999999999" customHeight="1" x14ac:dyDescent="0.25">
      <c r="A111" s="496"/>
      <c r="B111" s="39" t="str">
        <f t="shared" si="42"/>
        <v/>
      </c>
      <c r="C111" s="23"/>
      <c r="D111" s="411" t="s">
        <v>3571</v>
      </c>
      <c r="E111" s="225"/>
      <c r="F111" s="123">
        <v>40084</v>
      </c>
      <c r="G111" s="410">
        <v>8</v>
      </c>
      <c r="H111" s="414" t="s">
        <v>840</v>
      </c>
      <c r="I111" s="408"/>
      <c r="J111" s="118"/>
      <c r="K111" s="117"/>
      <c r="L111" s="117"/>
      <c r="M111" s="407" t="s">
        <v>815</v>
      </c>
      <c r="N111" s="27" t="str">
        <f t="shared" si="43"/>
        <v/>
      </c>
      <c r="O111" s="26" t="str">
        <f t="shared" si="44"/>
        <v>◄</v>
      </c>
      <c r="P111" s="25"/>
      <c r="Q111" s="24"/>
      <c r="R111" s="27" t="str">
        <f t="shared" si="45"/>
        <v/>
      </c>
      <c r="S111" s="26" t="str">
        <f t="shared" si="46"/>
        <v>◄</v>
      </c>
      <c r="T111" s="25"/>
      <c r="U111" s="24"/>
      <c r="V111" s="23"/>
      <c r="W111" s="22"/>
      <c r="X111" s="21">
        <f t="shared" si="47"/>
        <v>0</v>
      </c>
      <c r="Y111" s="20">
        <f t="shared" si="47"/>
        <v>0</v>
      </c>
      <c r="Z111" s="19"/>
      <c r="AA111" s="18">
        <f t="shared" si="48"/>
        <v>0</v>
      </c>
      <c r="AB111" s="17">
        <f t="shared" si="48"/>
        <v>0</v>
      </c>
      <c r="AC111" s="5" t="s">
        <v>0</v>
      </c>
      <c r="AD111" s="41"/>
    </row>
    <row r="112" spans="1:30" ht="17.399999999999999" customHeight="1" x14ac:dyDescent="0.25">
      <c r="A112" s="496"/>
      <c r="B112" s="39" t="str">
        <f t="shared" si="42"/>
        <v/>
      </c>
      <c r="C112" s="23"/>
      <c r="D112" s="411" t="s">
        <v>839</v>
      </c>
      <c r="E112" s="225"/>
      <c r="F112" s="123">
        <v>40084</v>
      </c>
      <c r="G112" s="410">
        <v>8</v>
      </c>
      <c r="H112" s="414" t="s">
        <v>840</v>
      </c>
      <c r="I112" s="408"/>
      <c r="J112" s="118" t="s">
        <v>812</v>
      </c>
      <c r="K112" s="117"/>
      <c r="L112" s="117"/>
      <c r="M112" s="407" t="s">
        <v>815</v>
      </c>
      <c r="N112" s="27" t="str">
        <f t="shared" si="43"/>
        <v/>
      </c>
      <c r="O112" s="26" t="str">
        <f t="shared" si="44"/>
        <v>◄</v>
      </c>
      <c r="P112" s="25"/>
      <c r="Q112" s="24"/>
      <c r="R112" s="27" t="str">
        <f t="shared" si="45"/>
        <v/>
      </c>
      <c r="S112" s="26" t="str">
        <f t="shared" si="46"/>
        <v>◄</v>
      </c>
      <c r="T112" s="25"/>
      <c r="U112" s="24"/>
      <c r="V112" s="23"/>
      <c r="W112" s="22"/>
      <c r="X112" s="21">
        <f t="shared" si="47"/>
        <v>0</v>
      </c>
      <c r="Y112" s="20">
        <f t="shared" si="47"/>
        <v>0</v>
      </c>
      <c r="Z112" s="19"/>
      <c r="AA112" s="18">
        <f t="shared" si="48"/>
        <v>0</v>
      </c>
      <c r="AB112" s="17">
        <f t="shared" si="48"/>
        <v>0</v>
      </c>
      <c r="AC112" s="5" t="s">
        <v>0</v>
      </c>
      <c r="AD112" s="41"/>
    </row>
    <row r="113" spans="1:30" ht="17.399999999999999" customHeight="1" x14ac:dyDescent="0.25">
      <c r="A113" s="496"/>
      <c r="B113" s="39" t="str">
        <f t="shared" si="42"/>
        <v/>
      </c>
      <c r="C113" s="23"/>
      <c r="D113" s="411" t="s">
        <v>838</v>
      </c>
      <c r="E113" s="225"/>
      <c r="F113" s="123"/>
      <c r="G113" s="410"/>
      <c r="H113" s="414" t="s">
        <v>840</v>
      </c>
      <c r="I113" s="408"/>
      <c r="J113" s="118"/>
      <c r="K113" s="117"/>
      <c r="L113" s="117"/>
      <c r="M113" s="407"/>
      <c r="N113" s="27" t="str">
        <f t="shared" si="43"/>
        <v/>
      </c>
      <c r="O113" s="26" t="str">
        <f t="shared" si="44"/>
        <v>◄</v>
      </c>
      <c r="P113" s="25"/>
      <c r="Q113" s="24"/>
      <c r="R113" s="27" t="str">
        <f t="shared" si="45"/>
        <v/>
      </c>
      <c r="S113" s="26" t="str">
        <f t="shared" si="46"/>
        <v>◄</v>
      </c>
      <c r="T113" s="25"/>
      <c r="U113" s="24"/>
      <c r="V113" s="23"/>
      <c r="W113" s="22"/>
      <c r="X113" s="21">
        <f t="shared" si="47"/>
        <v>0</v>
      </c>
      <c r="Y113" s="20">
        <f t="shared" si="47"/>
        <v>0</v>
      </c>
      <c r="Z113" s="19"/>
      <c r="AA113" s="18">
        <f t="shared" si="48"/>
        <v>0</v>
      </c>
      <c r="AB113" s="17">
        <f t="shared" si="48"/>
        <v>0</v>
      </c>
      <c r="AC113" s="5" t="s">
        <v>0</v>
      </c>
      <c r="AD113" s="41"/>
    </row>
    <row r="114" spans="1:30" ht="17.399999999999999" customHeight="1" thickBot="1" x14ac:dyDescent="0.3">
      <c r="A114" s="496"/>
      <c r="B114" s="39" t="str">
        <f t="shared" si="42"/>
        <v/>
      </c>
      <c r="C114" s="23"/>
      <c r="D114" s="411" t="s">
        <v>837</v>
      </c>
      <c r="E114" s="225"/>
      <c r="F114" s="123"/>
      <c r="G114" s="410"/>
      <c r="H114" s="414" t="s">
        <v>840</v>
      </c>
      <c r="I114" s="408"/>
      <c r="J114" s="118" t="s">
        <v>812</v>
      </c>
      <c r="K114" s="117"/>
      <c r="L114" s="117"/>
      <c r="M114" s="407"/>
      <c r="N114" s="27" t="str">
        <f t="shared" si="43"/>
        <v/>
      </c>
      <c r="O114" s="26" t="str">
        <f t="shared" si="44"/>
        <v>◄</v>
      </c>
      <c r="P114" s="25"/>
      <c r="Q114" s="24"/>
      <c r="R114" s="27" t="str">
        <f t="shared" si="45"/>
        <v/>
      </c>
      <c r="S114" s="26" t="str">
        <f t="shared" si="46"/>
        <v>◄</v>
      </c>
      <c r="T114" s="25"/>
      <c r="U114" s="24"/>
      <c r="V114" s="23"/>
      <c r="W114" s="22"/>
      <c r="X114" s="21">
        <f t="shared" si="47"/>
        <v>0</v>
      </c>
      <c r="Y114" s="20">
        <f t="shared" si="47"/>
        <v>0</v>
      </c>
      <c r="Z114" s="19"/>
      <c r="AA114" s="18">
        <f t="shared" si="48"/>
        <v>0</v>
      </c>
      <c r="AB114" s="17">
        <f t="shared" si="48"/>
        <v>0</v>
      </c>
      <c r="AC114" s="5" t="s">
        <v>0</v>
      </c>
      <c r="AD114" s="41"/>
    </row>
    <row r="115" spans="1:30" ht="29.4" customHeight="1" thickTop="1" thickBot="1" x14ac:dyDescent="0.3">
      <c r="A115" s="338"/>
      <c r="B115" s="50"/>
      <c r="C115" s="14">
        <f>ROWS(C116:C118)-1</f>
        <v>2</v>
      </c>
      <c r="D115" s="641" t="s">
        <v>3572</v>
      </c>
      <c r="E115" s="583"/>
      <c r="F115" s="583"/>
      <c r="G115" s="583"/>
      <c r="H115" s="583"/>
      <c r="I115" s="114" t="s">
        <v>3568</v>
      </c>
      <c r="J115" s="8">
        <v>40089</v>
      </c>
      <c r="K115" s="8"/>
      <c r="L115" s="8"/>
      <c r="M115" s="219">
        <v>40094</v>
      </c>
      <c r="N115" s="49"/>
      <c r="O115" s="47" t="str">
        <f>IF(COUNTIF(N116:N151,"?")&gt;0,"?",IF(AND(P115="◄",Q115="►"),"◄►",IF(P115="◄","◄",IF(Q115="►","►",""))))</f>
        <v>◄</v>
      </c>
      <c r="P115" s="46" t="str">
        <f>IF(SUM(P116:P118)+1=ROWS(P116:P118)-COUNTIF(P116:P118,"-"),"","◄")</f>
        <v>◄</v>
      </c>
      <c r="Q115" s="45" t="str">
        <f>IF(SUM(Q116:Q118)&gt;0,"►","")</f>
        <v/>
      </c>
      <c r="R115" s="48"/>
      <c r="S115" s="47" t="str">
        <f>IF(COUNTIF(R116:R151,"?")&gt;0,"?",IF(AND(T115="◄",U115="►"),"◄►",IF(T115="◄","◄",IF(U115="►","►",""))))</f>
        <v>◄</v>
      </c>
      <c r="T115" s="46" t="str">
        <f>IF(SUM(T116:T118)+1=ROWS(T116:T118)-COUNTIF(T116:T118,"-"),"","◄")</f>
        <v>◄</v>
      </c>
      <c r="U115" s="45" t="str">
        <f>IF(SUM(U116:U118)&gt;0,"►","")</f>
        <v/>
      </c>
      <c r="V115" s="67">
        <f>ROWS(V116:V118)-1</f>
        <v>2</v>
      </c>
      <c r="W115" s="44">
        <f>SUM(W116:W118)-W118</f>
        <v>0</v>
      </c>
      <c r="X115" s="43" t="s">
        <v>2</v>
      </c>
      <c r="Y115" s="42"/>
      <c r="Z115" s="44">
        <f>SUM(Z116:Z118)-Z118</f>
        <v>0</v>
      </c>
      <c r="AA115" s="43" t="s">
        <v>2</v>
      </c>
      <c r="AB115" s="42"/>
      <c r="AC115" s="5" t="s">
        <v>0</v>
      </c>
      <c r="AD115" s="41"/>
    </row>
    <row r="116" spans="1:30" ht="15" customHeight="1" x14ac:dyDescent="0.25">
      <c r="A116" s="496"/>
      <c r="B116" s="39" t="str">
        <f>IF(A116=1,"x","")</f>
        <v/>
      </c>
      <c r="C116" s="23"/>
      <c r="D116" s="122"/>
      <c r="E116" s="225" t="s">
        <v>3573</v>
      </c>
      <c r="F116" s="120">
        <v>40094</v>
      </c>
      <c r="G116" s="410">
        <v>7.5</v>
      </c>
      <c r="H116" s="413" t="s">
        <v>3574</v>
      </c>
      <c r="I116" s="234" t="e">
        <v>#REF!</v>
      </c>
      <c r="J116" s="118"/>
      <c r="K116" s="117"/>
      <c r="L116" s="117"/>
      <c r="M116" s="412"/>
      <c r="N116" s="27" t="str">
        <f>IF(O116="?","?","")</f>
        <v/>
      </c>
      <c r="O116" s="26" t="str">
        <f>IF(AND(P116="",Q116&gt;0),"?",IF(P116="","◄",IF(Q116&gt;=1,"►","")))</f>
        <v>◄</v>
      </c>
      <c r="P116" s="25"/>
      <c r="Q116" s="24"/>
      <c r="R116" s="27" t="str">
        <f>IF(S116="?","?","")</f>
        <v/>
      </c>
      <c r="S116" s="26" t="str">
        <f>IF(AND(T116="",U116&gt;0),"?",IF(T116="","◄",IF(U116&gt;=1,"►","")))</f>
        <v>◄</v>
      </c>
      <c r="T116" s="25"/>
      <c r="U116" s="24"/>
      <c r="V116" s="23"/>
      <c r="W116" s="22"/>
      <c r="X116" s="21">
        <f>(P116*W116)</f>
        <v>0</v>
      </c>
      <c r="Y116" s="20">
        <f>(Q116*X116)</f>
        <v>0</v>
      </c>
      <c r="Z116" s="19"/>
      <c r="AA116" s="18">
        <f>(T116*Z116)</f>
        <v>0</v>
      </c>
      <c r="AB116" s="17">
        <f>(U116*AA116)</f>
        <v>0</v>
      </c>
      <c r="AC116" s="5" t="s">
        <v>0</v>
      </c>
      <c r="AD116" s="41"/>
    </row>
    <row r="117" spans="1:30" ht="17.399999999999999" customHeight="1" thickBot="1" x14ac:dyDescent="0.3">
      <c r="A117" s="496"/>
      <c r="B117" s="39" t="str">
        <f>IF(A117=1,"x","")</f>
        <v/>
      </c>
      <c r="C117" s="23"/>
      <c r="D117" s="411" t="s">
        <v>3575</v>
      </c>
      <c r="E117" s="225"/>
      <c r="F117" s="123">
        <v>40094</v>
      </c>
      <c r="G117" s="410">
        <v>7.5</v>
      </c>
      <c r="H117" s="414" t="s">
        <v>3574</v>
      </c>
      <c r="I117" s="408"/>
      <c r="J117" s="118"/>
      <c r="K117" s="117"/>
      <c r="L117" s="117"/>
      <c r="M117" s="407" t="s">
        <v>815</v>
      </c>
      <c r="N117" s="27" t="str">
        <f>IF(O117="?","?","")</f>
        <v/>
      </c>
      <c r="O117" s="26" t="str">
        <f>IF(AND(P117="",Q117&gt;0),"?",IF(P117="","◄",IF(Q117&gt;=1,"►","")))</f>
        <v>◄</v>
      </c>
      <c r="P117" s="25"/>
      <c r="Q117" s="24"/>
      <c r="R117" s="27" t="str">
        <f>IF(S117="?","?","")</f>
        <v/>
      </c>
      <c r="S117" s="26" t="str">
        <f>IF(AND(T117="",U117&gt;0),"?",IF(T117="","◄",IF(U117&gt;=1,"►","")))</f>
        <v>◄</v>
      </c>
      <c r="T117" s="25"/>
      <c r="U117" s="24"/>
      <c r="V117" s="23"/>
      <c r="W117" s="22"/>
      <c r="X117" s="21">
        <f>(P117*W117)</f>
        <v>0</v>
      </c>
      <c r="Y117" s="20">
        <f>(Q117*X117)</f>
        <v>0</v>
      </c>
      <c r="Z117" s="19"/>
      <c r="AA117" s="18">
        <f>(T117*Z117)</f>
        <v>0</v>
      </c>
      <c r="AB117" s="17">
        <f>(U117*AA117)</f>
        <v>0</v>
      </c>
      <c r="AC117" s="5" t="s">
        <v>0</v>
      </c>
      <c r="AD117" s="41"/>
    </row>
    <row r="118" spans="1:30" ht="16.8" thickTop="1" thickBot="1" x14ac:dyDescent="0.3">
      <c r="A118" s="338"/>
      <c r="B118" s="50"/>
      <c r="C118" s="14">
        <f>ROWS(C119:C127)-1</f>
        <v>8</v>
      </c>
      <c r="D118" s="113" t="s">
        <v>3576</v>
      </c>
      <c r="E118" s="12"/>
      <c r="F118" s="10"/>
      <c r="G118" s="10"/>
      <c r="H118" s="406"/>
      <c r="I118" s="114" t="s">
        <v>3577</v>
      </c>
      <c r="J118" s="8">
        <v>40277</v>
      </c>
      <c r="K118" s="8"/>
      <c r="L118" s="8"/>
      <c r="M118" s="219">
        <v>40287</v>
      </c>
      <c r="N118" s="49"/>
      <c r="O118" s="47" t="str">
        <f>IF(COUNTIF(N119:N158,"?")&gt;0,"?",IF(AND(P118="◄",Q118="►"),"◄►",IF(P118="◄","◄",IF(Q118="►","►",""))))</f>
        <v>◄</v>
      </c>
      <c r="P118" s="46" t="str">
        <f>IF(SUM(P119:P127)+1=ROWS(P119:P127)-COUNTIF(P119:P127,"-"),"","◄")</f>
        <v>◄</v>
      </c>
      <c r="Q118" s="45" t="str">
        <f>IF(SUM(Q119:Q127)&gt;0,"►","")</f>
        <v/>
      </c>
      <c r="R118" s="48"/>
      <c r="S118" s="47" t="str">
        <f>IF(COUNTIF(R119:R158,"?")&gt;0,"?",IF(AND(T118="◄",U118="►"),"◄►",IF(T118="◄","◄",IF(U118="►","►",""))))</f>
        <v>◄</v>
      </c>
      <c r="T118" s="46" t="str">
        <f>IF(SUM(T119:T127)+1=ROWS(T119:T127)-COUNTIF(T119:T127,"-"),"","◄")</f>
        <v>◄</v>
      </c>
      <c r="U118" s="45" t="str">
        <f>IF(SUM(U119:U127)&gt;0,"►","")</f>
        <v/>
      </c>
      <c r="V118" s="67">
        <f>ROWS(V119:V127)-1</f>
        <v>8</v>
      </c>
      <c r="W118" s="44">
        <f>SUM(W119:W127)-W127</f>
        <v>0</v>
      </c>
      <c r="X118" s="43" t="s">
        <v>2</v>
      </c>
      <c r="Y118" s="42"/>
      <c r="Z118" s="44">
        <f>SUM(Z119:Z127)-Z127</f>
        <v>0</v>
      </c>
      <c r="AA118" s="43" t="s">
        <v>2</v>
      </c>
      <c r="AB118" s="42"/>
      <c r="AC118" s="5" t="s">
        <v>0</v>
      </c>
      <c r="AD118" s="41"/>
    </row>
    <row r="119" spans="1:30" ht="15" customHeight="1" x14ac:dyDescent="0.25">
      <c r="A119" s="496"/>
      <c r="B119" s="39" t="str">
        <f t="shared" ref="B119:B126" si="49">IF(A119=1,"x","")</f>
        <v/>
      </c>
      <c r="C119" s="23"/>
      <c r="D119" s="122"/>
      <c r="E119" s="225" t="s">
        <v>3578</v>
      </c>
      <c r="F119" s="120">
        <v>40287</v>
      </c>
      <c r="G119" s="410">
        <v>1.5</v>
      </c>
      <c r="H119" s="413" t="s">
        <v>3579</v>
      </c>
      <c r="I119" s="231"/>
      <c r="J119" s="118"/>
      <c r="K119" s="117"/>
      <c r="L119" s="117"/>
      <c r="M119" s="412"/>
      <c r="N119" s="27" t="str">
        <f t="shared" ref="N119:N126" si="50">IF(O119="?","?","")</f>
        <v/>
      </c>
      <c r="O119" s="26" t="str">
        <f t="shared" ref="O119:O126" si="51">IF(AND(P119="",Q119&gt;0),"?",IF(P119="","◄",IF(Q119&gt;=1,"►","")))</f>
        <v>◄</v>
      </c>
      <c r="P119" s="25"/>
      <c r="Q119" s="24"/>
      <c r="R119" s="27" t="str">
        <f t="shared" ref="R119:R126" si="52">IF(S119="?","?","")</f>
        <v/>
      </c>
      <c r="S119" s="26" t="str">
        <f t="shared" ref="S119:S126" si="53">IF(AND(T119="",U119&gt;0),"?",IF(T119="","◄",IF(U119&gt;=1,"►","")))</f>
        <v>◄</v>
      </c>
      <c r="T119" s="25"/>
      <c r="U119" s="24"/>
      <c r="V119" s="23"/>
      <c r="W119" s="22"/>
      <c r="X119" s="21">
        <f t="shared" ref="X119:Y126" si="54">(P119*W119)</f>
        <v>0</v>
      </c>
      <c r="Y119" s="20">
        <f t="shared" si="54"/>
        <v>0</v>
      </c>
      <c r="Z119" s="19"/>
      <c r="AA119" s="18">
        <f t="shared" ref="AA119:AB126" si="55">(T119*Z119)</f>
        <v>0</v>
      </c>
      <c r="AB119" s="17">
        <f t="shared" si="55"/>
        <v>0</v>
      </c>
      <c r="AC119" s="5" t="s">
        <v>0</v>
      </c>
      <c r="AD119" s="41"/>
    </row>
    <row r="120" spans="1:30" ht="15" customHeight="1" x14ac:dyDescent="0.25">
      <c r="A120" s="496"/>
      <c r="B120" s="39" t="str">
        <f t="shared" si="49"/>
        <v/>
      </c>
      <c r="C120" s="23"/>
      <c r="D120" s="122"/>
      <c r="E120" s="225" t="s">
        <v>3580</v>
      </c>
      <c r="F120" s="120">
        <v>40287</v>
      </c>
      <c r="G120" s="410">
        <v>1.5</v>
      </c>
      <c r="H120" s="413" t="s">
        <v>3581</v>
      </c>
      <c r="I120" s="231"/>
      <c r="J120" s="118"/>
      <c r="K120" s="117"/>
      <c r="L120" s="117"/>
      <c r="M120" s="412"/>
      <c r="N120" s="27" t="str">
        <f t="shared" si="50"/>
        <v/>
      </c>
      <c r="O120" s="26" t="str">
        <f t="shared" si="51"/>
        <v>◄</v>
      </c>
      <c r="P120" s="25"/>
      <c r="Q120" s="24"/>
      <c r="R120" s="27" t="str">
        <f t="shared" si="52"/>
        <v/>
      </c>
      <c r="S120" s="26" t="str">
        <f t="shared" si="53"/>
        <v>◄</v>
      </c>
      <c r="T120" s="25"/>
      <c r="U120" s="24"/>
      <c r="V120" s="23"/>
      <c r="W120" s="22"/>
      <c r="X120" s="21">
        <f t="shared" si="54"/>
        <v>0</v>
      </c>
      <c r="Y120" s="20">
        <f t="shared" si="54"/>
        <v>0</v>
      </c>
      <c r="Z120" s="19"/>
      <c r="AA120" s="18">
        <f t="shared" si="55"/>
        <v>0</v>
      </c>
      <c r="AB120" s="17">
        <f t="shared" si="55"/>
        <v>0</v>
      </c>
      <c r="AC120" s="5" t="s">
        <v>0</v>
      </c>
      <c r="AD120" s="41"/>
    </row>
    <row r="121" spans="1:30" ht="15" customHeight="1" x14ac:dyDescent="0.25">
      <c r="A121" s="496"/>
      <c r="B121" s="39" t="str">
        <f t="shared" si="49"/>
        <v/>
      </c>
      <c r="C121" s="23"/>
      <c r="D121" s="122"/>
      <c r="E121" s="225" t="s">
        <v>3582</v>
      </c>
      <c r="F121" s="120">
        <v>40287</v>
      </c>
      <c r="G121" s="410">
        <v>1.5</v>
      </c>
      <c r="H121" s="413" t="s">
        <v>3583</v>
      </c>
      <c r="I121" s="231"/>
      <c r="J121" s="118"/>
      <c r="K121" s="117"/>
      <c r="L121" s="117"/>
      <c r="M121" s="412"/>
      <c r="N121" s="27" t="str">
        <f t="shared" si="50"/>
        <v/>
      </c>
      <c r="O121" s="26" t="str">
        <f t="shared" si="51"/>
        <v>◄</v>
      </c>
      <c r="P121" s="25"/>
      <c r="Q121" s="24"/>
      <c r="R121" s="27" t="str">
        <f t="shared" si="52"/>
        <v/>
      </c>
      <c r="S121" s="26" t="str">
        <f t="shared" si="53"/>
        <v>◄</v>
      </c>
      <c r="T121" s="25"/>
      <c r="U121" s="24"/>
      <c r="V121" s="23"/>
      <c r="W121" s="22"/>
      <c r="X121" s="21">
        <f t="shared" si="54"/>
        <v>0</v>
      </c>
      <c r="Y121" s="20">
        <f t="shared" si="54"/>
        <v>0</v>
      </c>
      <c r="Z121" s="19"/>
      <c r="AA121" s="18">
        <f t="shared" si="55"/>
        <v>0</v>
      </c>
      <c r="AB121" s="17">
        <f t="shared" si="55"/>
        <v>0</v>
      </c>
      <c r="AC121" s="5" t="s">
        <v>0</v>
      </c>
      <c r="AD121" s="41"/>
    </row>
    <row r="122" spans="1:30" ht="15" customHeight="1" x14ac:dyDescent="0.25">
      <c r="A122" s="496"/>
      <c r="B122" s="39" t="str">
        <f t="shared" si="49"/>
        <v/>
      </c>
      <c r="C122" s="23"/>
      <c r="D122" s="122"/>
      <c r="E122" s="225" t="s">
        <v>3584</v>
      </c>
      <c r="F122" s="120">
        <v>40287</v>
      </c>
      <c r="G122" s="410">
        <v>1.5</v>
      </c>
      <c r="H122" s="413" t="s">
        <v>3585</v>
      </c>
      <c r="I122" s="231"/>
      <c r="J122" s="118"/>
      <c r="K122" s="117"/>
      <c r="L122" s="117"/>
      <c r="M122" s="412"/>
      <c r="N122" s="27" t="str">
        <f t="shared" si="50"/>
        <v/>
      </c>
      <c r="O122" s="26" t="str">
        <f t="shared" si="51"/>
        <v>◄</v>
      </c>
      <c r="P122" s="25"/>
      <c r="Q122" s="24"/>
      <c r="R122" s="27" t="str">
        <f t="shared" si="52"/>
        <v/>
      </c>
      <c r="S122" s="26" t="str">
        <f t="shared" si="53"/>
        <v>◄</v>
      </c>
      <c r="T122" s="25"/>
      <c r="U122" s="24"/>
      <c r="V122" s="23"/>
      <c r="W122" s="22"/>
      <c r="X122" s="21">
        <f t="shared" si="54"/>
        <v>0</v>
      </c>
      <c r="Y122" s="20">
        <f t="shared" si="54"/>
        <v>0</v>
      </c>
      <c r="Z122" s="19"/>
      <c r="AA122" s="18">
        <f t="shared" si="55"/>
        <v>0</v>
      </c>
      <c r="AB122" s="17">
        <f t="shared" si="55"/>
        <v>0</v>
      </c>
      <c r="AC122" s="5" t="s">
        <v>0</v>
      </c>
      <c r="AD122" s="41"/>
    </row>
    <row r="123" spans="1:30" ht="17.399999999999999" customHeight="1" x14ac:dyDescent="0.25">
      <c r="A123" s="496"/>
      <c r="B123" s="39" t="str">
        <f t="shared" si="49"/>
        <v/>
      </c>
      <c r="C123" s="23"/>
      <c r="D123" s="411" t="s">
        <v>3586</v>
      </c>
      <c r="E123" s="225"/>
      <c r="F123" s="123">
        <v>40287</v>
      </c>
      <c r="G123" s="410">
        <v>6</v>
      </c>
      <c r="H123" s="414" t="s">
        <v>3587</v>
      </c>
      <c r="I123" s="408"/>
      <c r="J123" s="118"/>
      <c r="K123" s="117"/>
      <c r="L123" s="117"/>
      <c r="M123" s="407" t="s">
        <v>815</v>
      </c>
      <c r="N123" s="27" t="str">
        <f t="shared" si="50"/>
        <v/>
      </c>
      <c r="O123" s="26" t="str">
        <f t="shared" si="51"/>
        <v>◄</v>
      </c>
      <c r="P123" s="25"/>
      <c r="Q123" s="24"/>
      <c r="R123" s="27" t="str">
        <f t="shared" si="52"/>
        <v/>
      </c>
      <c r="S123" s="26" t="str">
        <f t="shared" si="53"/>
        <v>◄</v>
      </c>
      <c r="T123" s="25"/>
      <c r="U123" s="24"/>
      <c r="V123" s="23"/>
      <c r="W123" s="22"/>
      <c r="X123" s="21">
        <f t="shared" si="54"/>
        <v>0</v>
      </c>
      <c r="Y123" s="20">
        <f t="shared" si="54"/>
        <v>0</v>
      </c>
      <c r="Z123" s="19"/>
      <c r="AA123" s="18">
        <f t="shared" si="55"/>
        <v>0</v>
      </c>
      <c r="AB123" s="17">
        <f t="shared" si="55"/>
        <v>0</v>
      </c>
      <c r="AC123" s="5" t="s">
        <v>0</v>
      </c>
      <c r="AD123" s="41"/>
    </row>
    <row r="124" spans="1:30" ht="17.399999999999999" customHeight="1" x14ac:dyDescent="0.25">
      <c r="A124" s="496"/>
      <c r="B124" s="39" t="str">
        <f t="shared" si="49"/>
        <v/>
      </c>
      <c r="C124" s="23"/>
      <c r="D124" s="411" t="s">
        <v>836</v>
      </c>
      <c r="E124" s="225"/>
      <c r="F124" s="123">
        <v>40287</v>
      </c>
      <c r="G124" s="410">
        <v>6</v>
      </c>
      <c r="H124" s="414" t="s">
        <v>3587</v>
      </c>
      <c r="I124" s="408"/>
      <c r="J124" s="118" t="s">
        <v>812</v>
      </c>
      <c r="K124" s="117"/>
      <c r="L124" s="117"/>
      <c r="M124" s="407" t="s">
        <v>815</v>
      </c>
      <c r="N124" s="27" t="str">
        <f t="shared" si="50"/>
        <v/>
      </c>
      <c r="O124" s="26" t="str">
        <f t="shared" si="51"/>
        <v>◄</v>
      </c>
      <c r="P124" s="25"/>
      <c r="Q124" s="24"/>
      <c r="R124" s="27" t="str">
        <f t="shared" si="52"/>
        <v/>
      </c>
      <c r="S124" s="26" t="str">
        <f t="shared" si="53"/>
        <v>◄</v>
      </c>
      <c r="T124" s="25"/>
      <c r="U124" s="24"/>
      <c r="V124" s="23"/>
      <c r="W124" s="22"/>
      <c r="X124" s="21">
        <f t="shared" si="54"/>
        <v>0</v>
      </c>
      <c r="Y124" s="20">
        <f t="shared" si="54"/>
        <v>0</v>
      </c>
      <c r="Z124" s="19"/>
      <c r="AA124" s="18">
        <f t="shared" si="55"/>
        <v>0</v>
      </c>
      <c r="AB124" s="17">
        <f t="shared" si="55"/>
        <v>0</v>
      </c>
      <c r="AC124" s="5" t="s">
        <v>0</v>
      </c>
      <c r="AD124" s="41"/>
    </row>
    <row r="125" spans="1:30" ht="17.399999999999999" customHeight="1" x14ac:dyDescent="0.25">
      <c r="A125" s="496"/>
      <c r="B125" s="39" t="str">
        <f t="shared" si="49"/>
        <v/>
      </c>
      <c r="C125" s="23"/>
      <c r="D125" s="411" t="s">
        <v>835</v>
      </c>
      <c r="E125" s="225"/>
      <c r="F125" s="123"/>
      <c r="G125" s="410"/>
      <c r="H125" s="414" t="s">
        <v>3587</v>
      </c>
      <c r="I125" s="408"/>
      <c r="J125" s="118"/>
      <c r="K125" s="117"/>
      <c r="L125" s="117"/>
      <c r="M125" s="407"/>
      <c r="N125" s="27" t="str">
        <f t="shared" si="50"/>
        <v/>
      </c>
      <c r="O125" s="26" t="str">
        <f t="shared" si="51"/>
        <v>◄</v>
      </c>
      <c r="P125" s="25"/>
      <c r="Q125" s="24"/>
      <c r="R125" s="27" t="str">
        <f t="shared" si="52"/>
        <v/>
      </c>
      <c r="S125" s="26" t="str">
        <f t="shared" si="53"/>
        <v>◄</v>
      </c>
      <c r="T125" s="25"/>
      <c r="U125" s="24"/>
      <c r="V125" s="23"/>
      <c r="W125" s="22"/>
      <c r="X125" s="21">
        <f t="shared" si="54"/>
        <v>0</v>
      </c>
      <c r="Y125" s="20">
        <f t="shared" si="54"/>
        <v>0</v>
      </c>
      <c r="Z125" s="19"/>
      <c r="AA125" s="18">
        <f t="shared" si="55"/>
        <v>0</v>
      </c>
      <c r="AB125" s="17">
        <f t="shared" si="55"/>
        <v>0</v>
      </c>
      <c r="AC125" s="5" t="s">
        <v>0</v>
      </c>
      <c r="AD125" s="41"/>
    </row>
    <row r="126" spans="1:30" ht="17.399999999999999" customHeight="1" thickBot="1" x14ac:dyDescent="0.3">
      <c r="A126" s="496"/>
      <c r="B126" s="39" t="str">
        <f t="shared" si="49"/>
        <v/>
      </c>
      <c r="C126" s="23"/>
      <c r="D126" s="411" t="s">
        <v>834</v>
      </c>
      <c r="E126" s="225"/>
      <c r="F126" s="123"/>
      <c r="G126" s="410"/>
      <c r="H126" s="414" t="s">
        <v>3587</v>
      </c>
      <c r="I126" s="408"/>
      <c r="J126" s="118" t="s">
        <v>812</v>
      </c>
      <c r="K126" s="117"/>
      <c r="L126" s="117"/>
      <c r="M126" s="407"/>
      <c r="N126" s="27" t="str">
        <f t="shared" si="50"/>
        <v/>
      </c>
      <c r="O126" s="26" t="str">
        <f t="shared" si="51"/>
        <v>◄</v>
      </c>
      <c r="P126" s="25"/>
      <c r="Q126" s="24"/>
      <c r="R126" s="27" t="str">
        <f t="shared" si="52"/>
        <v/>
      </c>
      <c r="S126" s="26" t="str">
        <f t="shared" si="53"/>
        <v>◄</v>
      </c>
      <c r="T126" s="25"/>
      <c r="U126" s="24"/>
      <c r="V126" s="23"/>
      <c r="W126" s="22"/>
      <c r="X126" s="21">
        <f t="shared" si="54"/>
        <v>0</v>
      </c>
      <c r="Y126" s="20">
        <f t="shared" si="54"/>
        <v>0</v>
      </c>
      <c r="Z126" s="19"/>
      <c r="AA126" s="18">
        <f t="shared" si="55"/>
        <v>0</v>
      </c>
      <c r="AB126" s="17">
        <f t="shared" si="55"/>
        <v>0</v>
      </c>
      <c r="AC126" s="5" t="s">
        <v>0</v>
      </c>
      <c r="AD126" s="41"/>
    </row>
    <row r="127" spans="1:30" ht="28.2" customHeight="1" thickTop="1" thickBot="1" x14ac:dyDescent="0.3">
      <c r="A127" s="338"/>
      <c r="B127" s="50"/>
      <c r="C127" s="14">
        <f>ROWS(C128:C133)-1</f>
        <v>5</v>
      </c>
      <c r="D127" s="641" t="s">
        <v>3588</v>
      </c>
      <c r="E127" s="583"/>
      <c r="F127" s="583"/>
      <c r="G127" s="583"/>
      <c r="H127" s="583"/>
      <c r="I127" s="114" t="s">
        <v>3589</v>
      </c>
      <c r="J127" s="8">
        <v>40303</v>
      </c>
      <c r="K127" s="8"/>
      <c r="L127" s="8"/>
      <c r="M127" s="219">
        <v>40306</v>
      </c>
      <c r="N127" s="49"/>
      <c r="O127" s="47" t="str">
        <f>IF(COUNTIF(N128:N164,"?")&gt;0,"?",IF(AND(P127="◄",Q127="►"),"◄►",IF(P127="◄","◄",IF(Q127="►","►",""))))</f>
        <v>◄</v>
      </c>
      <c r="P127" s="46" t="str">
        <f>IF(SUM(P128:P133)+1=ROWS(P128:P133)-COUNTIF(P128:P133,"-"),"","◄")</f>
        <v>◄</v>
      </c>
      <c r="Q127" s="45" t="str">
        <f>IF(SUM(Q128:Q133)&gt;0,"►","")</f>
        <v/>
      </c>
      <c r="R127" s="48"/>
      <c r="S127" s="47" t="str">
        <f>IF(COUNTIF(R128:R164,"?")&gt;0,"?",IF(AND(T127="◄",U127="►"),"◄►",IF(T127="◄","◄",IF(U127="►","►",""))))</f>
        <v>◄</v>
      </c>
      <c r="T127" s="46" t="str">
        <f>IF(SUM(T128:T133)+1=ROWS(T128:T133)-COUNTIF(T128:T133,"-"),"","◄")</f>
        <v>◄</v>
      </c>
      <c r="U127" s="45" t="str">
        <f>IF(SUM(U128:U133)&gt;0,"►","")</f>
        <v/>
      </c>
      <c r="V127" s="67">
        <f>ROWS(V128:V133)-1</f>
        <v>5</v>
      </c>
      <c r="W127" s="44">
        <f>SUM(W128:W133)-W133</f>
        <v>0</v>
      </c>
      <c r="X127" s="43" t="s">
        <v>2</v>
      </c>
      <c r="Y127" s="42"/>
      <c r="Z127" s="44">
        <f>SUM(Z128:Z133)-Z133</f>
        <v>0</v>
      </c>
      <c r="AA127" s="43" t="s">
        <v>2</v>
      </c>
      <c r="AB127" s="42"/>
      <c r="AC127" s="5" t="s">
        <v>0</v>
      </c>
      <c r="AD127" s="41"/>
    </row>
    <row r="128" spans="1:30" ht="15" customHeight="1" x14ac:dyDescent="0.25">
      <c r="A128" s="496"/>
      <c r="B128" s="39" t="str">
        <f>IF(A128=1,"x","")</f>
        <v/>
      </c>
      <c r="C128" s="23"/>
      <c r="D128" s="122"/>
      <c r="E128" s="225" t="s">
        <v>3590</v>
      </c>
      <c r="F128" s="120">
        <v>40306</v>
      </c>
      <c r="G128" s="410">
        <v>7.5</v>
      </c>
      <c r="H128" s="413" t="s">
        <v>3591</v>
      </c>
      <c r="I128" s="231"/>
      <c r="J128" s="118"/>
      <c r="K128" s="117"/>
      <c r="L128" s="117"/>
      <c r="M128" s="412"/>
      <c r="N128" s="27" t="str">
        <f>IF(O128="?","?","")</f>
        <v/>
      </c>
      <c r="O128" s="26" t="str">
        <f>IF(AND(P128="",Q128&gt;0),"?",IF(P128="","◄",IF(Q128&gt;=1,"►","")))</f>
        <v>◄</v>
      </c>
      <c r="P128" s="25"/>
      <c r="Q128" s="24"/>
      <c r="R128" s="27" t="str">
        <f>IF(S128="?","?","")</f>
        <v/>
      </c>
      <c r="S128" s="26" t="str">
        <f>IF(AND(T128="",U128&gt;0),"?",IF(T128="","◄",IF(U128&gt;=1,"►","")))</f>
        <v>◄</v>
      </c>
      <c r="T128" s="25"/>
      <c r="U128" s="24"/>
      <c r="V128" s="23"/>
      <c r="W128" s="22"/>
      <c r="X128" s="21">
        <f t="shared" ref="X128:Y132" si="56">(P128*W128)</f>
        <v>0</v>
      </c>
      <c r="Y128" s="20">
        <f t="shared" si="56"/>
        <v>0</v>
      </c>
      <c r="Z128" s="19"/>
      <c r="AA128" s="18">
        <f t="shared" ref="AA128:AB132" si="57">(T128*Z128)</f>
        <v>0</v>
      </c>
      <c r="AB128" s="17">
        <f t="shared" si="57"/>
        <v>0</v>
      </c>
      <c r="AC128" s="5" t="s">
        <v>0</v>
      </c>
      <c r="AD128" s="41"/>
    </row>
    <row r="129" spans="1:30" ht="17.399999999999999" customHeight="1" x14ac:dyDescent="0.25">
      <c r="A129" s="496"/>
      <c r="B129" s="39" t="str">
        <f>IF(A129=1,"x","")</f>
        <v/>
      </c>
      <c r="C129" s="23"/>
      <c r="D129" s="411" t="s">
        <v>3592</v>
      </c>
      <c r="E129" s="225"/>
      <c r="F129" s="123">
        <v>40306</v>
      </c>
      <c r="G129" s="410">
        <v>7.5</v>
      </c>
      <c r="H129" s="414" t="s">
        <v>3591</v>
      </c>
      <c r="I129" s="408"/>
      <c r="J129" s="118"/>
      <c r="K129" s="117"/>
      <c r="L129" s="117"/>
      <c r="M129" s="407" t="s">
        <v>815</v>
      </c>
      <c r="N129" s="27" t="str">
        <f>IF(O129="?","?","")</f>
        <v/>
      </c>
      <c r="O129" s="26" t="str">
        <f>IF(AND(P129="",Q129&gt;0),"?",IF(P129="","◄",IF(Q129&gt;=1,"►","")))</f>
        <v>◄</v>
      </c>
      <c r="P129" s="25"/>
      <c r="Q129" s="24"/>
      <c r="R129" s="27" t="str">
        <f>IF(S129="?","?","")</f>
        <v/>
      </c>
      <c r="S129" s="26" t="str">
        <f>IF(AND(T129="",U129&gt;0),"?",IF(T129="","◄",IF(U129&gt;=1,"►","")))</f>
        <v>◄</v>
      </c>
      <c r="T129" s="25"/>
      <c r="U129" s="24"/>
      <c r="V129" s="23"/>
      <c r="W129" s="22"/>
      <c r="X129" s="21">
        <f t="shared" si="56"/>
        <v>0</v>
      </c>
      <c r="Y129" s="20">
        <f t="shared" si="56"/>
        <v>0</v>
      </c>
      <c r="Z129" s="19"/>
      <c r="AA129" s="18">
        <f t="shared" si="57"/>
        <v>0</v>
      </c>
      <c r="AB129" s="17">
        <f t="shared" si="57"/>
        <v>0</v>
      </c>
      <c r="AC129" s="5" t="s">
        <v>0</v>
      </c>
      <c r="AD129" s="41"/>
    </row>
    <row r="130" spans="1:30" ht="17.399999999999999" customHeight="1" x14ac:dyDescent="0.25">
      <c r="A130" s="496"/>
      <c r="B130" s="39" t="str">
        <f>IF(A130=1,"x","")</f>
        <v/>
      </c>
      <c r="C130" s="23"/>
      <c r="D130" s="411" t="s">
        <v>833</v>
      </c>
      <c r="E130" s="225"/>
      <c r="F130" s="123">
        <v>40306</v>
      </c>
      <c r="G130" s="410">
        <v>7.5</v>
      </c>
      <c r="H130" s="414" t="s">
        <v>3591</v>
      </c>
      <c r="I130" s="408"/>
      <c r="J130" s="118" t="s">
        <v>812</v>
      </c>
      <c r="K130" s="117"/>
      <c r="L130" s="117"/>
      <c r="M130" s="407" t="s">
        <v>815</v>
      </c>
      <c r="N130" s="27" t="str">
        <f>IF(O130="?","?","")</f>
        <v/>
      </c>
      <c r="O130" s="26" t="str">
        <f>IF(AND(P130="",Q130&gt;0),"?",IF(P130="","◄",IF(Q130&gt;=1,"►","")))</f>
        <v>◄</v>
      </c>
      <c r="P130" s="25"/>
      <c r="Q130" s="24"/>
      <c r="R130" s="27" t="str">
        <f>IF(S130="?","?","")</f>
        <v/>
      </c>
      <c r="S130" s="26" t="str">
        <f>IF(AND(T130="",U130&gt;0),"?",IF(T130="","◄",IF(U130&gt;=1,"►","")))</f>
        <v>◄</v>
      </c>
      <c r="T130" s="25"/>
      <c r="U130" s="24"/>
      <c r="V130" s="23"/>
      <c r="W130" s="22"/>
      <c r="X130" s="21">
        <f t="shared" si="56"/>
        <v>0</v>
      </c>
      <c r="Y130" s="20">
        <f t="shared" si="56"/>
        <v>0</v>
      </c>
      <c r="Z130" s="19"/>
      <c r="AA130" s="18">
        <f t="shared" si="57"/>
        <v>0</v>
      </c>
      <c r="AB130" s="17">
        <f t="shared" si="57"/>
        <v>0</v>
      </c>
      <c r="AC130" s="5" t="s">
        <v>0</v>
      </c>
      <c r="AD130" s="41"/>
    </row>
    <row r="131" spans="1:30" ht="17.399999999999999" customHeight="1" x14ac:dyDescent="0.25">
      <c r="A131" s="496"/>
      <c r="B131" s="39" t="str">
        <f>IF(A131=1,"x","")</f>
        <v/>
      </c>
      <c r="C131" s="23"/>
      <c r="D131" s="411" t="s">
        <v>832</v>
      </c>
      <c r="E131" s="225"/>
      <c r="F131" s="123"/>
      <c r="G131" s="410"/>
      <c r="H131" s="414" t="s">
        <v>3591</v>
      </c>
      <c r="I131" s="408"/>
      <c r="J131" s="118"/>
      <c r="K131" s="117"/>
      <c r="L131" s="117"/>
      <c r="M131" s="407"/>
      <c r="N131" s="27" t="str">
        <f>IF(O131="?","?","")</f>
        <v/>
      </c>
      <c r="O131" s="26" t="str">
        <f>IF(AND(P131="",Q131&gt;0),"?",IF(P131="","◄",IF(Q131&gt;=1,"►","")))</f>
        <v>◄</v>
      </c>
      <c r="P131" s="25"/>
      <c r="Q131" s="24"/>
      <c r="R131" s="27" t="str">
        <f>IF(S131="?","?","")</f>
        <v/>
      </c>
      <c r="S131" s="26" t="str">
        <f>IF(AND(T131="",U131&gt;0),"?",IF(T131="","◄",IF(U131&gt;=1,"►","")))</f>
        <v>◄</v>
      </c>
      <c r="T131" s="25"/>
      <c r="U131" s="24"/>
      <c r="V131" s="23"/>
      <c r="W131" s="22"/>
      <c r="X131" s="21">
        <f t="shared" si="56"/>
        <v>0</v>
      </c>
      <c r="Y131" s="20">
        <f t="shared" si="56"/>
        <v>0</v>
      </c>
      <c r="Z131" s="19"/>
      <c r="AA131" s="18">
        <f t="shared" si="57"/>
        <v>0</v>
      </c>
      <c r="AB131" s="17">
        <f t="shared" si="57"/>
        <v>0</v>
      </c>
      <c r="AC131" s="5" t="s">
        <v>0</v>
      </c>
      <c r="AD131" s="41"/>
    </row>
    <row r="132" spans="1:30" ht="17.399999999999999" customHeight="1" thickBot="1" x14ac:dyDescent="0.3">
      <c r="A132" s="496"/>
      <c r="B132" s="39" t="str">
        <f>IF(A132=1,"x","")</f>
        <v/>
      </c>
      <c r="C132" s="23"/>
      <c r="D132" s="411" t="s">
        <v>831</v>
      </c>
      <c r="E132" s="225"/>
      <c r="F132" s="123"/>
      <c r="G132" s="410"/>
      <c r="H132" s="414" t="s">
        <v>3591</v>
      </c>
      <c r="I132" s="408"/>
      <c r="J132" s="118" t="s">
        <v>812</v>
      </c>
      <c r="K132" s="117"/>
      <c r="L132" s="117"/>
      <c r="M132" s="407"/>
      <c r="N132" s="27" t="str">
        <f>IF(O132="?","?","")</f>
        <v/>
      </c>
      <c r="O132" s="26" t="str">
        <f>IF(AND(P132="",Q132&gt;0),"?",IF(P132="","◄",IF(Q132&gt;=1,"►","")))</f>
        <v>◄</v>
      </c>
      <c r="P132" s="25"/>
      <c r="Q132" s="24"/>
      <c r="R132" s="27" t="str">
        <f>IF(S132="?","?","")</f>
        <v/>
      </c>
      <c r="S132" s="26" t="str">
        <f>IF(AND(T132="",U132&gt;0),"?",IF(T132="","◄",IF(U132&gt;=1,"►","")))</f>
        <v>◄</v>
      </c>
      <c r="T132" s="25"/>
      <c r="U132" s="24"/>
      <c r="V132" s="23"/>
      <c r="W132" s="22"/>
      <c r="X132" s="21">
        <f t="shared" si="56"/>
        <v>0</v>
      </c>
      <c r="Y132" s="20">
        <f t="shared" si="56"/>
        <v>0</v>
      </c>
      <c r="Z132" s="19"/>
      <c r="AA132" s="18">
        <f t="shared" si="57"/>
        <v>0</v>
      </c>
      <c r="AB132" s="17">
        <f t="shared" si="57"/>
        <v>0</v>
      </c>
      <c r="AC132" s="5" t="s">
        <v>0</v>
      </c>
      <c r="AD132" s="41"/>
    </row>
    <row r="133" spans="1:30" ht="16.8" thickTop="1" thickBot="1" x14ac:dyDescent="0.3">
      <c r="A133" s="338"/>
      <c r="B133" s="50"/>
      <c r="C133" s="14">
        <f>ROWS(C134:C142)-1</f>
        <v>8</v>
      </c>
      <c r="D133" s="113" t="s">
        <v>3593</v>
      </c>
      <c r="E133" s="12"/>
      <c r="F133" s="10"/>
      <c r="G133" s="10"/>
      <c r="H133" s="406"/>
      <c r="I133" s="114" t="s">
        <v>3594</v>
      </c>
      <c r="J133" s="8" t="s">
        <v>3394</v>
      </c>
      <c r="K133" s="8"/>
      <c r="L133" s="8"/>
      <c r="M133" s="219">
        <v>40433</v>
      </c>
      <c r="N133" s="49"/>
      <c r="O133" s="47" t="str">
        <f>IF(COUNTIF(N134:N170,"?")&gt;0,"?",IF(AND(P133="◄",Q133="►"),"◄►",IF(P133="◄","◄",IF(Q133="►","►",""))))</f>
        <v>◄</v>
      </c>
      <c r="P133" s="46" t="str">
        <f>IF(SUM(P134:P142)+1=ROWS(P134:P142)-COUNTIF(P134:P142,"-"),"","◄")</f>
        <v>◄</v>
      </c>
      <c r="Q133" s="45" t="str">
        <f>IF(SUM(Q134:Q142)&gt;0,"►","")</f>
        <v/>
      </c>
      <c r="R133" s="48"/>
      <c r="S133" s="47" t="str">
        <f>IF(COUNTIF(R134:R170,"?")&gt;0,"?",IF(AND(T133="◄",U133="►"),"◄►",IF(T133="◄","◄",IF(U133="►","►",""))))</f>
        <v>◄</v>
      </c>
      <c r="T133" s="46" t="str">
        <f>IF(SUM(T134:T142)+1=ROWS(T134:T142)-COUNTIF(T134:T142,"-"),"","◄")</f>
        <v>◄</v>
      </c>
      <c r="U133" s="45" t="str">
        <f>IF(SUM(U134:U142)&gt;0,"►","")</f>
        <v/>
      </c>
      <c r="V133" s="67">
        <f>ROWS(V134:V142)-1</f>
        <v>8</v>
      </c>
      <c r="W133" s="44">
        <f>SUM(W134:W142)-W142</f>
        <v>0</v>
      </c>
      <c r="X133" s="43" t="s">
        <v>2</v>
      </c>
      <c r="Y133" s="42"/>
      <c r="Z133" s="44">
        <f>SUM(Z134:Z142)-Z142</f>
        <v>0</v>
      </c>
      <c r="AA133" s="43" t="s">
        <v>2</v>
      </c>
      <c r="AB133" s="42"/>
      <c r="AC133" s="5" t="s">
        <v>0</v>
      </c>
      <c r="AD133" s="41"/>
    </row>
    <row r="134" spans="1:30" ht="15" customHeight="1" x14ac:dyDescent="0.25">
      <c r="A134" s="496"/>
      <c r="B134" s="39" t="str">
        <f t="shared" ref="B134:B141" si="58">IF(A134=1,"x","")</f>
        <v/>
      </c>
      <c r="C134" s="23"/>
      <c r="D134" s="122"/>
      <c r="E134" s="225" t="s">
        <v>3595</v>
      </c>
      <c r="F134" s="120">
        <v>40433</v>
      </c>
      <c r="G134" s="410">
        <v>1.75</v>
      </c>
      <c r="H134" s="413" t="s">
        <v>3596</v>
      </c>
      <c r="I134" s="231"/>
      <c r="J134" s="118"/>
      <c r="K134" s="117"/>
      <c r="L134" s="117"/>
      <c r="M134" s="412"/>
      <c r="N134" s="27" t="str">
        <f t="shared" ref="N134:N141" si="59">IF(O134="?","?","")</f>
        <v/>
      </c>
      <c r="O134" s="26" t="str">
        <f t="shared" ref="O134:O141" si="60">IF(AND(P134="",Q134&gt;0),"?",IF(P134="","◄",IF(Q134&gt;=1,"►","")))</f>
        <v>◄</v>
      </c>
      <c r="P134" s="25"/>
      <c r="Q134" s="24"/>
      <c r="R134" s="27" t="str">
        <f t="shared" ref="R134:R141" si="61">IF(S134="?","?","")</f>
        <v/>
      </c>
      <c r="S134" s="26" t="str">
        <f t="shared" ref="S134:S141" si="62">IF(AND(T134="",U134&gt;0),"?",IF(T134="","◄",IF(U134&gt;=1,"►","")))</f>
        <v>◄</v>
      </c>
      <c r="T134" s="25"/>
      <c r="U134" s="24"/>
      <c r="V134" s="23"/>
      <c r="W134" s="22"/>
      <c r="X134" s="21">
        <f t="shared" ref="X134:Y141" si="63">(P134*W134)</f>
        <v>0</v>
      </c>
      <c r="Y134" s="20">
        <f t="shared" si="63"/>
        <v>0</v>
      </c>
      <c r="Z134" s="19"/>
      <c r="AA134" s="18">
        <f t="shared" ref="AA134:AB141" si="64">(T134*Z134)</f>
        <v>0</v>
      </c>
      <c r="AB134" s="17">
        <f t="shared" si="64"/>
        <v>0</v>
      </c>
      <c r="AC134" s="5" t="s">
        <v>0</v>
      </c>
      <c r="AD134" s="41"/>
    </row>
    <row r="135" spans="1:30" ht="15" customHeight="1" x14ac:dyDescent="0.25">
      <c r="A135" s="496"/>
      <c r="B135" s="39" t="str">
        <f t="shared" si="58"/>
        <v/>
      </c>
      <c r="C135" s="23"/>
      <c r="D135" s="122"/>
      <c r="E135" s="225" t="s">
        <v>3597</v>
      </c>
      <c r="F135" s="120">
        <v>40433</v>
      </c>
      <c r="G135" s="410">
        <v>1.75</v>
      </c>
      <c r="H135" s="413" t="s">
        <v>3598</v>
      </c>
      <c r="I135" s="231"/>
      <c r="J135" s="118"/>
      <c r="K135" s="117"/>
      <c r="L135" s="117"/>
      <c r="M135" s="412"/>
      <c r="N135" s="27" t="str">
        <f t="shared" si="59"/>
        <v/>
      </c>
      <c r="O135" s="26" t="str">
        <f t="shared" si="60"/>
        <v>◄</v>
      </c>
      <c r="P135" s="25"/>
      <c r="Q135" s="24"/>
      <c r="R135" s="27" t="str">
        <f t="shared" si="61"/>
        <v/>
      </c>
      <c r="S135" s="26" t="str">
        <f t="shared" si="62"/>
        <v>◄</v>
      </c>
      <c r="T135" s="25"/>
      <c r="U135" s="24"/>
      <c r="V135" s="23"/>
      <c r="W135" s="22"/>
      <c r="X135" s="21">
        <f t="shared" si="63"/>
        <v>0</v>
      </c>
      <c r="Y135" s="20">
        <f t="shared" si="63"/>
        <v>0</v>
      </c>
      <c r="Z135" s="19"/>
      <c r="AA135" s="18">
        <f t="shared" si="64"/>
        <v>0</v>
      </c>
      <c r="AB135" s="17">
        <f t="shared" si="64"/>
        <v>0</v>
      </c>
      <c r="AC135" s="5" t="s">
        <v>0</v>
      </c>
      <c r="AD135" s="41"/>
    </row>
    <row r="136" spans="1:30" ht="15" customHeight="1" x14ac:dyDescent="0.25">
      <c r="A136" s="496"/>
      <c r="B136" s="39" t="str">
        <f t="shared" si="58"/>
        <v/>
      </c>
      <c r="C136" s="23"/>
      <c r="D136" s="122"/>
      <c r="E136" s="225" t="s">
        <v>3599</v>
      </c>
      <c r="F136" s="120">
        <v>40433</v>
      </c>
      <c r="G136" s="410">
        <v>1.75</v>
      </c>
      <c r="H136" s="413" t="s">
        <v>3600</v>
      </c>
      <c r="I136" s="231"/>
      <c r="J136" s="118"/>
      <c r="K136" s="117"/>
      <c r="L136" s="117"/>
      <c r="M136" s="412"/>
      <c r="N136" s="27" t="str">
        <f t="shared" si="59"/>
        <v/>
      </c>
      <c r="O136" s="26" t="str">
        <f t="shared" si="60"/>
        <v>◄</v>
      </c>
      <c r="P136" s="25"/>
      <c r="Q136" s="24"/>
      <c r="R136" s="27" t="str">
        <f t="shared" si="61"/>
        <v/>
      </c>
      <c r="S136" s="26" t="str">
        <f t="shared" si="62"/>
        <v>◄</v>
      </c>
      <c r="T136" s="25"/>
      <c r="U136" s="24"/>
      <c r="V136" s="23"/>
      <c r="W136" s="22"/>
      <c r="X136" s="21">
        <f t="shared" si="63"/>
        <v>0</v>
      </c>
      <c r="Y136" s="20">
        <f t="shared" si="63"/>
        <v>0</v>
      </c>
      <c r="Z136" s="19"/>
      <c r="AA136" s="18">
        <f t="shared" si="64"/>
        <v>0</v>
      </c>
      <c r="AB136" s="17">
        <f t="shared" si="64"/>
        <v>0</v>
      </c>
      <c r="AC136" s="5" t="s">
        <v>0</v>
      </c>
      <c r="AD136" s="41"/>
    </row>
    <row r="137" spans="1:30" ht="15" customHeight="1" x14ac:dyDescent="0.25">
      <c r="A137" s="496"/>
      <c r="B137" s="39" t="str">
        <f t="shared" si="58"/>
        <v/>
      </c>
      <c r="C137" s="23"/>
      <c r="D137" s="122"/>
      <c r="E137" s="225" t="s">
        <v>3601</v>
      </c>
      <c r="F137" s="120">
        <v>40433</v>
      </c>
      <c r="G137" s="410">
        <v>1.75</v>
      </c>
      <c r="H137" s="413" t="s">
        <v>3602</v>
      </c>
      <c r="I137" s="231"/>
      <c r="J137" s="118"/>
      <c r="K137" s="117"/>
      <c r="L137" s="117"/>
      <c r="M137" s="412"/>
      <c r="N137" s="27" t="str">
        <f t="shared" si="59"/>
        <v/>
      </c>
      <c r="O137" s="26" t="str">
        <f t="shared" si="60"/>
        <v>◄</v>
      </c>
      <c r="P137" s="25"/>
      <c r="Q137" s="24"/>
      <c r="R137" s="27" t="str">
        <f t="shared" si="61"/>
        <v/>
      </c>
      <c r="S137" s="26" t="str">
        <f t="shared" si="62"/>
        <v>◄</v>
      </c>
      <c r="T137" s="25"/>
      <c r="U137" s="24"/>
      <c r="V137" s="23"/>
      <c r="W137" s="22"/>
      <c r="X137" s="21">
        <f t="shared" si="63"/>
        <v>0</v>
      </c>
      <c r="Y137" s="20">
        <f t="shared" si="63"/>
        <v>0</v>
      </c>
      <c r="Z137" s="19"/>
      <c r="AA137" s="18">
        <f t="shared" si="64"/>
        <v>0</v>
      </c>
      <c r="AB137" s="17">
        <f t="shared" si="64"/>
        <v>0</v>
      </c>
      <c r="AC137" s="5" t="s">
        <v>0</v>
      </c>
      <c r="AD137" s="41"/>
    </row>
    <row r="138" spans="1:30" ht="17.399999999999999" customHeight="1" x14ac:dyDescent="0.25">
      <c r="A138" s="496"/>
      <c r="B138" s="39" t="str">
        <f t="shared" si="58"/>
        <v/>
      </c>
      <c r="C138" s="23"/>
      <c r="D138" s="411" t="s">
        <v>3603</v>
      </c>
      <c r="E138" s="225"/>
      <c r="F138" s="123">
        <v>40433</v>
      </c>
      <c r="G138" s="410">
        <v>7</v>
      </c>
      <c r="H138" s="414" t="s">
        <v>830</v>
      </c>
      <c r="I138" s="408"/>
      <c r="J138" s="118"/>
      <c r="K138" s="117"/>
      <c r="L138" s="117"/>
      <c r="M138" s="407" t="s">
        <v>815</v>
      </c>
      <c r="N138" s="27" t="str">
        <f t="shared" si="59"/>
        <v/>
      </c>
      <c r="O138" s="26" t="str">
        <f t="shared" si="60"/>
        <v>◄</v>
      </c>
      <c r="P138" s="25"/>
      <c r="Q138" s="24"/>
      <c r="R138" s="27" t="str">
        <f t="shared" si="61"/>
        <v/>
      </c>
      <c r="S138" s="26" t="str">
        <f t="shared" si="62"/>
        <v>◄</v>
      </c>
      <c r="T138" s="25"/>
      <c r="U138" s="24"/>
      <c r="V138" s="23"/>
      <c r="W138" s="22"/>
      <c r="X138" s="21">
        <f t="shared" si="63"/>
        <v>0</v>
      </c>
      <c r="Y138" s="20">
        <f t="shared" si="63"/>
        <v>0</v>
      </c>
      <c r="Z138" s="19"/>
      <c r="AA138" s="18">
        <f t="shared" si="64"/>
        <v>0</v>
      </c>
      <c r="AB138" s="17">
        <f t="shared" si="64"/>
        <v>0</v>
      </c>
      <c r="AC138" s="5" t="s">
        <v>0</v>
      </c>
      <c r="AD138" s="41"/>
    </row>
    <row r="139" spans="1:30" ht="17.399999999999999" customHeight="1" x14ac:dyDescent="0.25">
      <c r="A139" s="496"/>
      <c r="B139" s="39" t="str">
        <f t="shared" si="58"/>
        <v/>
      </c>
      <c r="C139" s="23"/>
      <c r="D139" s="411" t="s">
        <v>829</v>
      </c>
      <c r="E139" s="225"/>
      <c r="F139" s="123">
        <v>40433</v>
      </c>
      <c r="G139" s="410">
        <v>7</v>
      </c>
      <c r="H139" s="414" t="s">
        <v>830</v>
      </c>
      <c r="I139" s="408"/>
      <c r="J139" s="118" t="s">
        <v>812</v>
      </c>
      <c r="K139" s="117"/>
      <c r="L139" s="117"/>
      <c r="M139" s="407" t="s">
        <v>815</v>
      </c>
      <c r="N139" s="27" t="str">
        <f t="shared" si="59"/>
        <v/>
      </c>
      <c r="O139" s="26" t="str">
        <f t="shared" si="60"/>
        <v>◄</v>
      </c>
      <c r="P139" s="25"/>
      <c r="Q139" s="24"/>
      <c r="R139" s="27" t="str">
        <f t="shared" si="61"/>
        <v/>
      </c>
      <c r="S139" s="26" t="str">
        <f t="shared" si="62"/>
        <v>◄</v>
      </c>
      <c r="T139" s="25"/>
      <c r="U139" s="24"/>
      <c r="V139" s="23"/>
      <c r="W139" s="22"/>
      <c r="X139" s="21">
        <f t="shared" si="63"/>
        <v>0</v>
      </c>
      <c r="Y139" s="20">
        <f t="shared" si="63"/>
        <v>0</v>
      </c>
      <c r="Z139" s="19"/>
      <c r="AA139" s="18">
        <f t="shared" si="64"/>
        <v>0</v>
      </c>
      <c r="AB139" s="17">
        <f t="shared" si="64"/>
        <v>0</v>
      </c>
      <c r="AC139" s="5" t="s">
        <v>0</v>
      </c>
      <c r="AD139" s="41"/>
    </row>
    <row r="140" spans="1:30" ht="17.399999999999999" customHeight="1" x14ac:dyDescent="0.25">
      <c r="A140" s="496"/>
      <c r="B140" s="39" t="str">
        <f t="shared" si="58"/>
        <v/>
      </c>
      <c r="C140" s="23"/>
      <c r="D140" s="411" t="s">
        <v>828</v>
      </c>
      <c r="E140" s="225"/>
      <c r="F140" s="123"/>
      <c r="G140" s="410"/>
      <c r="H140" s="414" t="s">
        <v>830</v>
      </c>
      <c r="I140" s="408"/>
      <c r="J140" s="118"/>
      <c r="K140" s="117"/>
      <c r="L140" s="117"/>
      <c r="M140" s="407"/>
      <c r="N140" s="27" t="str">
        <f t="shared" si="59"/>
        <v/>
      </c>
      <c r="O140" s="26" t="str">
        <f t="shared" si="60"/>
        <v>◄</v>
      </c>
      <c r="P140" s="25"/>
      <c r="Q140" s="24"/>
      <c r="R140" s="27" t="str">
        <f t="shared" si="61"/>
        <v/>
      </c>
      <c r="S140" s="26" t="str">
        <f t="shared" si="62"/>
        <v>◄</v>
      </c>
      <c r="T140" s="25"/>
      <c r="U140" s="24"/>
      <c r="V140" s="23"/>
      <c r="W140" s="22"/>
      <c r="X140" s="21">
        <f t="shared" si="63"/>
        <v>0</v>
      </c>
      <c r="Y140" s="20">
        <f t="shared" si="63"/>
        <v>0</v>
      </c>
      <c r="Z140" s="19"/>
      <c r="AA140" s="18">
        <f t="shared" si="64"/>
        <v>0</v>
      </c>
      <c r="AB140" s="17">
        <f t="shared" si="64"/>
        <v>0</v>
      </c>
      <c r="AC140" s="5" t="s">
        <v>0</v>
      </c>
      <c r="AD140" s="41"/>
    </row>
    <row r="141" spans="1:30" ht="17.399999999999999" customHeight="1" thickBot="1" x14ac:dyDescent="0.3">
      <c r="A141" s="496"/>
      <c r="B141" s="39" t="str">
        <f t="shared" si="58"/>
        <v/>
      </c>
      <c r="C141" s="23"/>
      <c r="D141" s="411" t="s">
        <v>827</v>
      </c>
      <c r="E141" s="225"/>
      <c r="F141" s="123"/>
      <c r="G141" s="410"/>
      <c r="H141" s="414" t="s">
        <v>830</v>
      </c>
      <c r="I141" s="408"/>
      <c r="J141" s="118" t="s">
        <v>812</v>
      </c>
      <c r="K141" s="117"/>
      <c r="L141" s="117"/>
      <c r="M141" s="407"/>
      <c r="N141" s="27" t="str">
        <f t="shared" si="59"/>
        <v/>
      </c>
      <c r="O141" s="26" t="str">
        <f t="shared" si="60"/>
        <v>◄</v>
      </c>
      <c r="P141" s="25"/>
      <c r="Q141" s="24"/>
      <c r="R141" s="27" t="str">
        <f t="shared" si="61"/>
        <v/>
      </c>
      <c r="S141" s="26" t="str">
        <f t="shared" si="62"/>
        <v>◄</v>
      </c>
      <c r="T141" s="25"/>
      <c r="U141" s="24"/>
      <c r="V141" s="23"/>
      <c r="W141" s="22"/>
      <c r="X141" s="21">
        <f t="shared" si="63"/>
        <v>0</v>
      </c>
      <c r="Y141" s="20">
        <f t="shared" si="63"/>
        <v>0</v>
      </c>
      <c r="Z141" s="19"/>
      <c r="AA141" s="18">
        <f t="shared" si="64"/>
        <v>0</v>
      </c>
      <c r="AB141" s="17">
        <f t="shared" si="64"/>
        <v>0</v>
      </c>
      <c r="AC141" s="5" t="s">
        <v>0</v>
      </c>
      <c r="AD141" s="41"/>
    </row>
    <row r="142" spans="1:30" ht="16.8" thickTop="1" thickBot="1" x14ac:dyDescent="0.3">
      <c r="A142" s="338"/>
      <c r="B142" s="50"/>
      <c r="C142" s="14">
        <f>ROWS(C143:C148)-1</f>
        <v>5</v>
      </c>
      <c r="D142" s="113" t="s">
        <v>3604</v>
      </c>
      <c r="E142" s="12"/>
      <c r="F142" s="10"/>
      <c r="G142" s="10"/>
      <c r="H142" s="406"/>
      <c r="I142" s="114" t="s">
        <v>3605</v>
      </c>
      <c r="J142" s="8">
        <v>40698</v>
      </c>
      <c r="K142" s="8"/>
      <c r="L142" s="8"/>
      <c r="M142" s="219" t="s">
        <v>3606</v>
      </c>
      <c r="N142" s="49"/>
      <c r="O142" s="47" t="str">
        <f>IF(COUNTIF(N143:N176,"?")&gt;0,"?",IF(AND(P142="◄",Q142="►"),"◄►",IF(P142="◄","◄",IF(Q142="►","►",""))))</f>
        <v>◄</v>
      </c>
      <c r="P142" s="46" t="str">
        <f>IF(SUM(P143:P148)+1=ROWS(P143:P148)-COUNTIF(P143:P148,"-"),"","◄")</f>
        <v>◄</v>
      </c>
      <c r="Q142" s="45" t="str">
        <f>IF(SUM(Q143:Q148)&gt;0,"►","")</f>
        <v/>
      </c>
      <c r="R142" s="48"/>
      <c r="S142" s="47" t="str">
        <f>IF(COUNTIF(R143:R176,"?")&gt;0,"?",IF(AND(T142="◄",U142="►"),"◄►",IF(T142="◄","◄",IF(U142="►","►",""))))</f>
        <v>◄</v>
      </c>
      <c r="T142" s="46" t="str">
        <f>IF(SUM(T143:T148)+1=ROWS(T143:T148)-COUNTIF(T143:T148,"-"),"","◄")</f>
        <v>◄</v>
      </c>
      <c r="U142" s="45" t="str">
        <f>IF(SUM(U143:U148)&gt;0,"►","")</f>
        <v/>
      </c>
      <c r="V142" s="67">
        <f>ROWS(V143:V148)-1</f>
        <v>5</v>
      </c>
      <c r="W142" s="44">
        <f>SUM(W143:W148)-W148</f>
        <v>0</v>
      </c>
      <c r="X142" s="43" t="s">
        <v>2</v>
      </c>
      <c r="Y142" s="42"/>
      <c r="Z142" s="44">
        <f>SUM(Z143:Z148)-Z148</f>
        <v>0</v>
      </c>
      <c r="AA142" s="43" t="s">
        <v>2</v>
      </c>
      <c r="AB142" s="42"/>
      <c r="AC142" s="5" t="s">
        <v>0</v>
      </c>
      <c r="AD142" s="41"/>
    </row>
    <row r="143" spans="1:30" ht="15" customHeight="1" x14ac:dyDescent="0.25">
      <c r="A143" s="496"/>
      <c r="B143" s="39" t="str">
        <f>IF(A143=1,"x","")</f>
        <v/>
      </c>
      <c r="C143" s="23"/>
      <c r="D143" s="122"/>
      <c r="E143" s="225" t="s">
        <v>3607</v>
      </c>
      <c r="F143" s="120">
        <v>40544</v>
      </c>
      <c r="G143" s="410">
        <v>8</v>
      </c>
      <c r="H143" s="413" t="s">
        <v>3608</v>
      </c>
      <c r="I143" s="231"/>
      <c r="J143" s="118"/>
      <c r="K143" s="117"/>
      <c r="L143" s="117"/>
      <c r="M143" s="412"/>
      <c r="N143" s="27" t="str">
        <f>IF(O143="?","?","")</f>
        <v/>
      </c>
      <c r="O143" s="26" t="str">
        <f>IF(AND(P143="",Q143&gt;0),"?",IF(P143="","◄",IF(Q143&gt;=1,"►","")))</f>
        <v>◄</v>
      </c>
      <c r="P143" s="25"/>
      <c r="Q143" s="24"/>
      <c r="R143" s="27" t="str">
        <f>IF(S143="?","?","")</f>
        <v/>
      </c>
      <c r="S143" s="26" t="str">
        <f>IF(AND(T143="",U143&gt;0),"?",IF(T143="","◄",IF(U143&gt;=1,"►","")))</f>
        <v>◄</v>
      </c>
      <c r="T143" s="25"/>
      <c r="U143" s="24"/>
      <c r="V143" s="23"/>
      <c r="W143" s="22"/>
      <c r="X143" s="21">
        <f t="shared" ref="X143:Y147" si="65">(P143*W143)</f>
        <v>0</v>
      </c>
      <c r="Y143" s="20">
        <f t="shared" si="65"/>
        <v>0</v>
      </c>
      <c r="Z143" s="19"/>
      <c r="AA143" s="18">
        <f t="shared" ref="AA143:AB147" si="66">(T143*Z143)</f>
        <v>0</v>
      </c>
      <c r="AB143" s="17">
        <f t="shared" si="66"/>
        <v>0</v>
      </c>
      <c r="AC143" s="5" t="s">
        <v>0</v>
      </c>
      <c r="AD143" s="41"/>
    </row>
    <row r="144" spans="1:30" ht="17.399999999999999" customHeight="1" x14ac:dyDescent="0.25">
      <c r="A144" s="496"/>
      <c r="B144" s="39" t="str">
        <f>IF(A144=1,"x","")</f>
        <v/>
      </c>
      <c r="C144" s="23"/>
      <c r="D144" s="411" t="s">
        <v>3609</v>
      </c>
      <c r="E144" s="225"/>
      <c r="F144" s="123">
        <v>40544</v>
      </c>
      <c r="G144" s="410">
        <v>8</v>
      </c>
      <c r="H144" s="409" t="s">
        <v>3608</v>
      </c>
      <c r="I144" s="408"/>
      <c r="J144" s="118"/>
      <c r="K144" s="117"/>
      <c r="L144" s="117"/>
      <c r="M144" s="407" t="s">
        <v>815</v>
      </c>
      <c r="N144" s="27" t="str">
        <f>IF(O144="?","?","")</f>
        <v/>
      </c>
      <c r="O144" s="26" t="str">
        <f>IF(AND(P144="",Q144&gt;0),"?",IF(P144="","◄",IF(Q144&gt;=1,"►","")))</f>
        <v>◄</v>
      </c>
      <c r="P144" s="25"/>
      <c r="Q144" s="24"/>
      <c r="R144" s="27" t="str">
        <f>IF(S144="?","?","")</f>
        <v/>
      </c>
      <c r="S144" s="26" t="str">
        <f>IF(AND(T144="",U144&gt;0),"?",IF(T144="","◄",IF(U144&gt;=1,"►","")))</f>
        <v>◄</v>
      </c>
      <c r="T144" s="25"/>
      <c r="U144" s="24"/>
      <c r="V144" s="23"/>
      <c r="W144" s="22"/>
      <c r="X144" s="21">
        <f t="shared" si="65"/>
        <v>0</v>
      </c>
      <c r="Y144" s="20">
        <f t="shared" si="65"/>
        <v>0</v>
      </c>
      <c r="Z144" s="19"/>
      <c r="AA144" s="18">
        <f t="shared" si="66"/>
        <v>0</v>
      </c>
      <c r="AB144" s="17">
        <f t="shared" si="66"/>
        <v>0</v>
      </c>
      <c r="AC144" s="5" t="s">
        <v>0</v>
      </c>
      <c r="AD144" s="41"/>
    </row>
    <row r="145" spans="1:30" ht="17.399999999999999" customHeight="1" x14ac:dyDescent="0.25">
      <c r="A145" s="496"/>
      <c r="B145" s="39" t="str">
        <f>IF(A145=1,"x","")</f>
        <v/>
      </c>
      <c r="C145" s="23"/>
      <c r="D145" s="411" t="s">
        <v>826</v>
      </c>
      <c r="E145" s="225"/>
      <c r="F145" s="123">
        <v>40544</v>
      </c>
      <c r="G145" s="410">
        <v>8</v>
      </c>
      <c r="H145" s="414" t="s">
        <v>3608</v>
      </c>
      <c r="I145" s="408"/>
      <c r="J145" s="118" t="s">
        <v>812</v>
      </c>
      <c r="K145" s="117"/>
      <c r="L145" s="117"/>
      <c r="M145" s="407" t="s">
        <v>815</v>
      </c>
      <c r="N145" s="27" t="str">
        <f>IF(O145="?","?","")</f>
        <v/>
      </c>
      <c r="O145" s="26" t="str">
        <f>IF(AND(P145="",Q145&gt;0),"?",IF(P145="","◄",IF(Q145&gt;=1,"►","")))</f>
        <v>◄</v>
      </c>
      <c r="P145" s="25"/>
      <c r="Q145" s="24"/>
      <c r="R145" s="27" t="str">
        <f>IF(S145="?","?","")</f>
        <v/>
      </c>
      <c r="S145" s="26" t="str">
        <f>IF(AND(T145="",U145&gt;0),"?",IF(T145="","◄",IF(U145&gt;=1,"►","")))</f>
        <v>◄</v>
      </c>
      <c r="T145" s="25"/>
      <c r="U145" s="24"/>
      <c r="V145" s="23"/>
      <c r="W145" s="22"/>
      <c r="X145" s="21">
        <f t="shared" si="65"/>
        <v>0</v>
      </c>
      <c r="Y145" s="20">
        <f t="shared" si="65"/>
        <v>0</v>
      </c>
      <c r="Z145" s="19"/>
      <c r="AA145" s="18">
        <f t="shared" si="66"/>
        <v>0</v>
      </c>
      <c r="AB145" s="17">
        <f t="shared" si="66"/>
        <v>0</v>
      </c>
      <c r="AC145" s="5" t="s">
        <v>0</v>
      </c>
      <c r="AD145" s="41"/>
    </row>
    <row r="146" spans="1:30" ht="17.399999999999999" customHeight="1" x14ac:dyDescent="0.25">
      <c r="A146" s="496"/>
      <c r="B146" s="39" t="str">
        <f>IF(A146=1,"x","")</f>
        <v/>
      </c>
      <c r="C146" s="23"/>
      <c r="D146" s="411" t="s">
        <v>825</v>
      </c>
      <c r="E146" s="225"/>
      <c r="F146" s="123"/>
      <c r="G146" s="410"/>
      <c r="H146" s="414" t="s">
        <v>3608</v>
      </c>
      <c r="I146" s="408"/>
      <c r="J146" s="118"/>
      <c r="K146" s="117"/>
      <c r="L146" s="117"/>
      <c r="M146" s="407"/>
      <c r="N146" s="27" t="str">
        <f>IF(O146="?","?","")</f>
        <v/>
      </c>
      <c r="O146" s="26" t="str">
        <f>IF(AND(P146="",Q146&gt;0),"?",IF(P146="","◄",IF(Q146&gt;=1,"►","")))</f>
        <v>◄</v>
      </c>
      <c r="P146" s="25"/>
      <c r="Q146" s="24"/>
      <c r="R146" s="27" t="str">
        <f>IF(S146="?","?","")</f>
        <v/>
      </c>
      <c r="S146" s="26" t="str">
        <f>IF(AND(T146="",U146&gt;0),"?",IF(T146="","◄",IF(U146&gt;=1,"►","")))</f>
        <v>◄</v>
      </c>
      <c r="T146" s="25"/>
      <c r="U146" s="24"/>
      <c r="V146" s="23"/>
      <c r="W146" s="22"/>
      <c r="X146" s="21">
        <f t="shared" si="65"/>
        <v>0</v>
      </c>
      <c r="Y146" s="20">
        <f t="shared" si="65"/>
        <v>0</v>
      </c>
      <c r="Z146" s="19"/>
      <c r="AA146" s="18">
        <f t="shared" si="66"/>
        <v>0</v>
      </c>
      <c r="AB146" s="17">
        <f t="shared" si="66"/>
        <v>0</v>
      </c>
      <c r="AC146" s="5" t="s">
        <v>0</v>
      </c>
      <c r="AD146" s="41"/>
    </row>
    <row r="147" spans="1:30" ht="17.399999999999999" customHeight="1" thickBot="1" x14ac:dyDescent="0.3">
      <c r="A147" s="496"/>
      <c r="B147" s="39" t="str">
        <f>IF(A147=1,"x","")</f>
        <v/>
      </c>
      <c r="C147" s="23"/>
      <c r="D147" s="411" t="s">
        <v>824</v>
      </c>
      <c r="E147" s="225"/>
      <c r="F147" s="123"/>
      <c r="G147" s="410"/>
      <c r="H147" s="414" t="s">
        <v>3608</v>
      </c>
      <c r="I147" s="408"/>
      <c r="J147" s="118" t="s">
        <v>812</v>
      </c>
      <c r="K147" s="117"/>
      <c r="L147" s="117"/>
      <c r="M147" s="407"/>
      <c r="N147" s="27" t="str">
        <f>IF(O147="?","?","")</f>
        <v/>
      </c>
      <c r="O147" s="26" t="str">
        <f>IF(AND(P147="",Q147&gt;0),"?",IF(P147="","◄",IF(Q147&gt;=1,"►","")))</f>
        <v>◄</v>
      </c>
      <c r="P147" s="25"/>
      <c r="Q147" s="24"/>
      <c r="R147" s="27" t="str">
        <f>IF(S147="?","?","")</f>
        <v/>
      </c>
      <c r="S147" s="26" t="str">
        <f>IF(AND(T147="",U147&gt;0),"?",IF(T147="","◄",IF(U147&gt;=1,"►","")))</f>
        <v>◄</v>
      </c>
      <c r="T147" s="25"/>
      <c r="U147" s="24"/>
      <c r="V147" s="23"/>
      <c r="W147" s="22"/>
      <c r="X147" s="21">
        <f t="shared" si="65"/>
        <v>0</v>
      </c>
      <c r="Y147" s="20">
        <f t="shared" si="65"/>
        <v>0</v>
      </c>
      <c r="Z147" s="19"/>
      <c r="AA147" s="18">
        <f t="shared" si="66"/>
        <v>0</v>
      </c>
      <c r="AB147" s="17">
        <f t="shared" si="66"/>
        <v>0</v>
      </c>
      <c r="AC147" s="5" t="s">
        <v>0</v>
      </c>
      <c r="AD147" s="41"/>
    </row>
    <row r="148" spans="1:30" ht="21" customHeight="1" thickTop="1" thickBot="1" x14ac:dyDescent="0.3">
      <c r="A148" s="338"/>
      <c r="B148" s="50"/>
      <c r="C148" s="14">
        <f>ROWS(C149:C154)-1</f>
        <v>5</v>
      </c>
      <c r="D148" s="113" t="s">
        <v>3610</v>
      </c>
      <c r="E148" s="12"/>
      <c r="F148" s="10"/>
      <c r="G148" s="10"/>
      <c r="H148" s="406"/>
      <c r="I148" s="114" t="s">
        <v>3611</v>
      </c>
      <c r="J148" s="8">
        <v>40845</v>
      </c>
      <c r="K148" s="8"/>
      <c r="L148" s="8"/>
      <c r="M148" s="219" t="s">
        <v>3612</v>
      </c>
      <c r="N148" s="49"/>
      <c r="O148" s="47" t="str">
        <f>IF(COUNTIF(N149:N182,"?")&gt;0,"?",IF(AND(P148="◄",Q148="►"),"◄►",IF(P148="◄","◄",IF(Q148="►","►",""))))</f>
        <v>◄</v>
      </c>
      <c r="P148" s="46" t="str">
        <f>IF(SUM(P149:P154)+1=ROWS(P149:P154)-COUNTIF(P149:P154,"-"),"","◄")</f>
        <v>◄</v>
      </c>
      <c r="Q148" s="45" t="str">
        <f>IF(SUM(Q149:Q154)&gt;0,"►","")</f>
        <v/>
      </c>
      <c r="R148" s="48"/>
      <c r="S148" s="47" t="str">
        <f>IF(COUNTIF(R149:R182,"?")&gt;0,"?",IF(AND(T148="◄",U148="►"),"◄►",IF(T148="◄","◄",IF(U148="►","►",""))))</f>
        <v>◄</v>
      </c>
      <c r="T148" s="46" t="str">
        <f>IF(SUM(T149:T154)+1=ROWS(T149:T154)-COUNTIF(T149:T154,"-"),"","◄")</f>
        <v>◄</v>
      </c>
      <c r="U148" s="45" t="str">
        <f>IF(SUM(U149:U154)&gt;0,"►","")</f>
        <v/>
      </c>
      <c r="V148" s="67">
        <f>ROWS(V149:V154)-1</f>
        <v>5</v>
      </c>
      <c r="W148" s="44">
        <f>SUM(W149:W154)-W154</f>
        <v>0</v>
      </c>
      <c r="X148" s="43" t="s">
        <v>2</v>
      </c>
      <c r="Y148" s="42"/>
      <c r="Z148" s="44">
        <f>SUM(Z149:Z154)-Z154</f>
        <v>0</v>
      </c>
      <c r="AA148" s="43" t="s">
        <v>2</v>
      </c>
      <c r="AB148" s="42"/>
      <c r="AC148" s="5" t="s">
        <v>0</v>
      </c>
      <c r="AD148" s="41"/>
    </row>
    <row r="149" spans="1:30" ht="15" customHeight="1" x14ac:dyDescent="0.25">
      <c r="A149" s="496"/>
      <c r="B149" s="39" t="str">
        <f>IF(A149=1,"x","")</f>
        <v/>
      </c>
      <c r="C149" s="23"/>
      <c r="D149" s="122"/>
      <c r="E149" s="225" t="s">
        <v>3613</v>
      </c>
      <c r="F149" s="120">
        <v>40845</v>
      </c>
      <c r="G149" s="410">
        <v>1.5</v>
      </c>
      <c r="H149" s="413" t="s">
        <v>3614</v>
      </c>
      <c r="I149" s="231"/>
      <c r="J149" s="118"/>
      <c r="K149" s="117"/>
      <c r="L149" s="117"/>
      <c r="M149" s="412"/>
      <c r="N149" s="27" t="str">
        <f>IF(O149="?","?","")</f>
        <v/>
      </c>
      <c r="O149" s="26" t="str">
        <f>IF(AND(P149="",Q149&gt;0),"?",IF(P149="","◄",IF(Q149&gt;=1,"►","")))</f>
        <v>◄</v>
      </c>
      <c r="P149" s="25"/>
      <c r="Q149" s="24"/>
      <c r="R149" s="27" t="str">
        <f>IF(S149="?","?","")</f>
        <v/>
      </c>
      <c r="S149" s="26" t="str">
        <f>IF(AND(T149="",U149&gt;0),"?",IF(T149="","◄",IF(U149&gt;=1,"►","")))</f>
        <v>◄</v>
      </c>
      <c r="T149" s="25"/>
      <c r="U149" s="24"/>
      <c r="V149" s="23"/>
      <c r="W149" s="22"/>
      <c r="X149" s="21">
        <f t="shared" ref="X149:Y153" si="67">(P149*W149)</f>
        <v>0</v>
      </c>
      <c r="Y149" s="20">
        <f t="shared" si="67"/>
        <v>0</v>
      </c>
      <c r="Z149" s="19"/>
      <c r="AA149" s="18">
        <f t="shared" ref="AA149:AB153" si="68">(T149*Z149)</f>
        <v>0</v>
      </c>
      <c r="AB149" s="17">
        <f t="shared" si="68"/>
        <v>0</v>
      </c>
      <c r="AC149" s="5" t="s">
        <v>0</v>
      </c>
      <c r="AD149" s="41"/>
    </row>
    <row r="150" spans="1:30" ht="15" customHeight="1" x14ac:dyDescent="0.25">
      <c r="A150" s="496"/>
      <c r="B150" s="39" t="str">
        <f>IF(A150=1,"x","")</f>
        <v/>
      </c>
      <c r="C150" s="23"/>
      <c r="D150" s="122"/>
      <c r="E150" s="225" t="s">
        <v>3615</v>
      </c>
      <c r="F150" s="120">
        <v>40845</v>
      </c>
      <c r="G150" s="410">
        <v>1.5</v>
      </c>
      <c r="H150" s="413" t="s">
        <v>3616</v>
      </c>
      <c r="I150" s="231"/>
      <c r="J150" s="118"/>
      <c r="K150" s="117"/>
      <c r="L150" s="117"/>
      <c r="M150" s="412"/>
      <c r="N150" s="27" t="str">
        <f>IF(O150="?","?","")</f>
        <v/>
      </c>
      <c r="O150" s="26" t="str">
        <f>IF(AND(P150="",Q150&gt;0),"?",IF(P150="","◄",IF(Q150&gt;=1,"►","")))</f>
        <v>◄</v>
      </c>
      <c r="P150" s="25"/>
      <c r="Q150" s="24"/>
      <c r="R150" s="27" t="str">
        <f>IF(S150="?","?","")</f>
        <v/>
      </c>
      <c r="S150" s="26" t="str">
        <f>IF(AND(T150="",U150&gt;0),"?",IF(T150="","◄",IF(U150&gt;=1,"►","")))</f>
        <v>◄</v>
      </c>
      <c r="T150" s="25"/>
      <c r="U150" s="24"/>
      <c r="V150" s="23"/>
      <c r="W150" s="22"/>
      <c r="X150" s="21">
        <f t="shared" si="67"/>
        <v>0</v>
      </c>
      <c r="Y150" s="20">
        <f t="shared" si="67"/>
        <v>0</v>
      </c>
      <c r="Z150" s="19"/>
      <c r="AA150" s="18">
        <f t="shared" si="68"/>
        <v>0</v>
      </c>
      <c r="AB150" s="17">
        <f t="shared" si="68"/>
        <v>0</v>
      </c>
      <c r="AC150" s="5" t="s">
        <v>0</v>
      </c>
      <c r="AD150" s="41"/>
    </row>
    <row r="151" spans="1:30" ht="15" customHeight="1" x14ac:dyDescent="0.25">
      <c r="A151" s="496"/>
      <c r="B151" s="39" t="str">
        <f>IF(A151=1,"x","")</f>
        <v/>
      </c>
      <c r="C151" s="23"/>
      <c r="D151" s="122"/>
      <c r="E151" s="225" t="s">
        <v>3617</v>
      </c>
      <c r="F151" s="120">
        <v>40845</v>
      </c>
      <c r="G151" s="410">
        <v>1.5</v>
      </c>
      <c r="H151" s="413" t="s">
        <v>3618</v>
      </c>
      <c r="I151" s="231"/>
      <c r="J151" s="118"/>
      <c r="K151" s="117"/>
      <c r="L151" s="117"/>
      <c r="M151" s="412"/>
      <c r="N151" s="27" t="str">
        <f>IF(O151="?","?","")</f>
        <v/>
      </c>
      <c r="O151" s="26" t="str">
        <f>IF(AND(P151="",Q151&gt;0),"?",IF(P151="","◄",IF(Q151&gt;=1,"►","")))</f>
        <v>◄</v>
      </c>
      <c r="P151" s="25"/>
      <c r="Q151" s="24"/>
      <c r="R151" s="27" t="str">
        <f>IF(S151="?","?","")</f>
        <v/>
      </c>
      <c r="S151" s="26" t="str">
        <f>IF(AND(T151="",U151&gt;0),"?",IF(T151="","◄",IF(U151&gt;=1,"►","")))</f>
        <v>◄</v>
      </c>
      <c r="T151" s="25"/>
      <c r="U151" s="24"/>
      <c r="V151" s="23"/>
      <c r="W151" s="22"/>
      <c r="X151" s="21">
        <f t="shared" si="67"/>
        <v>0</v>
      </c>
      <c r="Y151" s="20">
        <f t="shared" si="67"/>
        <v>0</v>
      </c>
      <c r="Z151" s="19"/>
      <c r="AA151" s="18">
        <f t="shared" si="68"/>
        <v>0</v>
      </c>
      <c r="AB151" s="17">
        <f t="shared" si="68"/>
        <v>0</v>
      </c>
      <c r="AC151" s="5" t="s">
        <v>0</v>
      </c>
      <c r="AD151" s="41"/>
    </row>
    <row r="152" spans="1:30" ht="15" customHeight="1" x14ac:dyDescent="0.25">
      <c r="A152" s="496"/>
      <c r="B152" s="39" t="str">
        <f>IF(A152=1,"x","")</f>
        <v/>
      </c>
      <c r="C152" s="23"/>
      <c r="D152" s="122"/>
      <c r="E152" s="225" t="s">
        <v>3619</v>
      </c>
      <c r="F152" s="120">
        <v>40845</v>
      </c>
      <c r="G152" s="410">
        <v>1.5</v>
      </c>
      <c r="H152" s="413" t="s">
        <v>3620</v>
      </c>
      <c r="I152" s="231"/>
      <c r="J152" s="118"/>
      <c r="K152" s="117"/>
      <c r="L152" s="117"/>
      <c r="M152" s="412"/>
      <c r="N152" s="27" t="str">
        <f>IF(O152="?","?","")</f>
        <v/>
      </c>
      <c r="O152" s="26" t="str">
        <f>IF(AND(P152="",Q152&gt;0),"?",IF(P152="","◄",IF(Q152&gt;=1,"►","")))</f>
        <v>◄</v>
      </c>
      <c r="P152" s="25"/>
      <c r="Q152" s="24"/>
      <c r="R152" s="27" t="str">
        <f>IF(S152="?","?","")</f>
        <v/>
      </c>
      <c r="S152" s="26" t="str">
        <f>IF(AND(T152="",U152&gt;0),"?",IF(T152="","◄",IF(U152&gt;=1,"►","")))</f>
        <v>◄</v>
      </c>
      <c r="T152" s="25"/>
      <c r="U152" s="24"/>
      <c r="V152" s="23"/>
      <c r="W152" s="22"/>
      <c r="X152" s="21">
        <f t="shared" si="67"/>
        <v>0</v>
      </c>
      <c r="Y152" s="20">
        <f t="shared" si="67"/>
        <v>0</v>
      </c>
      <c r="Z152" s="19"/>
      <c r="AA152" s="18">
        <f t="shared" si="68"/>
        <v>0</v>
      </c>
      <c r="AB152" s="17">
        <f t="shared" si="68"/>
        <v>0</v>
      </c>
      <c r="AC152" s="5" t="s">
        <v>0</v>
      </c>
      <c r="AD152" s="41"/>
    </row>
    <row r="153" spans="1:30" ht="17.399999999999999" customHeight="1" thickBot="1" x14ac:dyDescent="0.3">
      <c r="A153" s="496"/>
      <c r="B153" s="39" t="str">
        <f>IF(A153=1,"x","")</f>
        <v/>
      </c>
      <c r="C153" s="23"/>
      <c r="D153" s="411" t="s">
        <v>3621</v>
      </c>
      <c r="E153" s="225"/>
      <c r="F153" s="123">
        <v>40845</v>
      </c>
      <c r="G153" s="410">
        <v>6</v>
      </c>
      <c r="H153" s="414" t="s">
        <v>3622</v>
      </c>
      <c r="I153" s="408"/>
      <c r="J153" s="118"/>
      <c r="K153" s="117"/>
      <c r="L153" s="117"/>
      <c r="M153" s="407" t="s">
        <v>815</v>
      </c>
      <c r="N153" s="27" t="str">
        <f>IF(O153="?","?","")</f>
        <v/>
      </c>
      <c r="O153" s="26" t="str">
        <f>IF(AND(P153="",Q153&gt;0),"?",IF(P153="","◄",IF(Q153&gt;=1,"►","")))</f>
        <v>◄</v>
      </c>
      <c r="P153" s="25"/>
      <c r="Q153" s="24"/>
      <c r="R153" s="27" t="str">
        <f>IF(S153="?","?","")</f>
        <v/>
      </c>
      <c r="S153" s="26" t="str">
        <f>IF(AND(T153="",U153&gt;0),"?",IF(T153="","◄",IF(U153&gt;=1,"►","")))</f>
        <v>◄</v>
      </c>
      <c r="T153" s="25"/>
      <c r="U153" s="24"/>
      <c r="V153" s="23"/>
      <c r="W153" s="22"/>
      <c r="X153" s="21">
        <f t="shared" si="67"/>
        <v>0</v>
      </c>
      <c r="Y153" s="20">
        <f t="shared" si="67"/>
        <v>0</v>
      </c>
      <c r="Z153" s="19"/>
      <c r="AA153" s="18">
        <f t="shared" si="68"/>
        <v>0</v>
      </c>
      <c r="AB153" s="17">
        <f t="shared" si="68"/>
        <v>0</v>
      </c>
      <c r="AC153" s="5" t="s">
        <v>0</v>
      </c>
      <c r="AD153" s="41"/>
    </row>
    <row r="154" spans="1:30" ht="16.8" thickTop="1" thickBot="1" x14ac:dyDescent="0.3">
      <c r="A154" s="338"/>
      <c r="B154" s="50"/>
      <c r="C154" s="14">
        <f>ROWS(C155:C160)-1</f>
        <v>5</v>
      </c>
      <c r="D154" s="113" t="s">
        <v>3623</v>
      </c>
      <c r="E154" s="12"/>
      <c r="F154" s="10"/>
      <c r="G154" s="10"/>
      <c r="H154" s="406"/>
      <c r="I154" s="114" t="s">
        <v>3624</v>
      </c>
      <c r="J154" s="8">
        <v>41020</v>
      </c>
      <c r="K154" s="8"/>
      <c r="L154" s="8"/>
      <c r="M154" s="219">
        <v>41021</v>
      </c>
      <c r="N154" s="49"/>
      <c r="O154" s="47" t="str">
        <f>IF(COUNTIF(N155:N188,"?")&gt;0,"?",IF(AND(P154="◄",Q154="►"),"◄►",IF(P154="◄","◄",IF(Q154="►","►",""))))</f>
        <v>◄</v>
      </c>
      <c r="P154" s="46" t="str">
        <f>IF(SUM(P155:P160)+1=ROWS(P155:P160)-COUNTIF(P155:P160,"-"),"","◄")</f>
        <v>◄</v>
      </c>
      <c r="Q154" s="45" t="str">
        <f>IF(SUM(Q155:Q160)&gt;0,"►","")</f>
        <v/>
      </c>
      <c r="R154" s="48"/>
      <c r="S154" s="47" t="str">
        <f>IF(COUNTIF(R155:R188,"?")&gt;0,"?",IF(AND(T154="◄",U154="►"),"◄►",IF(T154="◄","◄",IF(U154="►","►",""))))</f>
        <v>◄</v>
      </c>
      <c r="T154" s="46" t="str">
        <f>IF(SUM(T155:T160)+1=ROWS(T155:T160)-COUNTIF(T155:T160,"-"),"","◄")</f>
        <v>◄</v>
      </c>
      <c r="U154" s="45" t="str">
        <f>IF(SUM(U155:U160)&gt;0,"►","")</f>
        <v/>
      </c>
      <c r="V154" s="67">
        <f>ROWS(V155:V160)-1</f>
        <v>5</v>
      </c>
      <c r="W154" s="44">
        <f>SUM(W155:W160)-W160</f>
        <v>0</v>
      </c>
      <c r="X154" s="43" t="s">
        <v>2</v>
      </c>
      <c r="Y154" s="42"/>
      <c r="Z154" s="44">
        <f>SUM(Z155:Z160)-Z160</f>
        <v>0</v>
      </c>
      <c r="AA154" s="43" t="s">
        <v>2</v>
      </c>
      <c r="AB154" s="42"/>
      <c r="AC154" s="5" t="s">
        <v>0</v>
      </c>
      <c r="AD154" s="41"/>
    </row>
    <row r="155" spans="1:30" ht="15" customHeight="1" x14ac:dyDescent="0.25">
      <c r="A155" s="496"/>
      <c r="B155" s="39" t="str">
        <f>IF(A155=1,"x","")</f>
        <v/>
      </c>
      <c r="C155" s="23"/>
      <c r="D155" s="122"/>
      <c r="E155" s="225" t="s">
        <v>3625</v>
      </c>
      <c r="F155" s="120">
        <v>41021</v>
      </c>
      <c r="G155" s="410">
        <v>8</v>
      </c>
      <c r="H155" s="413" t="s">
        <v>3626</v>
      </c>
      <c r="I155" s="231"/>
      <c r="J155" s="118"/>
      <c r="K155" s="117"/>
      <c r="L155" s="117"/>
      <c r="M155" s="412"/>
      <c r="N155" s="27" t="str">
        <f>IF(O155="?","?","")</f>
        <v/>
      </c>
      <c r="O155" s="26" t="str">
        <f>IF(AND(P155="",Q155&gt;0),"?",IF(P155="","◄",IF(Q155&gt;=1,"►","")))</f>
        <v>◄</v>
      </c>
      <c r="P155" s="25"/>
      <c r="Q155" s="24"/>
      <c r="R155" s="27" t="str">
        <f>IF(S155="?","?","")</f>
        <v/>
      </c>
      <c r="S155" s="26" t="str">
        <f>IF(AND(T155="",U155&gt;0),"?",IF(T155="","◄",IF(U155&gt;=1,"►","")))</f>
        <v>◄</v>
      </c>
      <c r="T155" s="25"/>
      <c r="U155" s="24"/>
      <c r="V155" s="23"/>
      <c r="W155" s="22"/>
      <c r="X155" s="21">
        <f t="shared" ref="X155:Y157" si="69">(P155*W155)</f>
        <v>0</v>
      </c>
      <c r="Y155" s="20">
        <f t="shared" si="69"/>
        <v>0</v>
      </c>
      <c r="Z155" s="19"/>
      <c r="AA155" s="18">
        <f t="shared" ref="AA155:AB157" si="70">(T155*Z155)</f>
        <v>0</v>
      </c>
      <c r="AB155" s="17">
        <f t="shared" si="70"/>
        <v>0</v>
      </c>
      <c r="AC155" s="5" t="s">
        <v>0</v>
      </c>
      <c r="AD155" s="41"/>
    </row>
    <row r="156" spans="1:30" ht="17.399999999999999" customHeight="1" x14ac:dyDescent="0.25">
      <c r="A156" s="496"/>
      <c r="B156" s="39" t="str">
        <f>IF(A156=1,"x","")</f>
        <v/>
      </c>
      <c r="C156" s="23"/>
      <c r="D156" s="411" t="s">
        <v>3627</v>
      </c>
      <c r="E156" s="225"/>
      <c r="F156" s="123">
        <v>41021</v>
      </c>
      <c r="G156" s="410">
        <v>8</v>
      </c>
      <c r="H156" s="414" t="s">
        <v>3626</v>
      </c>
      <c r="I156" s="408"/>
      <c r="J156" s="118"/>
      <c r="K156" s="117"/>
      <c r="L156" s="117"/>
      <c r="M156" s="407" t="s">
        <v>815</v>
      </c>
      <c r="N156" s="27" t="str">
        <f>IF(O156="?","?","")</f>
        <v/>
      </c>
      <c r="O156" s="26" t="str">
        <f>IF(AND(P156="",Q156&gt;0),"?",IF(P156="","◄",IF(Q156&gt;=1,"►","")))</f>
        <v>◄</v>
      </c>
      <c r="P156" s="25"/>
      <c r="Q156" s="24"/>
      <c r="R156" s="27" t="str">
        <f>IF(S156="?","?","")</f>
        <v/>
      </c>
      <c r="S156" s="26" t="str">
        <f>IF(AND(T156="",U156&gt;0),"?",IF(T156="","◄",IF(U156&gt;=1,"►","")))</f>
        <v>◄</v>
      </c>
      <c r="T156" s="25"/>
      <c r="U156" s="24"/>
      <c r="V156" s="23"/>
      <c r="W156" s="22"/>
      <c r="X156" s="21">
        <f t="shared" si="69"/>
        <v>0</v>
      </c>
      <c r="Y156" s="20">
        <f t="shared" si="69"/>
        <v>0</v>
      </c>
      <c r="Z156" s="19"/>
      <c r="AA156" s="18">
        <f t="shared" si="70"/>
        <v>0</v>
      </c>
      <c r="AB156" s="17">
        <f t="shared" si="70"/>
        <v>0</v>
      </c>
      <c r="AC156" s="5" t="s">
        <v>0</v>
      </c>
      <c r="AD156" s="41"/>
    </row>
    <row r="157" spans="1:30" ht="17.399999999999999" customHeight="1" x14ac:dyDescent="0.25">
      <c r="A157" s="496"/>
      <c r="B157" s="39" t="str">
        <f>IF(A157=1,"x","")</f>
        <v/>
      </c>
      <c r="C157" s="23"/>
      <c r="D157" s="411" t="s">
        <v>823</v>
      </c>
      <c r="E157" s="225"/>
      <c r="F157" s="123">
        <v>41021</v>
      </c>
      <c r="G157" s="410">
        <v>8</v>
      </c>
      <c r="H157" s="414" t="s">
        <v>3626</v>
      </c>
      <c r="I157" s="408"/>
      <c r="J157" s="118" t="s">
        <v>812</v>
      </c>
      <c r="K157" s="117"/>
      <c r="L157" s="117"/>
      <c r="M157" s="407" t="s">
        <v>815</v>
      </c>
      <c r="N157" s="27" t="str">
        <f>IF(O157="?","?","")</f>
        <v/>
      </c>
      <c r="O157" s="26" t="str">
        <f>IF(AND(P157="",Q157&gt;0),"?",IF(P157="","◄",IF(Q157&gt;=1,"►","")))</f>
        <v>◄</v>
      </c>
      <c r="P157" s="25"/>
      <c r="Q157" s="24"/>
      <c r="R157" s="27" t="str">
        <f>IF(S157="?","?","")</f>
        <v/>
      </c>
      <c r="S157" s="26" t="str">
        <f>IF(AND(T157="",U157&gt;0),"?",IF(T157="","◄",IF(U157&gt;=1,"►","")))</f>
        <v>◄</v>
      </c>
      <c r="T157" s="25"/>
      <c r="U157" s="24"/>
      <c r="V157" s="23"/>
      <c r="W157" s="22"/>
      <c r="X157" s="21">
        <f t="shared" si="69"/>
        <v>0</v>
      </c>
      <c r="Y157" s="20">
        <f t="shared" si="69"/>
        <v>0</v>
      </c>
      <c r="Z157" s="19"/>
      <c r="AA157" s="18">
        <f t="shared" si="70"/>
        <v>0</v>
      </c>
      <c r="AB157" s="17">
        <f t="shared" si="70"/>
        <v>0</v>
      </c>
      <c r="AC157" s="5" t="s">
        <v>0</v>
      </c>
      <c r="AD157" s="41"/>
    </row>
    <row r="158" spans="1:30" ht="17.399999999999999" customHeight="1" x14ac:dyDescent="0.25">
      <c r="A158" s="496"/>
      <c r="B158" s="39" t="str">
        <f>IF(A158=1,"x","")</f>
        <v/>
      </c>
      <c r="C158" s="23"/>
      <c r="D158" s="411" t="s">
        <v>822</v>
      </c>
      <c r="E158" s="225"/>
      <c r="F158" s="123"/>
      <c r="G158" s="410"/>
      <c r="H158" s="414" t="s">
        <v>3626</v>
      </c>
      <c r="I158" s="408"/>
      <c r="J158" s="118"/>
      <c r="K158" s="117"/>
      <c r="L158" s="117"/>
      <c r="M158" s="407"/>
      <c r="N158" s="27"/>
      <c r="O158" s="26"/>
      <c r="P158" s="25"/>
      <c r="Q158" s="24"/>
      <c r="R158" s="27"/>
      <c r="S158" s="26"/>
      <c r="T158" s="25"/>
      <c r="U158" s="24"/>
      <c r="V158" s="23"/>
      <c r="W158" s="22"/>
      <c r="X158" s="21"/>
      <c r="Y158" s="20"/>
      <c r="Z158" s="19"/>
      <c r="AA158" s="18"/>
      <c r="AB158" s="17"/>
      <c r="AC158" s="5"/>
      <c r="AD158" s="41"/>
    </row>
    <row r="159" spans="1:30" ht="17.399999999999999" customHeight="1" thickBot="1" x14ac:dyDescent="0.3">
      <c r="A159" s="496"/>
      <c r="B159" s="39" t="str">
        <f>IF(A159=1,"x","")</f>
        <v/>
      </c>
      <c r="C159" s="23"/>
      <c r="D159" s="411" t="s">
        <v>821</v>
      </c>
      <c r="E159" s="225"/>
      <c r="F159" s="123"/>
      <c r="G159" s="410"/>
      <c r="H159" s="414" t="s">
        <v>3626</v>
      </c>
      <c r="I159" s="408"/>
      <c r="J159" s="118" t="s">
        <v>812</v>
      </c>
      <c r="K159" s="117"/>
      <c r="L159" s="117"/>
      <c r="M159" s="407"/>
      <c r="N159" s="27"/>
      <c r="O159" s="26"/>
      <c r="P159" s="25"/>
      <c r="Q159" s="24"/>
      <c r="R159" s="27"/>
      <c r="S159" s="26"/>
      <c r="T159" s="25"/>
      <c r="U159" s="24"/>
      <c r="V159" s="23"/>
      <c r="W159" s="22"/>
      <c r="X159" s="21"/>
      <c r="Y159" s="20"/>
      <c r="Z159" s="19"/>
      <c r="AA159" s="18"/>
      <c r="AB159" s="17"/>
      <c r="AC159" s="5"/>
      <c r="AD159" s="41"/>
    </row>
    <row r="160" spans="1:30" ht="16.8" thickTop="1" thickBot="1" x14ac:dyDescent="0.3">
      <c r="A160" s="338"/>
      <c r="B160" s="50"/>
      <c r="C160" s="14">
        <f>ROWS(C161:C166)-1</f>
        <v>5</v>
      </c>
      <c r="D160" s="641" t="s">
        <v>3628</v>
      </c>
      <c r="E160" s="583"/>
      <c r="F160" s="583"/>
      <c r="G160" s="583"/>
      <c r="H160" s="583"/>
      <c r="I160" s="114" t="s">
        <v>3629</v>
      </c>
      <c r="J160" s="8" t="s">
        <v>3630</v>
      </c>
      <c r="K160" s="8"/>
      <c r="L160" s="8"/>
      <c r="M160" s="219">
        <v>41239</v>
      </c>
      <c r="N160" s="49"/>
      <c r="O160" s="47" t="str">
        <f>IF(COUNTIF(N161:N194,"?")&gt;0,"?",IF(AND(P160="◄",Q160="►"),"◄►",IF(P160="◄","◄",IF(Q160="►","►",""))))</f>
        <v>◄</v>
      </c>
      <c r="P160" s="46" t="str">
        <f>IF(SUM(P161:P166)+1=ROWS(P161:P166)-COUNTIF(P161:P166,"-"),"","◄")</f>
        <v>◄</v>
      </c>
      <c r="Q160" s="45" t="str">
        <f>IF(SUM(Q161:Q166)&gt;0,"►","")</f>
        <v/>
      </c>
      <c r="R160" s="48"/>
      <c r="S160" s="47" t="str">
        <f>IF(COUNTIF(R161:R194,"?")&gt;0,"?",IF(AND(T160="◄",U160="►"),"◄►",IF(T160="◄","◄",IF(U160="►","►",""))))</f>
        <v>◄</v>
      </c>
      <c r="T160" s="46" t="str">
        <f>IF(SUM(T161:T166)+1=ROWS(T161:T166)-COUNTIF(T161:T166,"-"),"","◄")</f>
        <v>◄</v>
      </c>
      <c r="U160" s="45" t="str">
        <f>IF(SUM(U161:U166)&gt;0,"►","")</f>
        <v/>
      </c>
      <c r="V160" s="67">
        <f>ROWS(V161:V166)-1</f>
        <v>5</v>
      </c>
      <c r="W160" s="44">
        <f>SUM(W161:W166)-W166</f>
        <v>0</v>
      </c>
      <c r="X160" s="43" t="s">
        <v>2</v>
      </c>
      <c r="Y160" s="42"/>
      <c r="Z160" s="44">
        <f>SUM(Z161:Z166)-Z166</f>
        <v>0</v>
      </c>
      <c r="AA160" s="43" t="s">
        <v>2</v>
      </c>
      <c r="AB160" s="42"/>
      <c r="AC160" s="5" t="s">
        <v>0</v>
      </c>
      <c r="AD160" s="41"/>
    </row>
    <row r="161" spans="1:30" ht="15" customHeight="1" x14ac:dyDescent="0.25">
      <c r="A161" s="496"/>
      <c r="B161" s="39" t="str">
        <f>IF(A161=1,"x","")</f>
        <v/>
      </c>
      <c r="C161" s="23"/>
      <c r="D161" s="122"/>
      <c r="E161" s="225" t="s">
        <v>3631</v>
      </c>
      <c r="F161" s="120">
        <v>41239</v>
      </c>
      <c r="G161" s="410">
        <v>7</v>
      </c>
      <c r="H161" s="413" t="s">
        <v>817</v>
      </c>
      <c r="I161" s="231"/>
      <c r="J161" s="118"/>
      <c r="K161" s="117"/>
      <c r="L161" s="117"/>
      <c r="M161" s="412"/>
      <c r="N161" s="27" t="str">
        <f>IF(O161="?","?","")</f>
        <v/>
      </c>
      <c r="O161" s="26" t="str">
        <f>IF(AND(P161="",Q161&gt;0),"?",IF(P161="","◄",IF(Q161&gt;=1,"►","")))</f>
        <v>◄</v>
      </c>
      <c r="P161" s="25"/>
      <c r="Q161" s="24"/>
      <c r="R161" s="27" t="str">
        <f>IF(S161="?","?","")</f>
        <v/>
      </c>
      <c r="S161" s="26" t="str">
        <f>IF(AND(T161="",U161&gt;0),"?",IF(T161="","◄",IF(U161&gt;=1,"►","")))</f>
        <v>◄</v>
      </c>
      <c r="T161" s="25"/>
      <c r="U161" s="24"/>
      <c r="V161" s="23"/>
      <c r="W161" s="22"/>
      <c r="X161" s="21">
        <f t="shared" ref="X161:Y165" si="71">(P161*W161)</f>
        <v>0</v>
      </c>
      <c r="Y161" s="20">
        <f t="shared" si="71"/>
        <v>0</v>
      </c>
      <c r="Z161" s="19"/>
      <c r="AA161" s="18">
        <f t="shared" ref="AA161:AB165" si="72">(T161*Z161)</f>
        <v>0</v>
      </c>
      <c r="AB161" s="17">
        <f t="shared" si="72"/>
        <v>0</v>
      </c>
      <c r="AC161" s="5" t="s">
        <v>0</v>
      </c>
      <c r="AD161" s="41"/>
    </row>
    <row r="162" spans="1:30" ht="17.399999999999999" customHeight="1" x14ac:dyDescent="0.25">
      <c r="A162" s="496"/>
      <c r="B162" s="39" t="str">
        <f>IF(A162=1,"x","")</f>
        <v/>
      </c>
      <c r="C162" s="23"/>
      <c r="D162" s="411" t="s">
        <v>3632</v>
      </c>
      <c r="E162" s="225"/>
      <c r="F162" s="123">
        <v>41239</v>
      </c>
      <c r="G162" s="410">
        <v>7</v>
      </c>
      <c r="H162" s="414" t="s">
        <v>817</v>
      </c>
      <c r="I162" s="408"/>
      <c r="J162" s="118"/>
      <c r="K162" s="117"/>
      <c r="L162" s="117"/>
      <c r="M162" s="407" t="s">
        <v>815</v>
      </c>
      <c r="N162" s="27" t="str">
        <f>IF(O162="?","?","")</f>
        <v/>
      </c>
      <c r="O162" s="26" t="str">
        <f>IF(AND(P162="",Q162&gt;0),"?",IF(P162="","◄",IF(Q162&gt;=1,"►","")))</f>
        <v>◄</v>
      </c>
      <c r="P162" s="25"/>
      <c r="Q162" s="24"/>
      <c r="R162" s="27" t="str">
        <f>IF(S162="?","?","")</f>
        <v/>
      </c>
      <c r="S162" s="26" t="str">
        <f>IF(AND(T162="",U162&gt;0),"?",IF(T162="","◄",IF(U162&gt;=1,"►","")))</f>
        <v>◄</v>
      </c>
      <c r="T162" s="25"/>
      <c r="U162" s="24"/>
      <c r="V162" s="23"/>
      <c r="W162" s="22"/>
      <c r="X162" s="21">
        <f t="shared" si="71"/>
        <v>0</v>
      </c>
      <c r="Y162" s="20">
        <f t="shared" si="71"/>
        <v>0</v>
      </c>
      <c r="Z162" s="19"/>
      <c r="AA162" s="18">
        <f t="shared" si="72"/>
        <v>0</v>
      </c>
      <c r="AB162" s="17">
        <f t="shared" si="72"/>
        <v>0</v>
      </c>
      <c r="AC162" s="5" t="s">
        <v>0</v>
      </c>
      <c r="AD162" s="41"/>
    </row>
    <row r="163" spans="1:30" ht="17.399999999999999" customHeight="1" x14ac:dyDescent="0.25">
      <c r="A163" s="496"/>
      <c r="B163" s="39" t="str">
        <f>IF(A163=1,"x","")</f>
        <v/>
      </c>
      <c r="C163" s="23"/>
      <c r="D163" s="411" t="s">
        <v>820</v>
      </c>
      <c r="E163" s="225"/>
      <c r="F163" s="123">
        <v>41239</v>
      </c>
      <c r="G163" s="410">
        <v>7</v>
      </c>
      <c r="H163" s="414" t="s">
        <v>817</v>
      </c>
      <c r="I163" s="408"/>
      <c r="J163" s="118" t="s">
        <v>812</v>
      </c>
      <c r="K163" s="117"/>
      <c r="L163" s="117"/>
      <c r="M163" s="407" t="s">
        <v>815</v>
      </c>
      <c r="N163" s="27" t="str">
        <f>IF(O163="?","?","")</f>
        <v/>
      </c>
      <c r="O163" s="26" t="str">
        <f>IF(AND(P163="",Q163&gt;0),"?",IF(P163="","◄",IF(Q163&gt;=1,"►","")))</f>
        <v>◄</v>
      </c>
      <c r="P163" s="25"/>
      <c r="Q163" s="24"/>
      <c r="R163" s="27" t="str">
        <f>IF(S163="?","?","")</f>
        <v/>
      </c>
      <c r="S163" s="26" t="str">
        <f>IF(AND(T163="",U163&gt;0),"?",IF(T163="","◄",IF(U163&gt;=1,"►","")))</f>
        <v>◄</v>
      </c>
      <c r="T163" s="25"/>
      <c r="U163" s="24"/>
      <c r="V163" s="23"/>
      <c r="W163" s="22"/>
      <c r="X163" s="21">
        <f t="shared" si="71"/>
        <v>0</v>
      </c>
      <c r="Y163" s="20">
        <f t="shared" si="71"/>
        <v>0</v>
      </c>
      <c r="Z163" s="19"/>
      <c r="AA163" s="18">
        <f t="shared" si="72"/>
        <v>0</v>
      </c>
      <c r="AB163" s="17">
        <f t="shared" si="72"/>
        <v>0</v>
      </c>
      <c r="AC163" s="5" t="s">
        <v>0</v>
      </c>
      <c r="AD163" s="41"/>
    </row>
    <row r="164" spans="1:30" ht="17.399999999999999" customHeight="1" x14ac:dyDescent="0.25">
      <c r="A164" s="496"/>
      <c r="B164" s="39" t="str">
        <f>IF(A164=1,"x","")</f>
        <v/>
      </c>
      <c r="C164" s="23"/>
      <c r="D164" s="411" t="s">
        <v>819</v>
      </c>
      <c r="E164" s="225"/>
      <c r="F164" s="123"/>
      <c r="G164" s="410"/>
      <c r="H164" s="414" t="s">
        <v>817</v>
      </c>
      <c r="I164" s="408"/>
      <c r="J164" s="118"/>
      <c r="K164" s="117"/>
      <c r="L164" s="117"/>
      <c r="M164" s="407"/>
      <c r="N164" s="27" t="str">
        <f>IF(O164="?","?","")</f>
        <v/>
      </c>
      <c r="O164" s="26" t="str">
        <f>IF(AND(P164="",Q164&gt;0),"?",IF(P164="","◄",IF(Q164&gt;=1,"►","")))</f>
        <v>◄</v>
      </c>
      <c r="P164" s="25"/>
      <c r="Q164" s="24"/>
      <c r="R164" s="27" t="str">
        <f>IF(S164="?","?","")</f>
        <v/>
      </c>
      <c r="S164" s="26" t="str">
        <f>IF(AND(T164="",U164&gt;0),"?",IF(T164="","◄",IF(U164&gt;=1,"►","")))</f>
        <v>◄</v>
      </c>
      <c r="T164" s="25"/>
      <c r="U164" s="24"/>
      <c r="V164" s="23"/>
      <c r="W164" s="22"/>
      <c r="X164" s="21">
        <f t="shared" si="71"/>
        <v>0</v>
      </c>
      <c r="Y164" s="20">
        <f t="shared" si="71"/>
        <v>0</v>
      </c>
      <c r="Z164" s="19"/>
      <c r="AA164" s="18">
        <f t="shared" si="72"/>
        <v>0</v>
      </c>
      <c r="AB164" s="17">
        <f t="shared" si="72"/>
        <v>0</v>
      </c>
      <c r="AC164" s="5" t="s">
        <v>0</v>
      </c>
      <c r="AD164" s="41"/>
    </row>
    <row r="165" spans="1:30" ht="17.399999999999999" customHeight="1" thickBot="1" x14ac:dyDescent="0.3">
      <c r="A165" s="496"/>
      <c r="B165" s="39" t="str">
        <f>IF(A165=1,"x","")</f>
        <v/>
      </c>
      <c r="C165" s="23"/>
      <c r="D165" s="411" t="s">
        <v>818</v>
      </c>
      <c r="E165" s="225"/>
      <c r="F165" s="123"/>
      <c r="G165" s="410"/>
      <c r="H165" s="414" t="s">
        <v>817</v>
      </c>
      <c r="I165" s="408"/>
      <c r="J165" s="118" t="s">
        <v>812</v>
      </c>
      <c r="K165" s="117"/>
      <c r="L165" s="117"/>
      <c r="M165" s="407"/>
      <c r="N165" s="27" t="str">
        <f>IF(O165="?","?","")</f>
        <v/>
      </c>
      <c r="O165" s="26" t="str">
        <f>IF(AND(P165="",Q165&gt;0),"?",IF(P165="","◄",IF(Q165&gt;=1,"►","")))</f>
        <v>◄</v>
      </c>
      <c r="P165" s="25"/>
      <c r="Q165" s="24"/>
      <c r="R165" s="27" t="str">
        <f>IF(S165="?","?","")</f>
        <v/>
      </c>
      <c r="S165" s="26" t="str">
        <f>IF(AND(T165="",U165&gt;0),"?",IF(T165="","◄",IF(U165&gt;=1,"►","")))</f>
        <v>◄</v>
      </c>
      <c r="T165" s="25"/>
      <c r="U165" s="24"/>
      <c r="V165" s="23"/>
      <c r="W165" s="22"/>
      <c r="X165" s="21">
        <f t="shared" si="71"/>
        <v>0</v>
      </c>
      <c r="Y165" s="20">
        <f t="shared" si="71"/>
        <v>0</v>
      </c>
      <c r="Z165" s="19"/>
      <c r="AA165" s="18">
        <f t="shared" si="72"/>
        <v>0</v>
      </c>
      <c r="AB165" s="17">
        <f t="shared" si="72"/>
        <v>0</v>
      </c>
      <c r="AC165" s="5" t="s">
        <v>0</v>
      </c>
      <c r="AD165" s="41"/>
    </row>
    <row r="166" spans="1:30" ht="16.8" thickTop="1" thickBot="1" x14ac:dyDescent="0.3">
      <c r="A166" s="338"/>
      <c r="B166" s="50"/>
      <c r="C166" s="14">
        <f>ROWS(C167:C172)-1</f>
        <v>5</v>
      </c>
      <c r="D166" s="113" t="s">
        <v>3633</v>
      </c>
      <c r="E166" s="12"/>
      <c r="F166" s="10"/>
      <c r="G166" s="10"/>
      <c r="H166" s="406"/>
      <c r="I166" s="114" t="s">
        <v>3634</v>
      </c>
      <c r="J166" s="8" t="s">
        <v>3635</v>
      </c>
      <c r="K166" s="8"/>
      <c r="L166" s="8"/>
      <c r="M166" s="219">
        <v>41547</v>
      </c>
      <c r="N166" s="49"/>
      <c r="O166" s="47" t="str">
        <f>IF(COUNTIF(N167:N200,"?")&gt;0,"?",IF(AND(P166="◄",Q166="►"),"◄►",IF(P166="◄","◄",IF(Q166="►","►",""))))</f>
        <v>◄</v>
      </c>
      <c r="P166" s="46" t="str">
        <f>IF(SUM(P167:P172)+1=ROWS(P167:P172)-COUNTIF(P167:P172,"-"),"","◄")</f>
        <v>◄</v>
      </c>
      <c r="Q166" s="45" t="str">
        <f>IF(SUM(Q167:Q172)&gt;0,"►","")</f>
        <v/>
      </c>
      <c r="R166" s="48"/>
      <c r="S166" s="47" t="str">
        <f>IF(COUNTIF(R167:R200,"?")&gt;0,"?",IF(AND(T166="◄",U166="►"),"◄►",IF(T166="◄","◄",IF(U166="►","►",""))))</f>
        <v>◄</v>
      </c>
      <c r="T166" s="46" t="str">
        <f>IF(SUM(T167:T172)+1=ROWS(T167:T172)-COUNTIF(T167:T172,"-"),"","◄")</f>
        <v>◄</v>
      </c>
      <c r="U166" s="45" t="str">
        <f>IF(SUM(U167:U172)&gt;0,"►","")</f>
        <v/>
      </c>
      <c r="V166" s="67">
        <f>ROWS(V167:V172)-1</f>
        <v>5</v>
      </c>
      <c r="W166" s="44">
        <f>SUM(W167:W172)-W172</f>
        <v>0</v>
      </c>
      <c r="X166" s="43" t="s">
        <v>2</v>
      </c>
      <c r="Y166" s="42"/>
      <c r="Z166" s="44">
        <f>SUM(Z167:Z172)-Z172</f>
        <v>0</v>
      </c>
      <c r="AA166" s="43" t="s">
        <v>2</v>
      </c>
      <c r="AB166" s="42"/>
      <c r="AC166" s="5" t="s">
        <v>0</v>
      </c>
      <c r="AD166" s="41"/>
    </row>
    <row r="167" spans="1:30" ht="15" customHeight="1" x14ac:dyDescent="0.25">
      <c r="A167" s="496"/>
      <c r="B167" s="39" t="str">
        <f>IF(A167=1,"x","")</f>
        <v/>
      </c>
      <c r="C167" s="23"/>
      <c r="D167" s="122"/>
      <c r="E167" s="225" t="s">
        <v>3636</v>
      </c>
      <c r="F167" s="120">
        <v>41547</v>
      </c>
      <c r="G167" s="410">
        <v>7</v>
      </c>
      <c r="H167" s="413" t="s">
        <v>3637</v>
      </c>
      <c r="I167" s="231"/>
      <c r="J167" s="118"/>
      <c r="K167" s="117"/>
      <c r="L167" s="117"/>
      <c r="M167" s="412"/>
      <c r="N167" s="27" t="str">
        <f>IF(O167="?","?","")</f>
        <v/>
      </c>
      <c r="O167" s="26" t="str">
        <f>IF(AND(P167="",Q167&gt;0),"?",IF(P167="","◄",IF(Q167&gt;=1,"►","")))</f>
        <v>◄</v>
      </c>
      <c r="P167" s="25"/>
      <c r="Q167" s="24"/>
      <c r="R167" s="27" t="str">
        <f>IF(S167="?","?","")</f>
        <v/>
      </c>
      <c r="S167" s="26" t="str">
        <f>IF(AND(T167="",U167&gt;0),"?",IF(T167="","◄",IF(U167&gt;=1,"►","")))</f>
        <v>◄</v>
      </c>
      <c r="T167" s="25"/>
      <c r="U167" s="24"/>
      <c r="V167" s="23"/>
      <c r="W167" s="22"/>
      <c r="X167" s="21">
        <f t="shared" ref="X167:Y171" si="73">(P167*W167)</f>
        <v>0</v>
      </c>
      <c r="Y167" s="20">
        <f t="shared" si="73"/>
        <v>0</v>
      </c>
      <c r="Z167" s="19"/>
      <c r="AA167" s="18">
        <f t="shared" ref="AA167:AB171" si="74">(T167*Z167)</f>
        <v>0</v>
      </c>
      <c r="AB167" s="17">
        <f t="shared" si="74"/>
        <v>0</v>
      </c>
      <c r="AC167" s="5" t="s">
        <v>0</v>
      </c>
      <c r="AD167" s="41"/>
    </row>
    <row r="168" spans="1:30" ht="17.399999999999999" customHeight="1" x14ac:dyDescent="0.25">
      <c r="A168" s="496"/>
      <c r="B168" s="39" t="str">
        <f>IF(A168=1,"x","")</f>
        <v/>
      </c>
      <c r="C168" s="23"/>
      <c r="D168" s="411" t="s">
        <v>3638</v>
      </c>
      <c r="E168" s="225"/>
      <c r="F168" s="123">
        <v>41547</v>
      </c>
      <c r="G168" s="410">
        <v>7</v>
      </c>
      <c r="H168" s="409" t="s">
        <v>3637</v>
      </c>
      <c r="I168" s="408"/>
      <c r="J168" s="118"/>
      <c r="K168" s="117"/>
      <c r="L168" s="117"/>
      <c r="M168" s="407" t="s">
        <v>815</v>
      </c>
      <c r="N168" s="27" t="str">
        <f>IF(O168="?","?","")</f>
        <v/>
      </c>
      <c r="O168" s="26" t="str">
        <f>IF(AND(P168="",Q168&gt;0),"?",IF(P168="","◄",IF(Q168&gt;=1,"►","")))</f>
        <v>◄</v>
      </c>
      <c r="P168" s="25"/>
      <c r="Q168" s="24"/>
      <c r="R168" s="27" t="str">
        <f>IF(S168="?","?","")</f>
        <v/>
      </c>
      <c r="S168" s="26" t="str">
        <f>IF(AND(T168="",U168&gt;0),"?",IF(T168="","◄",IF(U168&gt;=1,"►","")))</f>
        <v>◄</v>
      </c>
      <c r="T168" s="25"/>
      <c r="U168" s="24"/>
      <c r="V168" s="23"/>
      <c r="W168" s="22"/>
      <c r="X168" s="21">
        <f t="shared" si="73"/>
        <v>0</v>
      </c>
      <c r="Y168" s="20">
        <f t="shared" si="73"/>
        <v>0</v>
      </c>
      <c r="Z168" s="19"/>
      <c r="AA168" s="18">
        <f t="shared" si="74"/>
        <v>0</v>
      </c>
      <c r="AB168" s="17">
        <f t="shared" si="74"/>
        <v>0</v>
      </c>
      <c r="AC168" s="5" t="s">
        <v>0</v>
      </c>
      <c r="AD168" s="41"/>
    </row>
    <row r="169" spans="1:30" ht="17.399999999999999" customHeight="1" x14ac:dyDescent="0.25">
      <c r="A169" s="496"/>
      <c r="B169" s="39" t="str">
        <f>IF(A169=1,"x","")</f>
        <v/>
      </c>
      <c r="C169" s="23"/>
      <c r="D169" s="411" t="s">
        <v>816</v>
      </c>
      <c r="E169" s="225"/>
      <c r="F169" s="123">
        <v>41547</v>
      </c>
      <c r="G169" s="410">
        <v>7</v>
      </c>
      <c r="H169" s="409" t="s">
        <v>3637</v>
      </c>
      <c r="I169" s="408"/>
      <c r="J169" s="118" t="s">
        <v>812</v>
      </c>
      <c r="K169" s="117"/>
      <c r="L169" s="117"/>
      <c r="M169" s="407" t="s">
        <v>815</v>
      </c>
      <c r="N169" s="27" t="str">
        <f>IF(O169="?","?","")</f>
        <v/>
      </c>
      <c r="O169" s="26" t="str">
        <f>IF(AND(P169="",Q169&gt;0),"?",IF(P169="","◄",IF(Q169&gt;=1,"►","")))</f>
        <v>◄</v>
      </c>
      <c r="P169" s="25"/>
      <c r="Q169" s="24"/>
      <c r="R169" s="27" t="str">
        <f>IF(S169="?","?","")</f>
        <v/>
      </c>
      <c r="S169" s="26" t="str">
        <f>IF(AND(T169="",U169&gt;0),"?",IF(T169="","◄",IF(U169&gt;=1,"►","")))</f>
        <v>◄</v>
      </c>
      <c r="T169" s="25"/>
      <c r="U169" s="24"/>
      <c r="V169" s="23"/>
      <c r="W169" s="22"/>
      <c r="X169" s="21">
        <f t="shared" si="73"/>
        <v>0</v>
      </c>
      <c r="Y169" s="20">
        <f t="shared" si="73"/>
        <v>0</v>
      </c>
      <c r="Z169" s="19"/>
      <c r="AA169" s="18">
        <f t="shared" si="74"/>
        <v>0</v>
      </c>
      <c r="AB169" s="17">
        <f t="shared" si="74"/>
        <v>0</v>
      </c>
      <c r="AC169" s="5" t="s">
        <v>0</v>
      </c>
      <c r="AD169" s="41"/>
    </row>
    <row r="170" spans="1:30" ht="17.399999999999999" customHeight="1" x14ac:dyDescent="0.25">
      <c r="A170" s="496"/>
      <c r="B170" s="39" t="str">
        <f>IF(A170=1,"x","")</f>
        <v/>
      </c>
      <c r="C170" s="23"/>
      <c r="D170" s="411" t="s">
        <v>814</v>
      </c>
      <c r="E170" s="225"/>
      <c r="F170" s="123"/>
      <c r="G170" s="410"/>
      <c r="H170" s="409" t="s">
        <v>3637</v>
      </c>
      <c r="I170" s="408"/>
      <c r="J170" s="118"/>
      <c r="K170" s="117"/>
      <c r="L170" s="117"/>
      <c r="M170" s="407"/>
      <c r="N170" s="27" t="str">
        <f>IF(O170="?","?","")</f>
        <v/>
      </c>
      <c r="O170" s="26" t="str">
        <f>IF(AND(P170="",Q170&gt;0),"?",IF(P170="","◄",IF(Q170&gt;=1,"►","")))</f>
        <v>◄</v>
      </c>
      <c r="P170" s="25"/>
      <c r="Q170" s="24"/>
      <c r="R170" s="27" t="str">
        <f>IF(S170="?","?","")</f>
        <v/>
      </c>
      <c r="S170" s="26" t="str">
        <f>IF(AND(T170="",U170&gt;0),"?",IF(T170="","◄",IF(U170&gt;=1,"►","")))</f>
        <v>◄</v>
      </c>
      <c r="T170" s="25"/>
      <c r="U170" s="24"/>
      <c r="V170" s="23"/>
      <c r="W170" s="22"/>
      <c r="X170" s="21">
        <f t="shared" si="73"/>
        <v>0</v>
      </c>
      <c r="Y170" s="20">
        <f t="shared" si="73"/>
        <v>0</v>
      </c>
      <c r="Z170" s="19"/>
      <c r="AA170" s="18">
        <f t="shared" si="74"/>
        <v>0</v>
      </c>
      <c r="AB170" s="17">
        <f t="shared" si="74"/>
        <v>0</v>
      </c>
      <c r="AC170" s="5" t="s">
        <v>0</v>
      </c>
      <c r="AD170" s="41"/>
    </row>
    <row r="171" spans="1:30" ht="17.399999999999999" customHeight="1" x14ac:dyDescent="0.25">
      <c r="A171" s="496"/>
      <c r="B171" s="39" t="str">
        <f>IF(A171=1,"x","")</f>
        <v/>
      </c>
      <c r="C171" s="23"/>
      <c r="D171" s="411" t="s">
        <v>813</v>
      </c>
      <c r="E171" s="225"/>
      <c r="F171" s="123"/>
      <c r="G171" s="410"/>
      <c r="H171" s="409" t="s">
        <v>3637</v>
      </c>
      <c r="I171" s="408"/>
      <c r="J171" s="118" t="s">
        <v>812</v>
      </c>
      <c r="K171" s="117"/>
      <c r="L171" s="117"/>
      <c r="M171" s="407"/>
      <c r="N171" s="27" t="str">
        <f>IF(O171="?","?","")</f>
        <v/>
      </c>
      <c r="O171" s="26" t="str">
        <f>IF(AND(P171="",Q171&gt;0),"?",IF(P171="","◄",IF(Q171&gt;=1,"►","")))</f>
        <v>◄</v>
      </c>
      <c r="P171" s="25"/>
      <c r="Q171" s="24"/>
      <c r="R171" s="27" t="str">
        <f>IF(S171="?","?","")</f>
        <v/>
      </c>
      <c r="S171" s="26" t="str">
        <f>IF(AND(T171="",U171&gt;0),"?",IF(T171="","◄",IF(U171&gt;=1,"►","")))</f>
        <v>◄</v>
      </c>
      <c r="T171" s="25"/>
      <c r="U171" s="24"/>
      <c r="V171" s="23"/>
      <c r="W171" s="22"/>
      <c r="X171" s="21">
        <f t="shared" si="73"/>
        <v>0</v>
      </c>
      <c r="Y171" s="20">
        <f t="shared" si="73"/>
        <v>0</v>
      </c>
      <c r="Z171" s="19"/>
      <c r="AA171" s="18">
        <f t="shared" si="74"/>
        <v>0</v>
      </c>
      <c r="AB171" s="17">
        <f t="shared" si="74"/>
        <v>0</v>
      </c>
      <c r="AC171" s="5" t="s">
        <v>0</v>
      </c>
      <c r="AD171" s="41"/>
    </row>
    <row r="172" spans="1:30" x14ac:dyDescent="0.3">
      <c r="A172" s="14"/>
      <c r="B172" s="14"/>
      <c r="C172" s="14"/>
      <c r="D172" s="14"/>
      <c r="E172" s="12"/>
      <c r="F172" s="10"/>
      <c r="G172" s="10"/>
      <c r="H172" s="406"/>
      <c r="I172" s="114">
        <v>0</v>
      </c>
      <c r="J172" s="8"/>
      <c r="K172" s="8"/>
      <c r="L172" s="8"/>
      <c r="M172" s="405"/>
      <c r="N172" s="405"/>
      <c r="O172" s="405"/>
      <c r="P172" s="405"/>
      <c r="Q172" s="405"/>
      <c r="R172" s="405"/>
      <c r="S172" s="405"/>
      <c r="T172" s="405"/>
      <c r="U172" s="405"/>
      <c r="V172" s="405"/>
      <c r="W172" s="405"/>
      <c r="X172" s="405"/>
      <c r="Y172" s="405"/>
      <c r="Z172" s="405"/>
      <c r="AA172" s="405"/>
      <c r="AB172" s="405"/>
      <c r="AC172" s="405"/>
      <c r="AD172" s="41"/>
    </row>
  </sheetData>
  <autoFilter ref="A1:AD172" xr:uid="{B37E31F8-5F7C-447C-B0B5-B3266D1A65A4}"/>
  <mergeCells count="50">
    <mergeCell ref="J3:M3"/>
    <mergeCell ref="U6:U7"/>
    <mergeCell ref="AC7:AC11"/>
    <mergeCell ref="X7:Y7"/>
    <mergeCell ref="AC2:AC6"/>
    <mergeCell ref="P3:Q3"/>
    <mergeCell ref="Z3:AB3"/>
    <mergeCell ref="P2:U2"/>
    <mergeCell ref="V2:V6"/>
    <mergeCell ref="W2:AB2"/>
    <mergeCell ref="T4:U4"/>
    <mergeCell ref="X6:Y6"/>
    <mergeCell ref="AA6:AB6"/>
    <mergeCell ref="W4:Y4"/>
    <mergeCell ref="T3:U3"/>
    <mergeCell ref="W3:Y3"/>
    <mergeCell ref="O4:O6"/>
    <mergeCell ref="P4:Q4"/>
    <mergeCell ref="J28:M29"/>
    <mergeCell ref="D127:H127"/>
    <mergeCell ref="AA7:AB7"/>
    <mergeCell ref="S4:S7"/>
    <mergeCell ref="P6:P7"/>
    <mergeCell ref="Q6:Q7"/>
    <mergeCell ref="Z4:AB4"/>
    <mergeCell ref="T6:T7"/>
    <mergeCell ref="D160:H160"/>
    <mergeCell ref="H80:I80"/>
    <mergeCell ref="D27:H27"/>
    <mergeCell ref="D50:H50"/>
    <mergeCell ref="D63:H63"/>
    <mergeCell ref="D81:H81"/>
    <mergeCell ref="D68:H68"/>
    <mergeCell ref="D73:H73"/>
    <mergeCell ref="B2:B4"/>
    <mergeCell ref="D115:H115"/>
    <mergeCell ref="J4:M4"/>
    <mergeCell ref="A2:A3"/>
    <mergeCell ref="A5:B6"/>
    <mergeCell ref="C2:C6"/>
    <mergeCell ref="D2:I2"/>
    <mergeCell ref="J2:M2"/>
    <mergeCell ref="H5:I5"/>
    <mergeCell ref="D6:H6"/>
    <mergeCell ref="D106:H106"/>
    <mergeCell ref="D90:H90"/>
    <mergeCell ref="H89:I89"/>
    <mergeCell ref="H87:I87"/>
    <mergeCell ref="G28:G29"/>
    <mergeCell ref="K5:M5"/>
  </mergeCells>
  <conditionalFormatting sqref="O7:O8">
    <cfRule type="cellIs" dxfId="263" priority="1" operator="equal">
      <formula>"◄"</formula>
    </cfRule>
    <cfRule type="cellIs" dxfId="262" priority="2" operator="equal">
      <formula>"•"</formula>
    </cfRule>
    <cfRule type="cellIs" priority="3" operator="equal">
      <formula>"◄"</formula>
    </cfRule>
    <cfRule type="cellIs" dxfId="261" priority="4" operator="equal">
      <formula>"►"</formula>
    </cfRule>
  </conditionalFormatting>
  <conditionalFormatting sqref="O11 O15 O19 O30 O36 O50 O55">
    <cfRule type="cellIs" dxfId="260" priority="197" operator="equal">
      <formula>"◄"</formula>
    </cfRule>
    <cfRule type="cellIs" dxfId="259" priority="198" operator="equal">
      <formula>"•"</formula>
    </cfRule>
    <cfRule type="cellIs" dxfId="258" priority="200" operator="equal">
      <formula>"►"</formula>
    </cfRule>
    <cfRule type="cellIs" priority="199" operator="equal">
      <formula>"◄"</formula>
    </cfRule>
  </conditionalFormatting>
  <conditionalFormatting sqref="O24">
    <cfRule type="cellIs" dxfId="257" priority="20" operator="equal">
      <formula>"►"</formula>
    </cfRule>
    <cfRule type="cellIs" dxfId="256" priority="17" operator="equal">
      <formula>"◄"</formula>
    </cfRule>
    <cfRule type="cellIs" dxfId="255" priority="18" operator="equal">
      <formula>"•"</formula>
    </cfRule>
    <cfRule type="cellIs" priority="19" operator="equal">
      <formula>"◄"</formula>
    </cfRule>
  </conditionalFormatting>
  <conditionalFormatting sqref="O27">
    <cfRule type="cellIs" priority="11" operator="equal">
      <formula>"◄"</formula>
    </cfRule>
    <cfRule type="cellIs" dxfId="254" priority="9" operator="equal">
      <formula>"◄"</formula>
    </cfRule>
    <cfRule type="cellIs" dxfId="253" priority="10" operator="equal">
      <formula>"•"</formula>
    </cfRule>
    <cfRule type="cellIs" dxfId="252" priority="12" operator="equal">
      <formula>"►"</formula>
    </cfRule>
  </conditionalFormatting>
  <conditionalFormatting sqref="O59">
    <cfRule type="cellIs" priority="187" operator="equal">
      <formula>"◄"</formula>
    </cfRule>
    <cfRule type="cellIs" dxfId="251" priority="186" operator="equal">
      <formula>"•"</formula>
    </cfRule>
    <cfRule type="cellIs" dxfId="250" priority="185" operator="equal">
      <formula>"◄"</formula>
    </cfRule>
    <cfRule type="cellIs" dxfId="249" priority="188" operator="equal">
      <formula>"►"</formula>
    </cfRule>
  </conditionalFormatting>
  <conditionalFormatting sqref="O63">
    <cfRule type="cellIs" priority="179" operator="equal">
      <formula>"◄"</formula>
    </cfRule>
    <cfRule type="cellIs" dxfId="248" priority="178" operator="equal">
      <formula>"•"</formula>
    </cfRule>
    <cfRule type="cellIs" dxfId="247" priority="177" operator="equal">
      <formula>"◄"</formula>
    </cfRule>
    <cfRule type="cellIs" dxfId="246" priority="180" operator="equal">
      <formula>"►"</formula>
    </cfRule>
  </conditionalFormatting>
  <conditionalFormatting sqref="O68">
    <cfRule type="cellIs" dxfId="245" priority="169" operator="equal">
      <formula>"◄"</formula>
    </cfRule>
    <cfRule type="cellIs" priority="171" operator="equal">
      <formula>"◄"</formula>
    </cfRule>
    <cfRule type="cellIs" dxfId="244" priority="170" operator="equal">
      <formula>"•"</formula>
    </cfRule>
    <cfRule type="cellIs" dxfId="243" priority="172" operator="equal">
      <formula>"►"</formula>
    </cfRule>
  </conditionalFormatting>
  <conditionalFormatting sqref="O73">
    <cfRule type="cellIs" dxfId="242" priority="164" operator="equal">
      <formula>"►"</formula>
    </cfRule>
    <cfRule type="cellIs" priority="163" operator="equal">
      <formula>"◄"</formula>
    </cfRule>
    <cfRule type="cellIs" dxfId="241" priority="162" operator="equal">
      <formula>"•"</formula>
    </cfRule>
    <cfRule type="cellIs" dxfId="240" priority="161" operator="equal">
      <formula>"◄"</formula>
    </cfRule>
  </conditionalFormatting>
  <conditionalFormatting sqref="O81">
    <cfRule type="cellIs" dxfId="239" priority="154" operator="equal">
      <formula>"•"</formula>
    </cfRule>
    <cfRule type="cellIs" dxfId="238" priority="156" operator="equal">
      <formula>"►"</formula>
    </cfRule>
    <cfRule type="cellIs" dxfId="237" priority="153" operator="equal">
      <formula>"◄"</formula>
    </cfRule>
    <cfRule type="cellIs" priority="155" operator="equal">
      <formula>"◄"</formula>
    </cfRule>
  </conditionalFormatting>
  <conditionalFormatting sqref="O86">
    <cfRule type="cellIs" dxfId="236" priority="121" operator="equal">
      <formula>"◄"</formula>
    </cfRule>
    <cfRule type="cellIs" priority="123" operator="equal">
      <formula>"◄"</formula>
    </cfRule>
    <cfRule type="cellIs" dxfId="235" priority="124" operator="equal">
      <formula>"►"</formula>
    </cfRule>
    <cfRule type="cellIs" dxfId="234" priority="122" operator="equal">
      <formula>"•"</formula>
    </cfRule>
  </conditionalFormatting>
  <conditionalFormatting sqref="O88">
    <cfRule type="cellIs" dxfId="233" priority="148" operator="equal">
      <formula>"►"</formula>
    </cfRule>
    <cfRule type="cellIs" priority="147" operator="equal">
      <formula>"◄"</formula>
    </cfRule>
    <cfRule type="cellIs" dxfId="232" priority="146" operator="equal">
      <formula>"•"</formula>
    </cfRule>
    <cfRule type="cellIs" dxfId="231" priority="145" operator="equal">
      <formula>"◄"</formula>
    </cfRule>
  </conditionalFormatting>
  <conditionalFormatting sqref="O90">
    <cfRule type="cellIs" dxfId="230" priority="140" operator="equal">
      <formula>"►"</formula>
    </cfRule>
    <cfRule type="cellIs" priority="139" operator="equal">
      <formula>"◄"</formula>
    </cfRule>
    <cfRule type="cellIs" dxfId="229" priority="138" operator="equal">
      <formula>"•"</formula>
    </cfRule>
    <cfRule type="cellIs" dxfId="228" priority="137" operator="equal">
      <formula>"◄"</formula>
    </cfRule>
  </conditionalFormatting>
  <conditionalFormatting sqref="O96">
    <cfRule type="cellIs" dxfId="227" priority="132" operator="equal">
      <formula>"►"</formula>
    </cfRule>
    <cfRule type="cellIs" priority="131" operator="equal">
      <formula>"◄"</formula>
    </cfRule>
    <cfRule type="cellIs" dxfId="226" priority="130" operator="equal">
      <formula>"•"</formula>
    </cfRule>
    <cfRule type="cellIs" dxfId="225" priority="129" operator="equal">
      <formula>"◄"</formula>
    </cfRule>
  </conditionalFormatting>
  <conditionalFormatting sqref="O100">
    <cfRule type="cellIs" dxfId="224" priority="113" operator="equal">
      <formula>"◄"</formula>
    </cfRule>
    <cfRule type="cellIs" dxfId="223" priority="114" operator="equal">
      <formula>"•"</formula>
    </cfRule>
    <cfRule type="cellIs" priority="115" operator="equal">
      <formula>"◄"</formula>
    </cfRule>
    <cfRule type="cellIs" dxfId="222" priority="116" operator="equal">
      <formula>"►"</formula>
    </cfRule>
  </conditionalFormatting>
  <conditionalFormatting sqref="O106">
    <cfRule type="cellIs" dxfId="221" priority="108" operator="equal">
      <formula>"►"</formula>
    </cfRule>
    <cfRule type="cellIs" priority="107" operator="equal">
      <formula>"◄"</formula>
    </cfRule>
    <cfRule type="cellIs" dxfId="220" priority="105" operator="equal">
      <formula>"◄"</formula>
    </cfRule>
    <cfRule type="cellIs" dxfId="219" priority="106" operator="equal">
      <formula>"•"</formula>
    </cfRule>
  </conditionalFormatting>
  <conditionalFormatting sqref="O115">
    <cfRule type="cellIs" dxfId="218" priority="100" operator="equal">
      <formula>"►"</formula>
    </cfRule>
    <cfRule type="cellIs" priority="99" operator="equal">
      <formula>"◄"</formula>
    </cfRule>
    <cfRule type="cellIs" dxfId="217" priority="98" operator="equal">
      <formula>"•"</formula>
    </cfRule>
    <cfRule type="cellIs" dxfId="216" priority="97" operator="equal">
      <formula>"◄"</formula>
    </cfRule>
  </conditionalFormatting>
  <conditionalFormatting sqref="O118">
    <cfRule type="cellIs" dxfId="215" priority="92" operator="equal">
      <formula>"►"</formula>
    </cfRule>
    <cfRule type="cellIs" priority="91" operator="equal">
      <formula>"◄"</formula>
    </cfRule>
    <cfRule type="cellIs" dxfId="214" priority="89" operator="equal">
      <formula>"◄"</formula>
    </cfRule>
    <cfRule type="cellIs" dxfId="213" priority="90" operator="equal">
      <formula>"•"</formula>
    </cfRule>
  </conditionalFormatting>
  <conditionalFormatting sqref="O127">
    <cfRule type="cellIs" priority="83" operator="equal">
      <formula>"◄"</formula>
    </cfRule>
    <cfRule type="cellIs" dxfId="212" priority="84" operator="equal">
      <formula>"►"</formula>
    </cfRule>
    <cfRule type="cellIs" dxfId="211" priority="82" operator="equal">
      <formula>"•"</formula>
    </cfRule>
    <cfRule type="cellIs" dxfId="210" priority="81" operator="equal">
      <formula>"◄"</formula>
    </cfRule>
  </conditionalFormatting>
  <conditionalFormatting sqref="O133">
    <cfRule type="cellIs" dxfId="209" priority="73" operator="equal">
      <formula>"◄"</formula>
    </cfRule>
    <cfRule type="cellIs" dxfId="208" priority="74" operator="equal">
      <formula>"•"</formula>
    </cfRule>
    <cfRule type="cellIs" priority="75" operator="equal">
      <formula>"◄"</formula>
    </cfRule>
    <cfRule type="cellIs" dxfId="207" priority="76" operator="equal">
      <formula>"►"</formula>
    </cfRule>
  </conditionalFormatting>
  <conditionalFormatting sqref="O142">
    <cfRule type="cellIs" dxfId="206" priority="66" operator="equal">
      <formula>"•"</formula>
    </cfRule>
    <cfRule type="cellIs" dxfId="205" priority="65" operator="equal">
      <formula>"◄"</formula>
    </cfRule>
    <cfRule type="cellIs" dxfId="204" priority="68" operator="equal">
      <formula>"►"</formula>
    </cfRule>
    <cfRule type="cellIs" priority="67" operator="equal">
      <formula>"◄"</formula>
    </cfRule>
  </conditionalFormatting>
  <conditionalFormatting sqref="O148">
    <cfRule type="cellIs" dxfId="203" priority="60" operator="equal">
      <formula>"►"</formula>
    </cfRule>
    <cfRule type="cellIs" priority="59" operator="equal">
      <formula>"◄"</formula>
    </cfRule>
    <cfRule type="cellIs" dxfId="202" priority="58" operator="equal">
      <formula>"•"</formula>
    </cfRule>
    <cfRule type="cellIs" dxfId="201" priority="57" operator="equal">
      <formula>"◄"</formula>
    </cfRule>
  </conditionalFormatting>
  <conditionalFormatting sqref="O154">
    <cfRule type="cellIs" priority="51" operator="equal">
      <formula>"◄"</formula>
    </cfRule>
    <cfRule type="cellIs" dxfId="200" priority="52" operator="equal">
      <formula>"►"</formula>
    </cfRule>
    <cfRule type="cellIs" dxfId="199" priority="50" operator="equal">
      <formula>"•"</formula>
    </cfRule>
    <cfRule type="cellIs" dxfId="198" priority="49" operator="equal">
      <formula>"◄"</formula>
    </cfRule>
  </conditionalFormatting>
  <conditionalFormatting sqref="O160">
    <cfRule type="cellIs" dxfId="197" priority="44" operator="equal">
      <formula>"►"</formula>
    </cfRule>
    <cfRule type="cellIs" priority="43" operator="equal">
      <formula>"◄"</formula>
    </cfRule>
    <cfRule type="cellIs" dxfId="196" priority="42" operator="equal">
      <formula>"•"</formula>
    </cfRule>
    <cfRule type="cellIs" dxfId="195" priority="41" operator="equal">
      <formula>"◄"</formula>
    </cfRule>
  </conditionalFormatting>
  <conditionalFormatting sqref="O166">
    <cfRule type="cellIs" dxfId="194" priority="36" operator="equal">
      <formula>"►"</formula>
    </cfRule>
    <cfRule type="cellIs" priority="35" operator="equal">
      <formula>"◄"</formula>
    </cfRule>
    <cfRule type="cellIs" dxfId="193" priority="34" operator="equal">
      <formula>"•"</formula>
    </cfRule>
    <cfRule type="cellIs" dxfId="192" priority="33" operator="equal">
      <formula>"◄"</formula>
    </cfRule>
  </conditionalFormatting>
  <conditionalFormatting sqref="O172">
    <cfRule type="cellIs" dxfId="191" priority="26" operator="equal">
      <formula>"•"</formula>
    </cfRule>
    <cfRule type="cellIs" dxfId="190" priority="28" operator="equal">
      <formula>"►"</formula>
    </cfRule>
    <cfRule type="cellIs" priority="27" operator="equal">
      <formula>"◄"</formula>
    </cfRule>
    <cfRule type="cellIs" dxfId="189" priority="25" operator="equal">
      <formula>"◄"</formula>
    </cfRule>
  </conditionalFormatting>
  <conditionalFormatting sqref="S8">
    <cfRule type="cellIs" dxfId="188" priority="190" operator="equal">
      <formula>"•"</formula>
    </cfRule>
    <cfRule type="cellIs" dxfId="187" priority="189" operator="equal">
      <formula>"◄"</formula>
    </cfRule>
    <cfRule type="cellIs" priority="191" operator="equal">
      <formula>"◄"</formula>
    </cfRule>
    <cfRule type="cellIs" dxfId="186" priority="192" operator="equal">
      <formula>"►"</formula>
    </cfRule>
  </conditionalFormatting>
  <conditionalFormatting sqref="S11 S15 S19 S30 S36 S50 S55">
    <cfRule type="cellIs" dxfId="185" priority="193" operator="equal">
      <formula>"◄"</formula>
    </cfRule>
    <cfRule type="cellIs" dxfId="184" priority="194" operator="equal">
      <formula>"•"</formula>
    </cfRule>
    <cfRule type="cellIs" priority="195" operator="equal">
      <formula>"◄"</formula>
    </cfRule>
    <cfRule type="cellIs" dxfId="183" priority="196" operator="equal">
      <formula>"►"</formula>
    </cfRule>
  </conditionalFormatting>
  <conditionalFormatting sqref="S24">
    <cfRule type="cellIs" dxfId="182" priority="16" operator="equal">
      <formula>"►"</formula>
    </cfRule>
    <cfRule type="cellIs" priority="15" operator="equal">
      <formula>"◄"</formula>
    </cfRule>
    <cfRule type="cellIs" dxfId="181" priority="14" operator="equal">
      <formula>"•"</formula>
    </cfRule>
    <cfRule type="cellIs" dxfId="180" priority="13" operator="equal">
      <formula>"◄"</formula>
    </cfRule>
  </conditionalFormatting>
  <conditionalFormatting sqref="S27">
    <cfRule type="cellIs" dxfId="179" priority="6" operator="equal">
      <formula>"•"</formula>
    </cfRule>
    <cfRule type="cellIs" dxfId="178" priority="5" operator="equal">
      <formula>"◄"</formula>
    </cfRule>
    <cfRule type="cellIs" dxfId="177" priority="8" operator="equal">
      <formula>"►"</formula>
    </cfRule>
    <cfRule type="cellIs" priority="7" operator="equal">
      <formula>"◄"</formula>
    </cfRule>
  </conditionalFormatting>
  <conditionalFormatting sqref="S59">
    <cfRule type="cellIs" dxfId="176" priority="182" operator="equal">
      <formula>"•"</formula>
    </cfRule>
    <cfRule type="cellIs" priority="183" operator="equal">
      <formula>"◄"</formula>
    </cfRule>
    <cfRule type="cellIs" dxfId="175" priority="181" operator="equal">
      <formula>"◄"</formula>
    </cfRule>
    <cfRule type="cellIs" dxfId="174" priority="184" operator="equal">
      <formula>"►"</formula>
    </cfRule>
  </conditionalFormatting>
  <conditionalFormatting sqref="S63">
    <cfRule type="cellIs" priority="175" operator="equal">
      <formula>"◄"</formula>
    </cfRule>
    <cfRule type="cellIs" dxfId="173" priority="173" operator="equal">
      <formula>"◄"</formula>
    </cfRule>
    <cfRule type="cellIs" dxfId="172" priority="174" operator="equal">
      <formula>"•"</formula>
    </cfRule>
    <cfRule type="cellIs" dxfId="171" priority="176" operator="equal">
      <formula>"►"</formula>
    </cfRule>
  </conditionalFormatting>
  <conditionalFormatting sqref="S68">
    <cfRule type="cellIs" dxfId="170" priority="166" operator="equal">
      <formula>"•"</formula>
    </cfRule>
    <cfRule type="cellIs" dxfId="169" priority="165" operator="equal">
      <formula>"◄"</formula>
    </cfRule>
    <cfRule type="cellIs" priority="167" operator="equal">
      <formula>"◄"</formula>
    </cfRule>
    <cfRule type="cellIs" dxfId="168" priority="168" operator="equal">
      <formula>"►"</formula>
    </cfRule>
  </conditionalFormatting>
  <conditionalFormatting sqref="S73">
    <cfRule type="cellIs" dxfId="167" priority="160" operator="equal">
      <formula>"►"</formula>
    </cfRule>
    <cfRule type="cellIs" priority="159" operator="equal">
      <formula>"◄"</formula>
    </cfRule>
    <cfRule type="cellIs" dxfId="166" priority="158" operator="equal">
      <formula>"•"</formula>
    </cfRule>
    <cfRule type="cellIs" dxfId="165" priority="157" operator="equal">
      <formula>"◄"</formula>
    </cfRule>
  </conditionalFormatting>
  <conditionalFormatting sqref="S81">
    <cfRule type="cellIs" dxfId="164" priority="152" operator="equal">
      <formula>"►"</formula>
    </cfRule>
    <cfRule type="cellIs" priority="151" operator="equal">
      <formula>"◄"</formula>
    </cfRule>
    <cfRule type="cellIs" dxfId="163" priority="149" operator="equal">
      <formula>"◄"</formula>
    </cfRule>
    <cfRule type="cellIs" dxfId="162" priority="150" operator="equal">
      <formula>"•"</formula>
    </cfRule>
  </conditionalFormatting>
  <conditionalFormatting sqref="S86">
    <cfRule type="cellIs" dxfId="161" priority="120" operator="equal">
      <formula>"►"</formula>
    </cfRule>
    <cfRule type="cellIs" priority="119" operator="equal">
      <formula>"◄"</formula>
    </cfRule>
    <cfRule type="cellIs" dxfId="160" priority="118" operator="equal">
      <formula>"•"</formula>
    </cfRule>
    <cfRule type="cellIs" dxfId="159" priority="117" operator="equal">
      <formula>"◄"</formula>
    </cfRule>
  </conditionalFormatting>
  <conditionalFormatting sqref="S88">
    <cfRule type="cellIs" dxfId="158" priority="141" operator="equal">
      <formula>"◄"</formula>
    </cfRule>
    <cfRule type="cellIs" dxfId="157" priority="142" operator="equal">
      <formula>"•"</formula>
    </cfRule>
    <cfRule type="cellIs" priority="143" operator="equal">
      <formula>"◄"</formula>
    </cfRule>
    <cfRule type="cellIs" dxfId="156" priority="144" operator="equal">
      <formula>"►"</formula>
    </cfRule>
  </conditionalFormatting>
  <conditionalFormatting sqref="S90">
    <cfRule type="cellIs" dxfId="155" priority="136" operator="equal">
      <formula>"►"</formula>
    </cfRule>
    <cfRule type="cellIs" priority="135" operator="equal">
      <formula>"◄"</formula>
    </cfRule>
    <cfRule type="cellIs" dxfId="154" priority="134" operator="equal">
      <formula>"•"</formula>
    </cfRule>
    <cfRule type="cellIs" dxfId="153" priority="133" operator="equal">
      <formula>"◄"</formula>
    </cfRule>
  </conditionalFormatting>
  <conditionalFormatting sqref="S96">
    <cfRule type="cellIs" dxfId="152" priority="126" operator="equal">
      <formula>"•"</formula>
    </cfRule>
    <cfRule type="cellIs" dxfId="151" priority="128" operator="equal">
      <formula>"►"</formula>
    </cfRule>
    <cfRule type="cellIs" priority="127" operator="equal">
      <formula>"◄"</formula>
    </cfRule>
    <cfRule type="cellIs" dxfId="150" priority="125" operator="equal">
      <formula>"◄"</formula>
    </cfRule>
  </conditionalFormatting>
  <conditionalFormatting sqref="S100">
    <cfRule type="cellIs" dxfId="149" priority="110" operator="equal">
      <formula>"•"</formula>
    </cfRule>
    <cfRule type="cellIs" dxfId="148" priority="109" operator="equal">
      <formula>"◄"</formula>
    </cfRule>
    <cfRule type="cellIs" priority="111" operator="equal">
      <formula>"◄"</formula>
    </cfRule>
    <cfRule type="cellIs" dxfId="147" priority="112" operator="equal">
      <formula>"►"</formula>
    </cfRule>
  </conditionalFormatting>
  <conditionalFormatting sqref="S106">
    <cfRule type="cellIs" dxfId="146" priority="104" operator="equal">
      <formula>"►"</formula>
    </cfRule>
    <cfRule type="cellIs" priority="103" operator="equal">
      <formula>"◄"</formula>
    </cfRule>
    <cfRule type="cellIs" dxfId="145" priority="102" operator="equal">
      <formula>"•"</formula>
    </cfRule>
    <cfRule type="cellIs" dxfId="144" priority="101" operator="equal">
      <formula>"◄"</formula>
    </cfRule>
  </conditionalFormatting>
  <conditionalFormatting sqref="S115">
    <cfRule type="cellIs" priority="95" operator="equal">
      <formula>"◄"</formula>
    </cfRule>
    <cfRule type="cellIs" dxfId="143" priority="93" operator="equal">
      <formula>"◄"</formula>
    </cfRule>
    <cfRule type="cellIs" dxfId="142" priority="94" operator="equal">
      <formula>"•"</formula>
    </cfRule>
    <cfRule type="cellIs" dxfId="141" priority="96" operator="equal">
      <formula>"►"</formula>
    </cfRule>
  </conditionalFormatting>
  <conditionalFormatting sqref="S118">
    <cfRule type="cellIs" dxfId="140" priority="85" operator="equal">
      <formula>"◄"</formula>
    </cfRule>
    <cfRule type="cellIs" dxfId="139" priority="86" operator="equal">
      <formula>"•"</formula>
    </cfRule>
    <cfRule type="cellIs" priority="87" operator="equal">
      <formula>"◄"</formula>
    </cfRule>
    <cfRule type="cellIs" dxfId="138" priority="88" operator="equal">
      <formula>"►"</formula>
    </cfRule>
  </conditionalFormatting>
  <conditionalFormatting sqref="S127">
    <cfRule type="cellIs" dxfId="137" priority="77" operator="equal">
      <formula>"◄"</formula>
    </cfRule>
    <cfRule type="cellIs" dxfId="136" priority="78" operator="equal">
      <formula>"•"</formula>
    </cfRule>
    <cfRule type="cellIs" priority="79" operator="equal">
      <formula>"◄"</formula>
    </cfRule>
    <cfRule type="cellIs" dxfId="135" priority="80" operator="equal">
      <formula>"►"</formula>
    </cfRule>
  </conditionalFormatting>
  <conditionalFormatting sqref="S133">
    <cfRule type="cellIs" priority="71" operator="equal">
      <formula>"◄"</formula>
    </cfRule>
    <cfRule type="cellIs" dxfId="134" priority="72" operator="equal">
      <formula>"►"</formula>
    </cfRule>
    <cfRule type="cellIs" dxfId="133" priority="69" operator="equal">
      <formula>"◄"</formula>
    </cfRule>
    <cfRule type="cellIs" dxfId="132" priority="70" operator="equal">
      <formula>"•"</formula>
    </cfRule>
  </conditionalFormatting>
  <conditionalFormatting sqref="S142">
    <cfRule type="cellIs" dxfId="131" priority="61" operator="equal">
      <formula>"◄"</formula>
    </cfRule>
    <cfRule type="cellIs" dxfId="130" priority="62" operator="equal">
      <formula>"•"</formula>
    </cfRule>
    <cfRule type="cellIs" priority="63" operator="equal">
      <formula>"◄"</formula>
    </cfRule>
    <cfRule type="cellIs" dxfId="129" priority="64" operator="equal">
      <formula>"►"</formula>
    </cfRule>
  </conditionalFormatting>
  <conditionalFormatting sqref="S148">
    <cfRule type="cellIs" dxfId="128" priority="54" operator="equal">
      <formula>"•"</formula>
    </cfRule>
    <cfRule type="cellIs" priority="55" operator="equal">
      <formula>"◄"</formula>
    </cfRule>
    <cfRule type="cellIs" dxfId="127" priority="56" operator="equal">
      <formula>"►"</formula>
    </cfRule>
    <cfRule type="cellIs" dxfId="126" priority="53" operator="equal">
      <formula>"◄"</formula>
    </cfRule>
  </conditionalFormatting>
  <conditionalFormatting sqref="S154">
    <cfRule type="cellIs" dxfId="125" priority="45" operator="equal">
      <formula>"◄"</formula>
    </cfRule>
    <cfRule type="cellIs" dxfId="124" priority="46" operator="equal">
      <formula>"•"</formula>
    </cfRule>
    <cfRule type="cellIs" priority="47" operator="equal">
      <formula>"◄"</formula>
    </cfRule>
    <cfRule type="cellIs" dxfId="123" priority="48" operator="equal">
      <formula>"►"</formula>
    </cfRule>
  </conditionalFormatting>
  <conditionalFormatting sqref="S160">
    <cfRule type="cellIs" dxfId="122" priority="40" operator="equal">
      <formula>"►"</formula>
    </cfRule>
    <cfRule type="cellIs" dxfId="121" priority="38" operator="equal">
      <formula>"•"</formula>
    </cfRule>
    <cfRule type="cellIs" dxfId="120" priority="37" operator="equal">
      <formula>"◄"</formula>
    </cfRule>
    <cfRule type="cellIs" priority="39" operator="equal">
      <formula>"◄"</formula>
    </cfRule>
  </conditionalFormatting>
  <conditionalFormatting sqref="S166">
    <cfRule type="cellIs" priority="31" operator="equal">
      <formula>"◄"</formula>
    </cfRule>
    <cfRule type="cellIs" dxfId="119" priority="30" operator="equal">
      <formula>"•"</formula>
    </cfRule>
    <cfRule type="cellIs" dxfId="118" priority="29" operator="equal">
      <formula>"◄"</formula>
    </cfRule>
    <cfRule type="cellIs" dxfId="117" priority="32" operator="equal">
      <formula>"►"</formula>
    </cfRule>
  </conditionalFormatting>
  <conditionalFormatting sqref="S172">
    <cfRule type="cellIs" dxfId="116" priority="24" operator="equal">
      <formula>"►"</formula>
    </cfRule>
    <cfRule type="cellIs" dxfId="115" priority="21" operator="equal">
      <formula>"◄"</formula>
    </cfRule>
    <cfRule type="cellIs" dxfId="114" priority="22" operator="equal">
      <formula>"•"</formula>
    </cfRule>
    <cfRule type="cellIs" priority="23" operator="equal">
      <formula>"◄"</formula>
    </cfRule>
  </conditionalFormatting>
  <printOptions horizontalCentered="1"/>
  <pageMargins left="0" right="0" top="0.35433070866141736" bottom="0" header="0" footer="0"/>
  <pageSetup paperSize="9" scale="85" orientation="landscape" horizontalDpi="4294967292" r:id="rId1"/>
  <headerFooter>
    <oddHeader>&amp;L    &amp;A&amp;C&amp;P van &amp;N&amp;R&amp;G</oddHeader>
    <oddFooter>&amp;R&amp;G</oddFooter>
  </headerFooter>
  <rowBreaks count="5" manualBreakCount="5">
    <brk id="29" min="2" max="13" man="1"/>
    <brk id="62" min="2" max="13" man="1"/>
    <brk id="89" min="2" max="13" man="1"/>
    <brk id="117" min="2" max="13" man="1"/>
    <brk id="147" min="2" max="1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3A17D-DF7D-4ABD-972D-B77D70A72927}">
  <dimension ref="A1:AG375"/>
  <sheetViews>
    <sheetView showZeros="0" zoomScale="80" zoomScaleNormal="80" workbookViewId="0">
      <pane xSplit="3" ySplit="7" topLeftCell="D14" activePane="bottomRight" state="frozen"/>
      <selection pane="topRight" activeCell="D1" sqref="D1"/>
      <selection pane="bottomLeft" activeCell="A8" sqref="A8"/>
      <selection pane="bottomRight" activeCell="A10" sqref="A10"/>
    </sheetView>
  </sheetViews>
  <sheetFormatPr defaultRowHeight="14.4" x14ac:dyDescent="0.3"/>
  <cols>
    <col min="1" max="1" width="5.44140625" style="2" customWidth="1"/>
    <col min="2" max="2" width="5.77734375" style="2" customWidth="1"/>
    <col min="3" max="3" width="3" style="3" customWidth="1"/>
    <col min="4" max="4" width="4.6640625" style="3" customWidth="1"/>
    <col min="5" max="5" width="5.33203125" style="3" customWidth="1"/>
    <col min="6" max="6" width="12.109375" style="112" customWidth="1"/>
    <col min="7" max="7" width="11" style="150" customWidth="1"/>
    <col min="8" max="8" width="10.88671875" style="3" customWidth="1"/>
    <col min="9" max="9" width="55.88671875" style="3" customWidth="1"/>
    <col min="10" max="10" width="24.33203125" style="3" customWidth="1"/>
    <col min="11" max="12" width="3.21875" style="3" customWidth="1"/>
    <col min="13" max="13" width="36.33203125" style="3" customWidth="1"/>
    <col min="14" max="14" width="1.5546875" style="2" customWidth="1"/>
    <col min="15" max="15" width="3.109375" style="2" customWidth="1"/>
    <col min="16" max="16" width="6.21875" style="2" customWidth="1"/>
    <col min="17" max="17" width="7.88671875" style="2" customWidth="1"/>
    <col min="18" max="18" width="0.6640625" style="2" customWidth="1"/>
    <col min="19" max="19" width="2.44140625" style="2" customWidth="1"/>
    <col min="20" max="21" width="7.21875" style="2" customWidth="1"/>
    <col min="22" max="22" width="3" style="3" customWidth="1"/>
    <col min="23" max="28" width="6.109375" style="2" customWidth="1"/>
    <col min="29" max="29" width="1.33203125" style="2" customWidth="1"/>
    <col min="30" max="16384" width="8.88671875" style="2"/>
  </cols>
  <sheetData>
    <row r="1" spans="1:33" ht="15" customHeight="1" thickBot="1" x14ac:dyDescent="0.35">
      <c r="C1" s="110"/>
      <c r="D1" s="2"/>
      <c r="E1" s="2"/>
      <c r="F1" s="142"/>
      <c r="G1" s="403"/>
      <c r="H1" s="2"/>
      <c r="I1" s="2"/>
      <c r="J1" s="2"/>
      <c r="K1" s="2"/>
      <c r="L1" s="2"/>
      <c r="M1" s="2"/>
      <c r="V1" s="110"/>
    </row>
    <row r="2" spans="1:33" ht="54" customHeight="1" thickTop="1" thickBot="1" x14ac:dyDescent="0.35">
      <c r="A2" s="109"/>
      <c r="B2" s="533" t="s">
        <v>66</v>
      </c>
      <c r="C2" s="540" t="s">
        <v>65</v>
      </c>
      <c r="D2" s="566" t="s">
        <v>995</v>
      </c>
      <c r="E2" s="567"/>
      <c r="F2" s="567"/>
      <c r="G2" s="567"/>
      <c r="H2" s="567"/>
      <c r="I2" s="568"/>
      <c r="J2" s="557" t="s">
        <v>80</v>
      </c>
      <c r="K2" s="558"/>
      <c r="L2" s="559"/>
      <c r="M2" s="560"/>
      <c r="N2" s="49"/>
      <c r="O2" s="108"/>
      <c r="P2" s="529" t="s">
        <v>3892</v>
      </c>
      <c r="Q2" s="682"/>
      <c r="R2" s="682"/>
      <c r="S2" s="682"/>
      <c r="T2" s="682"/>
      <c r="U2" s="682"/>
      <c r="V2" s="497" t="s">
        <v>65</v>
      </c>
      <c r="W2" s="520" t="s">
        <v>60</v>
      </c>
      <c r="X2" s="521"/>
      <c r="Y2" s="522"/>
      <c r="Z2" s="522"/>
      <c r="AA2" s="522"/>
      <c r="AB2" s="523"/>
      <c r="AC2" s="514"/>
      <c r="AD2" s="1"/>
    </row>
    <row r="3" spans="1:33" ht="43.8" customHeight="1" thickTop="1" thickBot="1" x14ac:dyDescent="0.3">
      <c r="A3" s="107"/>
      <c r="B3" s="534"/>
      <c r="C3" s="540"/>
      <c r="D3" s="141"/>
      <c r="E3" s="139" t="s">
        <v>994</v>
      </c>
      <c r="F3" s="140"/>
      <c r="G3" s="492"/>
      <c r="H3" s="139"/>
      <c r="I3" s="138"/>
      <c r="J3" s="547" t="s">
        <v>58</v>
      </c>
      <c r="K3" s="548"/>
      <c r="L3" s="549"/>
      <c r="M3" s="549"/>
      <c r="N3" s="49"/>
      <c r="O3" s="102" t="str">
        <f>IF(COUNTIF(N8:N1728,"?")&gt;=1,"?","")</f>
        <v/>
      </c>
      <c r="P3" s="516" t="s">
        <v>57</v>
      </c>
      <c r="Q3" s="517"/>
      <c r="R3" s="71"/>
      <c r="S3" s="101" t="str">
        <f>IF(COUNTIF(S8:S62,"◄►")&gt;=1,"◄►","")</f>
        <v/>
      </c>
      <c r="T3" s="516" t="s">
        <v>57</v>
      </c>
      <c r="U3" s="517"/>
      <c r="V3" s="498"/>
      <c r="W3" s="518">
        <f>SUM(X8:Y374)</f>
        <v>0</v>
      </c>
      <c r="X3" s="519"/>
      <c r="Y3" s="519"/>
      <c r="Z3" s="518">
        <f>SUM(AA8:AB374)</f>
        <v>0</v>
      </c>
      <c r="AA3" s="519"/>
      <c r="AB3" s="519"/>
      <c r="AC3" s="515"/>
      <c r="AD3" s="1"/>
    </row>
    <row r="4" spans="1:33" ht="51" customHeight="1" thickTop="1" thickBot="1" x14ac:dyDescent="0.35">
      <c r="A4" s="100">
        <f>SUM(A9:A374)</f>
        <v>38</v>
      </c>
      <c r="B4" s="535"/>
      <c r="C4" s="540"/>
      <c r="D4" s="137"/>
      <c r="E4" s="136" t="s">
        <v>56</v>
      </c>
      <c r="F4" s="135"/>
      <c r="G4" s="491"/>
      <c r="H4" s="134"/>
      <c r="I4" s="133"/>
      <c r="J4" s="562" t="s">
        <v>78</v>
      </c>
      <c r="K4" s="554"/>
      <c r="L4" s="554"/>
      <c r="M4" s="554"/>
      <c r="N4" s="49"/>
      <c r="O4" s="509" t="s">
        <v>53</v>
      </c>
      <c r="P4" s="510" t="s">
        <v>54</v>
      </c>
      <c r="Q4" s="511"/>
      <c r="R4" s="71"/>
      <c r="S4" s="509" t="s">
        <v>53</v>
      </c>
      <c r="T4" s="499" t="s">
        <v>52</v>
      </c>
      <c r="U4" s="500"/>
      <c r="V4" s="498"/>
      <c r="W4" s="524" t="s">
        <v>51</v>
      </c>
      <c r="X4" s="525"/>
      <c r="Y4" s="525"/>
      <c r="Z4" s="526" t="s">
        <v>50</v>
      </c>
      <c r="AA4" s="527"/>
      <c r="AB4" s="528"/>
      <c r="AC4" s="515"/>
      <c r="AD4" s="1"/>
    </row>
    <row r="5" spans="1:33" ht="35.4" customHeight="1" thickTop="1" thickBot="1" x14ac:dyDescent="0.3">
      <c r="A5" s="536" t="s">
        <v>49</v>
      </c>
      <c r="B5" s="537"/>
      <c r="C5" s="540"/>
      <c r="D5" s="132"/>
      <c r="E5" s="131" t="s">
        <v>76</v>
      </c>
      <c r="F5" s="130"/>
      <c r="G5" s="129" t="s">
        <v>75</v>
      </c>
      <c r="H5" s="128" t="s">
        <v>46</v>
      </c>
      <c r="I5" s="90" t="s">
        <v>45</v>
      </c>
      <c r="J5" s="89" t="s">
        <v>44</v>
      </c>
      <c r="K5" s="553" t="s">
        <v>43</v>
      </c>
      <c r="L5" s="554"/>
      <c r="M5" s="554"/>
      <c r="N5" s="49"/>
      <c r="O5" s="509"/>
      <c r="P5" s="493">
        <f>SUM(P9:P374)</f>
        <v>0</v>
      </c>
      <c r="Q5" s="494">
        <f>SUM(Q9:Q374)</f>
        <v>0</v>
      </c>
      <c r="R5" s="71"/>
      <c r="S5" s="509"/>
      <c r="T5" s="493">
        <f>SUM(T9:T374)</f>
        <v>0</v>
      </c>
      <c r="U5" s="494">
        <f>SUM(U9:U374)</f>
        <v>0</v>
      </c>
      <c r="V5" s="498"/>
      <c r="W5" s="88" t="s">
        <v>40</v>
      </c>
      <c r="X5" s="85" t="s">
        <v>42</v>
      </c>
      <c r="Y5" s="87" t="s">
        <v>41</v>
      </c>
      <c r="Z5" s="86" t="s">
        <v>40</v>
      </c>
      <c r="AA5" s="85" t="s">
        <v>37</v>
      </c>
      <c r="AB5" s="84" t="s">
        <v>39</v>
      </c>
      <c r="AC5" s="515"/>
      <c r="AD5" s="1"/>
    </row>
    <row r="6" spans="1:33" ht="19.8" customHeight="1" thickTop="1" thickBot="1" x14ac:dyDescent="0.3">
      <c r="A6" s="538"/>
      <c r="B6" s="539"/>
      <c r="C6" s="540"/>
      <c r="D6" s="563"/>
      <c r="E6" s="564"/>
      <c r="F6" s="564"/>
      <c r="G6" s="564"/>
      <c r="H6" s="565"/>
      <c r="I6" s="81"/>
      <c r="J6" s="127" t="s">
        <v>38</v>
      </c>
      <c r="K6" s="127"/>
      <c r="L6" s="126"/>
      <c r="M6" s="79" t="s">
        <v>74</v>
      </c>
      <c r="N6" s="49"/>
      <c r="O6" s="509"/>
      <c r="P6" s="505" t="s">
        <v>37</v>
      </c>
      <c r="Q6" s="501" t="s">
        <v>36</v>
      </c>
      <c r="R6" s="71"/>
      <c r="S6" s="509"/>
      <c r="T6" s="505" t="s">
        <v>37</v>
      </c>
      <c r="U6" s="501" t="s">
        <v>36</v>
      </c>
      <c r="V6" s="498"/>
      <c r="W6" s="78" t="s">
        <v>31</v>
      </c>
      <c r="X6" s="512"/>
      <c r="Y6" s="513"/>
      <c r="Z6" s="69" t="s">
        <v>31</v>
      </c>
      <c r="AA6" s="512"/>
      <c r="AB6" s="513"/>
      <c r="AC6" s="515"/>
      <c r="AD6" s="1"/>
      <c r="AF6" s="125"/>
      <c r="AG6" s="125"/>
    </row>
    <row r="7" spans="1:33" ht="19.8" customHeight="1" thickBot="1" x14ac:dyDescent="0.25">
      <c r="A7" s="538"/>
      <c r="B7" s="539"/>
      <c r="C7" s="67"/>
      <c r="D7" s="77" t="s">
        <v>31</v>
      </c>
      <c r="E7" s="76" t="s">
        <v>33</v>
      </c>
      <c r="F7" s="75"/>
      <c r="G7" s="73" t="s">
        <v>33</v>
      </c>
      <c r="H7" s="73" t="s">
        <v>33</v>
      </c>
      <c r="I7" s="74" t="s">
        <v>35</v>
      </c>
      <c r="J7" s="73" t="s">
        <v>33</v>
      </c>
      <c r="K7" s="73" t="s">
        <v>34</v>
      </c>
      <c r="L7" s="73" t="s">
        <v>31</v>
      </c>
      <c r="M7" s="73" t="s">
        <v>33</v>
      </c>
      <c r="N7" s="49"/>
      <c r="O7" s="72"/>
      <c r="P7" s="506"/>
      <c r="Q7" s="502"/>
      <c r="R7" s="71"/>
      <c r="S7" s="509"/>
      <c r="T7" s="506"/>
      <c r="U7" s="502"/>
      <c r="V7" s="70"/>
      <c r="W7" s="69" t="s">
        <v>31</v>
      </c>
      <c r="X7" s="531" t="s">
        <v>30</v>
      </c>
      <c r="Y7" s="532"/>
      <c r="Z7" s="69" t="s">
        <v>31</v>
      </c>
      <c r="AA7" s="531" t="s">
        <v>30</v>
      </c>
      <c r="AB7" s="532"/>
      <c r="AC7" s="5" t="s">
        <v>0</v>
      </c>
      <c r="AD7" s="41"/>
    </row>
    <row r="8" spans="1:33" ht="16.8" thickTop="1" thickBot="1" x14ac:dyDescent="0.3">
      <c r="A8" s="51"/>
      <c r="B8" s="50"/>
      <c r="C8" s="14">
        <f>ROWS(C9:C17)-1</f>
        <v>8</v>
      </c>
      <c r="D8" s="149" t="s">
        <v>3639</v>
      </c>
      <c r="E8" s="12"/>
      <c r="F8" s="115"/>
      <c r="G8" s="337"/>
      <c r="H8" s="10"/>
      <c r="I8" s="9"/>
      <c r="J8" s="8" t="s">
        <v>3640</v>
      </c>
      <c r="K8" s="8"/>
      <c r="L8" s="8"/>
      <c r="M8" s="114"/>
      <c r="N8" s="49"/>
      <c r="O8" s="68" t="str">
        <f>IF(COUNTIF(N9:N38,"?")&gt;0,"?",IF(AND(P8="◄",Q8="►"),"◄►",IF(P8="◄","◄",IF(Q8="►","►",""))))</f>
        <v>◄</v>
      </c>
      <c r="P8" s="46" t="str">
        <f>IF(SUM(P9:P17)+1=ROWS(P9:P17)-COUNTIF(P9:P17,"-"),"","◄")</f>
        <v>◄</v>
      </c>
      <c r="Q8" s="45" t="str">
        <f>IF(SUM(Q9:Q17)&gt;0,"►","")</f>
        <v/>
      </c>
      <c r="R8" s="48"/>
      <c r="S8" s="68" t="str">
        <f>IF(COUNTIF(R9:R38,"?")&gt;0,"?",IF(AND(T8="◄",U8="►"),"◄►",IF(T8="◄","◄",IF(U8="►","►",""))))</f>
        <v>◄</v>
      </c>
      <c r="T8" s="46" t="str">
        <f>IF(SUM(T9:T17)+1=ROWS(T9:T17)-COUNTIF(T9:T17,"-"),"","◄")</f>
        <v>◄</v>
      </c>
      <c r="U8" s="45" t="str">
        <f>IF(SUM(U9:U17)&gt;0,"►","")</f>
        <v/>
      </c>
      <c r="V8" s="14">
        <f>ROWS(V9:V17)-1</f>
        <v>8</v>
      </c>
      <c r="W8" s="44">
        <f>SUM(W9:W17)-W17</f>
        <v>0</v>
      </c>
      <c r="X8" s="43" t="s">
        <v>2</v>
      </c>
      <c r="Y8" s="42"/>
      <c r="Z8" s="44">
        <f>SUM(Z9:Z17)-Z17</f>
        <v>0</v>
      </c>
      <c r="AA8" s="43" t="s">
        <v>2</v>
      </c>
      <c r="AB8" s="42"/>
      <c r="AC8" s="5" t="s">
        <v>0</v>
      </c>
      <c r="AD8" s="41"/>
    </row>
    <row r="9" spans="1:33" ht="18.600000000000001" customHeight="1" x14ac:dyDescent="0.25">
      <c r="A9" s="496"/>
      <c r="B9" s="39" t="str">
        <f t="shared" ref="B9:B16" si="0">IF(A9=1,"x","")</f>
        <v/>
      </c>
      <c r="C9" s="23"/>
      <c r="D9" s="122"/>
      <c r="E9" s="145" t="s">
        <v>954</v>
      </c>
      <c r="F9" s="144">
        <v>1</v>
      </c>
      <c r="G9" s="307" t="s">
        <v>989</v>
      </c>
      <c r="H9" s="62" t="s">
        <v>552</v>
      </c>
      <c r="I9" s="119" t="s">
        <v>993</v>
      </c>
      <c r="J9" s="683" t="s">
        <v>3641</v>
      </c>
      <c r="K9" s="684"/>
      <c r="L9" s="684"/>
      <c r="M9" s="685"/>
      <c r="N9" s="26" t="str">
        <f t="shared" ref="N9:N16" si="1">IF(O9="?","?","")</f>
        <v/>
      </c>
      <c r="O9" s="26" t="str">
        <f t="shared" ref="O9:O16" si="2">IF(AND(P9="",Q9&gt;0),"?",IF(P9="","◄",IF(Q9&gt;=1,"►","")))</f>
        <v>◄</v>
      </c>
      <c r="P9" s="25"/>
      <c r="Q9" s="24"/>
      <c r="R9" s="26" t="str">
        <f t="shared" ref="R9:R16" si="3">IF(S9="?","?","")</f>
        <v/>
      </c>
      <c r="S9" s="26" t="str">
        <f t="shared" ref="S9:S16" si="4">IF(AND(T9="",U9&gt;0),"?",IF(T9="","◄",IF(U9&gt;=1,"►","")))</f>
        <v>◄</v>
      </c>
      <c r="T9" s="25"/>
      <c r="U9" s="24"/>
      <c r="V9" s="23"/>
      <c r="W9" s="22"/>
      <c r="X9" s="21">
        <f t="shared" ref="X9:Y16" si="5">(P9*W9)</f>
        <v>0</v>
      </c>
      <c r="Y9" s="20">
        <f t="shared" si="5"/>
        <v>0</v>
      </c>
      <c r="Z9" s="19"/>
      <c r="AA9" s="18">
        <f t="shared" ref="AA9:AB16" si="6">(T9*Z9)</f>
        <v>0</v>
      </c>
      <c r="AB9" s="17">
        <f t="shared" si="6"/>
        <v>0</v>
      </c>
      <c r="AC9" s="5" t="s">
        <v>0</v>
      </c>
      <c r="AD9" s="41"/>
    </row>
    <row r="10" spans="1:33" x14ac:dyDescent="0.25">
      <c r="A10" s="496">
        <v>1</v>
      </c>
      <c r="B10" s="39" t="str">
        <f t="shared" si="0"/>
        <v>x</v>
      </c>
      <c r="C10" s="23"/>
      <c r="D10" s="122"/>
      <c r="E10" s="145" t="s">
        <v>954</v>
      </c>
      <c r="F10" s="144" t="s">
        <v>177</v>
      </c>
      <c r="G10" s="307" t="s">
        <v>989</v>
      </c>
      <c r="H10" s="62" t="s">
        <v>552</v>
      </c>
      <c r="I10" s="119" t="s">
        <v>3642</v>
      </c>
      <c r="J10" s="683" t="s">
        <v>3641</v>
      </c>
      <c r="K10" s="684"/>
      <c r="L10" s="684"/>
      <c r="M10" s="685"/>
      <c r="N10" s="26" t="str">
        <f t="shared" si="1"/>
        <v/>
      </c>
      <c r="O10" s="26" t="str">
        <f t="shared" si="2"/>
        <v>◄</v>
      </c>
      <c r="P10" s="25"/>
      <c r="Q10" s="24"/>
      <c r="R10" s="26" t="str">
        <f t="shared" si="3"/>
        <v/>
      </c>
      <c r="S10" s="26" t="str">
        <f t="shared" si="4"/>
        <v>◄</v>
      </c>
      <c r="T10" s="25"/>
      <c r="U10" s="24"/>
      <c r="V10" s="23"/>
      <c r="W10" s="22"/>
      <c r="X10" s="21">
        <f t="shared" si="5"/>
        <v>0</v>
      </c>
      <c r="Y10" s="20">
        <f t="shared" si="5"/>
        <v>0</v>
      </c>
      <c r="Z10" s="19"/>
      <c r="AA10" s="18">
        <f t="shared" si="6"/>
        <v>0</v>
      </c>
      <c r="AB10" s="17">
        <f t="shared" si="6"/>
        <v>0</v>
      </c>
      <c r="AC10" s="5" t="s">
        <v>0</v>
      </c>
      <c r="AD10" s="41"/>
    </row>
    <row r="11" spans="1:33" x14ac:dyDescent="0.25">
      <c r="A11" s="496"/>
      <c r="B11" s="39" t="str">
        <f t="shared" si="0"/>
        <v/>
      </c>
      <c r="C11" s="23"/>
      <c r="D11" s="122"/>
      <c r="E11" s="179" t="s">
        <v>954</v>
      </c>
      <c r="F11" s="178" t="s">
        <v>178</v>
      </c>
      <c r="G11" s="307" t="s">
        <v>989</v>
      </c>
      <c r="H11" s="62" t="s">
        <v>552</v>
      </c>
      <c r="I11" s="119" t="s">
        <v>3643</v>
      </c>
      <c r="J11" s="683" t="s">
        <v>3641</v>
      </c>
      <c r="K11" s="684"/>
      <c r="L11" s="684"/>
      <c r="M11" s="685"/>
      <c r="N11" s="26" t="str">
        <f t="shared" si="1"/>
        <v/>
      </c>
      <c r="O11" s="26" t="str">
        <f t="shared" si="2"/>
        <v>◄</v>
      </c>
      <c r="P11" s="25"/>
      <c r="Q11" s="24"/>
      <c r="R11" s="26" t="str">
        <f t="shared" si="3"/>
        <v/>
      </c>
      <c r="S11" s="26" t="str">
        <f t="shared" si="4"/>
        <v>◄</v>
      </c>
      <c r="T11" s="25"/>
      <c r="U11" s="24"/>
      <c r="V11" s="23"/>
      <c r="W11" s="22"/>
      <c r="X11" s="21">
        <f t="shared" si="5"/>
        <v>0</v>
      </c>
      <c r="Y11" s="20">
        <f t="shared" si="5"/>
        <v>0</v>
      </c>
      <c r="Z11" s="19"/>
      <c r="AA11" s="18">
        <f t="shared" si="6"/>
        <v>0</v>
      </c>
      <c r="AB11" s="17">
        <f t="shared" si="6"/>
        <v>0</v>
      </c>
      <c r="AC11" s="5" t="s">
        <v>0</v>
      </c>
      <c r="AD11" s="41"/>
    </row>
    <row r="12" spans="1:33" x14ac:dyDescent="0.25">
      <c r="A12" s="496"/>
      <c r="B12" s="39" t="str">
        <f t="shared" si="0"/>
        <v/>
      </c>
      <c r="C12" s="23"/>
      <c r="D12" s="122"/>
      <c r="E12" s="145" t="s">
        <v>954</v>
      </c>
      <c r="F12" s="144">
        <v>2</v>
      </c>
      <c r="G12" s="307" t="s">
        <v>989</v>
      </c>
      <c r="H12" s="62" t="s">
        <v>559</v>
      </c>
      <c r="I12" s="119" t="s">
        <v>3644</v>
      </c>
      <c r="J12" s="683" t="s">
        <v>3641</v>
      </c>
      <c r="K12" s="684"/>
      <c r="L12" s="684"/>
      <c r="M12" s="685"/>
      <c r="N12" s="26" t="str">
        <f t="shared" si="1"/>
        <v/>
      </c>
      <c r="O12" s="26" t="str">
        <f t="shared" si="2"/>
        <v>◄</v>
      </c>
      <c r="P12" s="25"/>
      <c r="Q12" s="24"/>
      <c r="R12" s="26" t="str">
        <f t="shared" si="3"/>
        <v/>
      </c>
      <c r="S12" s="26" t="str">
        <f t="shared" si="4"/>
        <v>◄</v>
      </c>
      <c r="T12" s="25"/>
      <c r="U12" s="24"/>
      <c r="V12" s="23"/>
      <c r="W12" s="22"/>
      <c r="X12" s="21">
        <f t="shared" si="5"/>
        <v>0</v>
      </c>
      <c r="Y12" s="20">
        <f t="shared" si="5"/>
        <v>0</v>
      </c>
      <c r="Z12" s="19"/>
      <c r="AA12" s="18">
        <f t="shared" si="6"/>
        <v>0</v>
      </c>
      <c r="AB12" s="17">
        <f t="shared" si="6"/>
        <v>0</v>
      </c>
      <c r="AC12" s="5" t="s">
        <v>0</v>
      </c>
      <c r="AD12" s="41"/>
    </row>
    <row r="13" spans="1:33" x14ac:dyDescent="0.25">
      <c r="A13" s="496"/>
      <c r="B13" s="39" t="str">
        <f t="shared" si="0"/>
        <v/>
      </c>
      <c r="C13" s="23"/>
      <c r="D13" s="122"/>
      <c r="E13" s="145" t="s">
        <v>954</v>
      </c>
      <c r="F13" s="144" t="s">
        <v>678</v>
      </c>
      <c r="G13" s="307" t="s">
        <v>989</v>
      </c>
      <c r="H13" s="62" t="s">
        <v>559</v>
      </c>
      <c r="I13" s="119" t="s">
        <v>3645</v>
      </c>
      <c r="J13" s="683" t="s">
        <v>3646</v>
      </c>
      <c r="K13" s="684"/>
      <c r="L13" s="684"/>
      <c r="M13" s="685"/>
      <c r="N13" s="26" t="str">
        <f t="shared" si="1"/>
        <v/>
      </c>
      <c r="O13" s="26" t="str">
        <f t="shared" si="2"/>
        <v>◄</v>
      </c>
      <c r="P13" s="25"/>
      <c r="Q13" s="24"/>
      <c r="R13" s="26" t="str">
        <f t="shared" si="3"/>
        <v/>
      </c>
      <c r="S13" s="26" t="str">
        <f t="shared" si="4"/>
        <v>◄</v>
      </c>
      <c r="T13" s="25"/>
      <c r="U13" s="24"/>
      <c r="V13" s="23"/>
      <c r="W13" s="22"/>
      <c r="X13" s="21">
        <f t="shared" si="5"/>
        <v>0</v>
      </c>
      <c r="Y13" s="20">
        <f t="shared" si="5"/>
        <v>0</v>
      </c>
      <c r="Z13" s="19"/>
      <c r="AA13" s="18">
        <f t="shared" si="6"/>
        <v>0</v>
      </c>
      <c r="AB13" s="17">
        <f t="shared" si="6"/>
        <v>0</v>
      </c>
      <c r="AC13" s="5" t="s">
        <v>0</v>
      </c>
      <c r="AD13" s="41"/>
    </row>
    <row r="14" spans="1:33" x14ac:dyDescent="0.25">
      <c r="A14" s="496"/>
      <c r="B14" s="39" t="str">
        <f t="shared" si="0"/>
        <v/>
      </c>
      <c r="C14" s="23"/>
      <c r="D14" s="122"/>
      <c r="E14" s="179" t="s">
        <v>954</v>
      </c>
      <c r="F14" s="178" t="s">
        <v>992</v>
      </c>
      <c r="G14" s="307" t="s">
        <v>989</v>
      </c>
      <c r="H14" s="62" t="s">
        <v>559</v>
      </c>
      <c r="I14" s="119" t="s">
        <v>993</v>
      </c>
      <c r="J14" s="683" t="e">
        <v>#REF!</v>
      </c>
      <c r="K14" s="684"/>
      <c r="L14" s="684"/>
      <c r="M14" s="685"/>
      <c r="N14" s="26" t="str">
        <f t="shared" si="1"/>
        <v/>
      </c>
      <c r="O14" s="26" t="str">
        <f t="shared" si="2"/>
        <v>◄</v>
      </c>
      <c r="P14" s="25"/>
      <c r="Q14" s="24"/>
      <c r="R14" s="26" t="str">
        <f t="shared" si="3"/>
        <v/>
      </c>
      <c r="S14" s="26" t="str">
        <f t="shared" si="4"/>
        <v>◄</v>
      </c>
      <c r="T14" s="25"/>
      <c r="U14" s="24"/>
      <c r="V14" s="23"/>
      <c r="W14" s="22"/>
      <c r="X14" s="21">
        <f t="shared" si="5"/>
        <v>0</v>
      </c>
      <c r="Y14" s="20">
        <f t="shared" si="5"/>
        <v>0</v>
      </c>
      <c r="Z14" s="19"/>
      <c r="AA14" s="18">
        <f t="shared" si="6"/>
        <v>0</v>
      </c>
      <c r="AB14" s="17">
        <f t="shared" si="6"/>
        <v>0</v>
      </c>
      <c r="AC14" s="5" t="s">
        <v>0</v>
      </c>
      <c r="AD14" s="41"/>
    </row>
    <row r="15" spans="1:33" ht="14.4" customHeight="1" x14ac:dyDescent="0.25">
      <c r="A15" s="496"/>
      <c r="B15" s="39" t="str">
        <f t="shared" si="0"/>
        <v/>
      </c>
      <c r="C15" s="23"/>
      <c r="D15" s="689" t="s">
        <v>991</v>
      </c>
      <c r="E15" s="690"/>
      <c r="F15" s="691"/>
      <c r="G15" s="307" t="s">
        <v>989</v>
      </c>
      <c r="H15" s="62" t="s">
        <v>552</v>
      </c>
      <c r="I15" s="119" t="s">
        <v>3647</v>
      </c>
      <c r="J15" s="683" t="s">
        <v>3648</v>
      </c>
      <c r="K15" s="684"/>
      <c r="L15" s="684"/>
      <c r="M15" s="685"/>
      <c r="N15" s="26" t="str">
        <f t="shared" si="1"/>
        <v/>
      </c>
      <c r="O15" s="26" t="str">
        <f t="shared" si="2"/>
        <v>◄</v>
      </c>
      <c r="P15" s="25"/>
      <c r="Q15" s="24"/>
      <c r="R15" s="26" t="str">
        <f t="shared" si="3"/>
        <v/>
      </c>
      <c r="S15" s="26" t="str">
        <f t="shared" si="4"/>
        <v>◄</v>
      </c>
      <c r="T15" s="25"/>
      <c r="U15" s="24"/>
      <c r="V15" s="23"/>
      <c r="W15" s="22"/>
      <c r="X15" s="21">
        <f t="shared" si="5"/>
        <v>0</v>
      </c>
      <c r="Y15" s="20">
        <f t="shared" si="5"/>
        <v>0</v>
      </c>
      <c r="Z15" s="19"/>
      <c r="AA15" s="18">
        <f t="shared" si="6"/>
        <v>0</v>
      </c>
      <c r="AB15" s="17">
        <f t="shared" si="6"/>
        <v>0</v>
      </c>
      <c r="AC15" s="5" t="s">
        <v>0</v>
      </c>
      <c r="AD15" s="41"/>
    </row>
    <row r="16" spans="1:33" ht="15" thickBot="1" x14ac:dyDescent="0.3">
      <c r="A16" s="496">
        <v>1</v>
      </c>
      <c r="B16" s="39" t="str">
        <f t="shared" si="0"/>
        <v>x</v>
      </c>
      <c r="C16" s="23"/>
      <c r="D16" s="689" t="s">
        <v>990</v>
      </c>
      <c r="E16" s="690">
        <v>0</v>
      </c>
      <c r="F16" s="691">
        <v>1</v>
      </c>
      <c r="G16" s="307" t="s">
        <v>989</v>
      </c>
      <c r="H16" s="62" t="s">
        <v>559</v>
      </c>
      <c r="I16" s="119" t="s">
        <v>3644</v>
      </c>
      <c r="J16" s="683" t="s">
        <v>3648</v>
      </c>
      <c r="K16" s="684"/>
      <c r="L16" s="684"/>
      <c r="M16" s="685"/>
      <c r="N16" s="26" t="str">
        <f t="shared" si="1"/>
        <v/>
      </c>
      <c r="O16" s="26" t="str">
        <f t="shared" si="2"/>
        <v>◄</v>
      </c>
      <c r="P16" s="25"/>
      <c r="Q16" s="24"/>
      <c r="R16" s="26" t="str">
        <f t="shared" si="3"/>
        <v/>
      </c>
      <c r="S16" s="26" t="str">
        <f t="shared" si="4"/>
        <v>◄</v>
      </c>
      <c r="T16" s="25"/>
      <c r="U16" s="24"/>
      <c r="V16" s="23"/>
      <c r="W16" s="22"/>
      <c r="X16" s="21">
        <f t="shared" si="5"/>
        <v>0</v>
      </c>
      <c r="Y16" s="20">
        <f t="shared" si="5"/>
        <v>0</v>
      </c>
      <c r="Z16" s="19"/>
      <c r="AA16" s="18">
        <f t="shared" si="6"/>
        <v>0</v>
      </c>
      <c r="AB16" s="17">
        <f t="shared" si="6"/>
        <v>0</v>
      </c>
      <c r="AC16" s="5" t="s">
        <v>0</v>
      </c>
      <c r="AD16" s="41"/>
    </row>
    <row r="17" spans="1:30" ht="16.8" thickTop="1" thickBot="1" x14ac:dyDescent="0.3">
      <c r="A17" s="51"/>
      <c r="B17" s="50"/>
      <c r="C17" s="14">
        <f>ROWS(C18:C38)-1</f>
        <v>20</v>
      </c>
      <c r="D17" s="149" t="s">
        <v>3649</v>
      </c>
      <c r="E17" s="12"/>
      <c r="F17" s="115"/>
      <c r="G17" s="337"/>
      <c r="H17" s="10"/>
      <c r="I17" s="9"/>
      <c r="J17" s="8" t="s">
        <v>3650</v>
      </c>
      <c r="K17" s="8"/>
      <c r="L17" s="8"/>
      <c r="M17" s="114"/>
      <c r="N17" s="49"/>
      <c r="O17" s="68" t="str">
        <f>IF(COUNTIF(N18:N41,"?")&gt;0,"?",IF(AND(P17="◄",Q17="►"),"◄►",IF(P17="◄","◄",IF(Q17="►","►",""))))</f>
        <v>◄</v>
      </c>
      <c r="P17" s="46" t="str">
        <f>IF(SUM(P18:P38)+1=ROWS(P18:P38)-COUNTIF(P18:P38,"-"),"","◄")</f>
        <v>◄</v>
      </c>
      <c r="Q17" s="45" t="str">
        <f>IF(SUM(Q18:Q38)&gt;0,"►","")</f>
        <v/>
      </c>
      <c r="R17" s="48"/>
      <c r="S17" s="68" t="str">
        <f>IF(COUNTIF(R18:R41,"?")&gt;0,"?",IF(AND(T17="◄",U17="►"),"◄►",IF(T17="◄","◄",IF(U17="►","►",""))))</f>
        <v>◄</v>
      </c>
      <c r="T17" s="46" t="str">
        <f>IF(SUM(T18:T38)+1=ROWS(T18:T38)-COUNTIF(T18:T38,"-"),"","◄")</f>
        <v>◄</v>
      </c>
      <c r="U17" s="45" t="str">
        <f>IF(SUM(U18:U38)&gt;0,"►","")</f>
        <v/>
      </c>
      <c r="V17" s="14">
        <f>ROWS(V18:V38)-1</f>
        <v>20</v>
      </c>
      <c r="W17" s="44">
        <f>SUM(W18:W38)-W38</f>
        <v>0</v>
      </c>
      <c r="X17" s="43" t="s">
        <v>2</v>
      </c>
      <c r="Y17" s="42"/>
      <c r="Z17" s="44">
        <f>SUM(Z18:Z38)-Z38</f>
        <v>0</v>
      </c>
      <c r="AA17" s="43" t="s">
        <v>2</v>
      </c>
      <c r="AB17" s="42"/>
      <c r="AC17" s="5" t="s">
        <v>0</v>
      </c>
      <c r="AD17" s="41"/>
    </row>
    <row r="18" spans="1:30" x14ac:dyDescent="0.25">
      <c r="A18" s="496"/>
      <c r="B18" s="39" t="str">
        <f t="shared" ref="B18:B37" si="7">IF(A18=1,"x","")</f>
        <v/>
      </c>
      <c r="C18" s="23"/>
      <c r="D18" s="122"/>
      <c r="E18" s="145" t="s">
        <v>954</v>
      </c>
      <c r="F18" s="144">
        <v>3</v>
      </c>
      <c r="G18" s="307" t="s">
        <v>985</v>
      </c>
      <c r="H18" s="62" t="s">
        <v>595</v>
      </c>
      <c r="I18" s="119" t="s">
        <v>3651</v>
      </c>
      <c r="J18" s="118"/>
      <c r="K18" s="117"/>
      <c r="L18" s="117"/>
      <c r="M18" s="117"/>
      <c r="N18" s="26" t="str">
        <f t="shared" ref="N18:N37" si="8">IF(O18="?","?","")</f>
        <v/>
      </c>
      <c r="O18" s="26" t="str">
        <f t="shared" ref="O18:O37" si="9">IF(AND(P18="",Q18&gt;0),"?",IF(P18="","◄",IF(Q18&gt;=1,"►","")))</f>
        <v>◄</v>
      </c>
      <c r="P18" s="25"/>
      <c r="Q18" s="24"/>
      <c r="R18" s="26" t="str">
        <f t="shared" ref="R18:R37" si="10">IF(S18="?","?","")</f>
        <v/>
      </c>
      <c r="S18" s="26" t="str">
        <f t="shared" ref="S18:S37" si="11">IF(AND(T18="",U18&gt;0),"?",IF(T18="","◄",IF(U18&gt;=1,"►","")))</f>
        <v>◄</v>
      </c>
      <c r="T18" s="25"/>
      <c r="U18" s="24"/>
      <c r="V18" s="23"/>
      <c r="W18" s="22"/>
      <c r="X18" s="21">
        <f t="shared" ref="X18:X37" si="12">(P18*W18)</f>
        <v>0</v>
      </c>
      <c r="Y18" s="20">
        <f t="shared" ref="Y18:Y37" si="13">(Q18*X18)</f>
        <v>0</v>
      </c>
      <c r="Z18" s="19"/>
      <c r="AA18" s="18">
        <f t="shared" ref="AA18:AA37" si="14">(T18*Z18)</f>
        <v>0</v>
      </c>
      <c r="AB18" s="17">
        <f t="shared" ref="AB18:AB37" si="15">(U18*AA18)</f>
        <v>0</v>
      </c>
      <c r="AC18" s="5" t="s">
        <v>0</v>
      </c>
      <c r="AD18" s="41"/>
    </row>
    <row r="19" spans="1:30" x14ac:dyDescent="0.25">
      <c r="A19" s="496"/>
      <c r="B19" s="39" t="str">
        <f t="shared" si="7"/>
        <v/>
      </c>
      <c r="C19" s="23"/>
      <c r="D19" s="122"/>
      <c r="E19" s="179" t="s">
        <v>954</v>
      </c>
      <c r="F19" s="178" t="s">
        <v>616</v>
      </c>
      <c r="G19" s="307" t="s">
        <v>985</v>
      </c>
      <c r="H19" s="62" t="s">
        <v>595</v>
      </c>
      <c r="I19" s="119" t="s">
        <v>1573</v>
      </c>
      <c r="J19" s="118"/>
      <c r="K19" s="117"/>
      <c r="L19" s="117"/>
      <c r="M19" s="116"/>
      <c r="N19" s="26" t="str">
        <f t="shared" si="8"/>
        <v/>
      </c>
      <c r="O19" s="26" t="str">
        <f t="shared" si="9"/>
        <v>◄</v>
      </c>
      <c r="P19" s="25"/>
      <c r="Q19" s="24"/>
      <c r="R19" s="26" t="str">
        <f t="shared" si="10"/>
        <v/>
      </c>
      <c r="S19" s="26" t="str">
        <f t="shared" si="11"/>
        <v>◄</v>
      </c>
      <c r="T19" s="25"/>
      <c r="U19" s="24"/>
      <c r="V19" s="23"/>
      <c r="W19" s="22"/>
      <c r="X19" s="21">
        <f t="shared" si="12"/>
        <v>0</v>
      </c>
      <c r="Y19" s="20">
        <f t="shared" si="13"/>
        <v>0</v>
      </c>
      <c r="Z19" s="19"/>
      <c r="AA19" s="18">
        <f t="shared" si="14"/>
        <v>0</v>
      </c>
      <c r="AB19" s="17">
        <f t="shared" si="15"/>
        <v>0</v>
      </c>
      <c r="AC19" s="5" t="s">
        <v>0</v>
      </c>
      <c r="AD19" s="41"/>
    </row>
    <row r="20" spans="1:30" x14ac:dyDescent="0.25">
      <c r="A20" s="496"/>
      <c r="B20" s="39" t="str">
        <f t="shared" si="7"/>
        <v/>
      </c>
      <c r="C20" s="23"/>
      <c r="D20" s="122"/>
      <c r="E20" s="145" t="s">
        <v>954</v>
      </c>
      <c r="F20" s="144">
        <v>4</v>
      </c>
      <c r="G20" s="307" t="s">
        <v>985</v>
      </c>
      <c r="H20" s="62" t="s">
        <v>552</v>
      </c>
      <c r="I20" s="119" t="s">
        <v>3652</v>
      </c>
      <c r="J20" s="118"/>
      <c r="K20" s="117"/>
      <c r="L20" s="117"/>
      <c r="M20" s="116"/>
      <c r="N20" s="26" t="str">
        <f t="shared" si="8"/>
        <v/>
      </c>
      <c r="O20" s="26" t="str">
        <f t="shared" si="9"/>
        <v>◄</v>
      </c>
      <c r="P20" s="25"/>
      <c r="Q20" s="24"/>
      <c r="R20" s="26" t="str">
        <f t="shared" si="10"/>
        <v/>
      </c>
      <c r="S20" s="26" t="str">
        <f t="shared" si="11"/>
        <v>◄</v>
      </c>
      <c r="T20" s="25"/>
      <c r="U20" s="24"/>
      <c r="V20" s="23"/>
      <c r="W20" s="22"/>
      <c r="X20" s="21">
        <f t="shared" si="12"/>
        <v>0</v>
      </c>
      <c r="Y20" s="20">
        <f t="shared" si="13"/>
        <v>0</v>
      </c>
      <c r="Z20" s="19"/>
      <c r="AA20" s="18">
        <f t="shared" si="14"/>
        <v>0</v>
      </c>
      <c r="AB20" s="17">
        <f t="shared" si="15"/>
        <v>0</v>
      </c>
      <c r="AC20" s="5" t="s">
        <v>0</v>
      </c>
      <c r="AD20" s="41"/>
    </row>
    <row r="21" spans="1:30" x14ac:dyDescent="0.25">
      <c r="A21" s="496"/>
      <c r="B21" s="39" t="str">
        <f t="shared" si="7"/>
        <v/>
      </c>
      <c r="C21" s="23"/>
      <c r="D21" s="122"/>
      <c r="E21" s="145" t="s">
        <v>954</v>
      </c>
      <c r="F21" s="144">
        <v>5</v>
      </c>
      <c r="G21" s="307" t="s">
        <v>985</v>
      </c>
      <c r="H21" s="62" t="s">
        <v>552</v>
      </c>
      <c r="I21" s="119" t="s">
        <v>3653</v>
      </c>
      <c r="J21" s="118" t="s">
        <v>3654</v>
      </c>
      <c r="K21" s="117"/>
      <c r="L21" s="117"/>
      <c r="M21" s="116"/>
      <c r="N21" s="26" t="str">
        <f t="shared" si="8"/>
        <v/>
      </c>
      <c r="O21" s="26" t="str">
        <f t="shared" si="9"/>
        <v>◄</v>
      </c>
      <c r="P21" s="25"/>
      <c r="Q21" s="24"/>
      <c r="R21" s="26" t="str">
        <f t="shared" si="10"/>
        <v/>
      </c>
      <c r="S21" s="26" t="str">
        <f t="shared" si="11"/>
        <v>◄</v>
      </c>
      <c r="T21" s="25"/>
      <c r="U21" s="24"/>
      <c r="V21" s="23"/>
      <c r="W21" s="22"/>
      <c r="X21" s="21">
        <f t="shared" si="12"/>
        <v>0</v>
      </c>
      <c r="Y21" s="20">
        <f t="shared" si="13"/>
        <v>0</v>
      </c>
      <c r="Z21" s="19"/>
      <c r="AA21" s="18">
        <f t="shared" si="14"/>
        <v>0</v>
      </c>
      <c r="AB21" s="17">
        <f t="shared" si="15"/>
        <v>0</v>
      </c>
      <c r="AC21" s="5" t="s">
        <v>0</v>
      </c>
      <c r="AD21" s="41"/>
    </row>
    <row r="22" spans="1:30" x14ac:dyDescent="0.25">
      <c r="A22" s="496"/>
      <c r="B22" s="39" t="str">
        <f t="shared" si="7"/>
        <v/>
      </c>
      <c r="C22" s="23"/>
      <c r="D22" s="122"/>
      <c r="E22" s="179" t="s">
        <v>954</v>
      </c>
      <c r="F22" s="178" t="s">
        <v>594</v>
      </c>
      <c r="G22" s="307" t="s">
        <v>985</v>
      </c>
      <c r="H22" s="62" t="s">
        <v>552</v>
      </c>
      <c r="I22" s="119" t="s">
        <v>3655</v>
      </c>
      <c r="J22" s="118"/>
      <c r="K22" s="117"/>
      <c r="L22" s="117"/>
      <c r="M22" s="116"/>
      <c r="N22" s="26" t="str">
        <f t="shared" si="8"/>
        <v/>
      </c>
      <c r="O22" s="26" t="str">
        <f t="shared" si="9"/>
        <v>◄</v>
      </c>
      <c r="P22" s="25"/>
      <c r="Q22" s="24"/>
      <c r="R22" s="26" t="str">
        <f t="shared" si="10"/>
        <v/>
      </c>
      <c r="S22" s="26" t="str">
        <f t="shared" si="11"/>
        <v>◄</v>
      </c>
      <c r="T22" s="25"/>
      <c r="U22" s="24"/>
      <c r="V22" s="23"/>
      <c r="W22" s="22"/>
      <c r="X22" s="21">
        <f t="shared" si="12"/>
        <v>0</v>
      </c>
      <c r="Y22" s="20">
        <f t="shared" si="13"/>
        <v>0</v>
      </c>
      <c r="Z22" s="19"/>
      <c r="AA22" s="18">
        <f t="shared" si="14"/>
        <v>0</v>
      </c>
      <c r="AB22" s="17">
        <f t="shared" si="15"/>
        <v>0</v>
      </c>
      <c r="AC22" s="5" t="s">
        <v>0</v>
      </c>
      <c r="AD22" s="41"/>
    </row>
    <row r="23" spans="1:30" x14ac:dyDescent="0.25">
      <c r="A23" s="496"/>
      <c r="B23" s="39" t="str">
        <f t="shared" si="7"/>
        <v/>
      </c>
      <c r="C23" s="23"/>
      <c r="D23" s="122"/>
      <c r="E23" s="179" t="s">
        <v>954</v>
      </c>
      <c r="F23" s="178" t="s">
        <v>663</v>
      </c>
      <c r="G23" s="307" t="s">
        <v>985</v>
      </c>
      <c r="H23" s="62" t="s">
        <v>552</v>
      </c>
      <c r="I23" s="119" t="s">
        <v>3656</v>
      </c>
      <c r="J23" s="118"/>
      <c r="K23" s="117"/>
      <c r="L23" s="117"/>
      <c r="M23" s="116"/>
      <c r="N23" s="26" t="str">
        <f t="shared" si="8"/>
        <v/>
      </c>
      <c r="O23" s="26" t="str">
        <f t="shared" si="9"/>
        <v>◄</v>
      </c>
      <c r="P23" s="25"/>
      <c r="Q23" s="24"/>
      <c r="R23" s="26" t="str">
        <f t="shared" si="10"/>
        <v/>
      </c>
      <c r="S23" s="26" t="str">
        <f t="shared" si="11"/>
        <v>◄</v>
      </c>
      <c r="T23" s="25"/>
      <c r="U23" s="24"/>
      <c r="V23" s="23"/>
      <c r="W23" s="22"/>
      <c r="X23" s="21">
        <f t="shared" si="12"/>
        <v>0</v>
      </c>
      <c r="Y23" s="20">
        <f t="shared" si="13"/>
        <v>0</v>
      </c>
      <c r="Z23" s="19"/>
      <c r="AA23" s="18">
        <f t="shared" si="14"/>
        <v>0</v>
      </c>
      <c r="AB23" s="17">
        <f t="shared" si="15"/>
        <v>0</v>
      </c>
      <c r="AC23" s="5" t="s">
        <v>0</v>
      </c>
      <c r="AD23" s="41"/>
    </row>
    <row r="24" spans="1:30" x14ac:dyDescent="0.25">
      <c r="A24" s="496"/>
      <c r="B24" s="39" t="str">
        <f t="shared" si="7"/>
        <v/>
      </c>
      <c r="C24" s="23"/>
      <c r="D24" s="122"/>
      <c r="E24" s="145" t="s">
        <v>954</v>
      </c>
      <c r="F24" s="144">
        <v>6</v>
      </c>
      <c r="G24" s="307" t="s">
        <v>985</v>
      </c>
      <c r="H24" s="62" t="s">
        <v>559</v>
      </c>
      <c r="I24" s="119" t="s">
        <v>3657</v>
      </c>
      <c r="J24" s="118"/>
      <c r="K24" s="117"/>
      <c r="L24" s="117"/>
      <c r="M24" s="116"/>
      <c r="N24" s="26" t="str">
        <f t="shared" si="8"/>
        <v/>
      </c>
      <c r="O24" s="26" t="str">
        <f t="shared" si="9"/>
        <v>◄</v>
      </c>
      <c r="P24" s="25"/>
      <c r="Q24" s="24"/>
      <c r="R24" s="26" t="str">
        <f t="shared" si="10"/>
        <v/>
      </c>
      <c r="S24" s="26" t="str">
        <f t="shared" si="11"/>
        <v>◄</v>
      </c>
      <c r="T24" s="25"/>
      <c r="U24" s="24"/>
      <c r="V24" s="23"/>
      <c r="W24" s="22"/>
      <c r="X24" s="21">
        <f t="shared" si="12"/>
        <v>0</v>
      </c>
      <c r="Y24" s="20">
        <f t="shared" si="13"/>
        <v>0</v>
      </c>
      <c r="Z24" s="19"/>
      <c r="AA24" s="18">
        <f t="shared" si="14"/>
        <v>0</v>
      </c>
      <c r="AB24" s="17">
        <f t="shared" si="15"/>
        <v>0</v>
      </c>
      <c r="AC24" s="5" t="s">
        <v>0</v>
      </c>
      <c r="AD24" s="41"/>
    </row>
    <row r="25" spans="1:30" x14ac:dyDescent="0.25">
      <c r="A25" s="496"/>
      <c r="B25" s="39" t="str">
        <f t="shared" si="7"/>
        <v/>
      </c>
      <c r="C25" s="23"/>
      <c r="D25" s="122"/>
      <c r="E25" s="179" t="s">
        <v>954</v>
      </c>
      <c r="F25" s="178" t="s">
        <v>378</v>
      </c>
      <c r="G25" s="307" t="s">
        <v>985</v>
      </c>
      <c r="H25" s="62" t="s">
        <v>559</v>
      </c>
      <c r="I25" s="119" t="s">
        <v>3658</v>
      </c>
      <c r="J25" s="118"/>
      <c r="K25" s="117"/>
      <c r="L25" s="117"/>
      <c r="M25" s="116"/>
      <c r="N25" s="26" t="str">
        <f t="shared" si="8"/>
        <v/>
      </c>
      <c r="O25" s="26" t="str">
        <f t="shared" si="9"/>
        <v>◄</v>
      </c>
      <c r="P25" s="25"/>
      <c r="Q25" s="24"/>
      <c r="R25" s="26" t="str">
        <f t="shared" si="10"/>
        <v/>
      </c>
      <c r="S25" s="26" t="str">
        <f t="shared" si="11"/>
        <v>◄</v>
      </c>
      <c r="T25" s="25"/>
      <c r="U25" s="24"/>
      <c r="V25" s="23"/>
      <c r="W25" s="22"/>
      <c r="X25" s="21">
        <f t="shared" si="12"/>
        <v>0</v>
      </c>
      <c r="Y25" s="20">
        <f t="shared" si="13"/>
        <v>0</v>
      </c>
      <c r="Z25" s="19"/>
      <c r="AA25" s="18">
        <f t="shared" si="14"/>
        <v>0</v>
      </c>
      <c r="AB25" s="17">
        <f t="shared" si="15"/>
        <v>0</v>
      </c>
      <c r="AC25" s="5" t="s">
        <v>0</v>
      </c>
      <c r="AD25" s="41"/>
    </row>
    <row r="26" spans="1:30" x14ac:dyDescent="0.25">
      <c r="A26" s="496"/>
      <c r="B26" s="39" t="str">
        <f t="shared" si="7"/>
        <v/>
      </c>
      <c r="C26" s="23"/>
      <c r="D26" s="122"/>
      <c r="E26" s="179" t="s">
        <v>954</v>
      </c>
      <c r="F26" s="178" t="s">
        <v>661</v>
      </c>
      <c r="G26" s="307" t="s">
        <v>985</v>
      </c>
      <c r="H26" s="62" t="s">
        <v>559</v>
      </c>
      <c r="I26" s="119" t="s">
        <v>3659</v>
      </c>
      <c r="J26" s="118"/>
      <c r="K26" s="117"/>
      <c r="L26" s="117"/>
      <c r="M26" s="116"/>
      <c r="N26" s="26" t="str">
        <f t="shared" si="8"/>
        <v/>
      </c>
      <c r="O26" s="26" t="str">
        <f t="shared" si="9"/>
        <v>◄</v>
      </c>
      <c r="P26" s="25"/>
      <c r="Q26" s="24"/>
      <c r="R26" s="26" t="str">
        <f t="shared" si="10"/>
        <v/>
      </c>
      <c r="S26" s="26" t="str">
        <f t="shared" si="11"/>
        <v>◄</v>
      </c>
      <c r="T26" s="25"/>
      <c r="U26" s="24"/>
      <c r="V26" s="23"/>
      <c r="W26" s="22"/>
      <c r="X26" s="21">
        <f t="shared" si="12"/>
        <v>0</v>
      </c>
      <c r="Y26" s="20">
        <f t="shared" si="13"/>
        <v>0</v>
      </c>
      <c r="Z26" s="19"/>
      <c r="AA26" s="18">
        <f t="shared" si="14"/>
        <v>0</v>
      </c>
      <c r="AB26" s="17">
        <f t="shared" si="15"/>
        <v>0</v>
      </c>
      <c r="AC26" s="5" t="s">
        <v>0</v>
      </c>
      <c r="AD26" s="41"/>
    </row>
    <row r="27" spans="1:30" x14ac:dyDescent="0.25">
      <c r="A27" s="496"/>
      <c r="B27" s="39" t="str">
        <f t="shared" si="7"/>
        <v/>
      </c>
      <c r="C27" s="23"/>
      <c r="D27" s="122"/>
      <c r="E27" s="145" t="s">
        <v>954</v>
      </c>
      <c r="F27" s="144">
        <v>7</v>
      </c>
      <c r="G27" s="307" t="s">
        <v>988</v>
      </c>
      <c r="H27" s="62" t="s">
        <v>558</v>
      </c>
      <c r="I27" s="119" t="s">
        <v>1579</v>
      </c>
      <c r="J27" s="118" t="s">
        <v>3660</v>
      </c>
      <c r="K27" s="117"/>
      <c r="L27" s="117"/>
      <c r="M27" s="116"/>
      <c r="N27" s="26" t="str">
        <f t="shared" si="8"/>
        <v/>
      </c>
      <c r="O27" s="26" t="str">
        <f t="shared" si="9"/>
        <v>◄</v>
      </c>
      <c r="P27" s="25"/>
      <c r="Q27" s="24"/>
      <c r="R27" s="26" t="str">
        <f t="shared" si="10"/>
        <v/>
      </c>
      <c r="S27" s="26" t="str">
        <f t="shared" si="11"/>
        <v>◄</v>
      </c>
      <c r="T27" s="25"/>
      <c r="U27" s="24"/>
      <c r="V27" s="23"/>
      <c r="W27" s="22"/>
      <c r="X27" s="21">
        <f t="shared" si="12"/>
        <v>0</v>
      </c>
      <c r="Y27" s="20">
        <f t="shared" si="13"/>
        <v>0</v>
      </c>
      <c r="Z27" s="19"/>
      <c r="AA27" s="18">
        <f t="shared" si="14"/>
        <v>0</v>
      </c>
      <c r="AB27" s="17">
        <f t="shared" si="15"/>
        <v>0</v>
      </c>
      <c r="AC27" s="5" t="s">
        <v>0</v>
      </c>
      <c r="AD27" s="41"/>
    </row>
    <row r="28" spans="1:30" x14ac:dyDescent="0.25">
      <c r="A28" s="496"/>
      <c r="B28" s="39" t="str">
        <f t="shared" si="7"/>
        <v/>
      </c>
      <c r="C28" s="23"/>
      <c r="D28" s="122"/>
      <c r="E28" s="145" t="s">
        <v>954</v>
      </c>
      <c r="F28" s="144">
        <v>8</v>
      </c>
      <c r="G28" s="307" t="s">
        <v>985</v>
      </c>
      <c r="H28" s="62" t="s">
        <v>494</v>
      </c>
      <c r="I28" s="119" t="s">
        <v>3661</v>
      </c>
      <c r="J28" s="118"/>
      <c r="K28" s="117"/>
      <c r="L28" s="117"/>
      <c r="M28" s="116"/>
      <c r="N28" s="26" t="str">
        <f t="shared" si="8"/>
        <v/>
      </c>
      <c r="O28" s="26" t="str">
        <f t="shared" si="9"/>
        <v>◄</v>
      </c>
      <c r="P28" s="25"/>
      <c r="Q28" s="24"/>
      <c r="R28" s="26" t="str">
        <f t="shared" si="10"/>
        <v/>
      </c>
      <c r="S28" s="26" t="str">
        <f t="shared" si="11"/>
        <v>◄</v>
      </c>
      <c r="T28" s="25"/>
      <c r="U28" s="24"/>
      <c r="V28" s="23"/>
      <c r="W28" s="22"/>
      <c r="X28" s="21">
        <f t="shared" si="12"/>
        <v>0</v>
      </c>
      <c r="Y28" s="20">
        <f t="shared" si="13"/>
        <v>0</v>
      </c>
      <c r="Z28" s="19"/>
      <c r="AA28" s="18">
        <f t="shared" si="14"/>
        <v>0</v>
      </c>
      <c r="AB28" s="17">
        <f t="shared" si="15"/>
        <v>0</v>
      </c>
      <c r="AC28" s="5" t="s">
        <v>0</v>
      </c>
      <c r="AD28" s="41"/>
    </row>
    <row r="29" spans="1:30" x14ac:dyDescent="0.25">
      <c r="A29" s="496"/>
      <c r="B29" s="39" t="str">
        <f t="shared" si="7"/>
        <v/>
      </c>
      <c r="C29" s="23"/>
      <c r="D29" s="122"/>
      <c r="E29" s="145" t="s">
        <v>954</v>
      </c>
      <c r="F29" s="144">
        <v>9</v>
      </c>
      <c r="G29" s="307" t="s">
        <v>987</v>
      </c>
      <c r="H29" s="62" t="s">
        <v>494</v>
      </c>
      <c r="I29" s="119" t="s">
        <v>3662</v>
      </c>
      <c r="J29" s="118" t="s">
        <v>3654</v>
      </c>
      <c r="K29" s="117"/>
      <c r="L29" s="117"/>
      <c r="M29" s="116"/>
      <c r="N29" s="26" t="str">
        <f t="shared" si="8"/>
        <v/>
      </c>
      <c r="O29" s="26" t="str">
        <f t="shared" si="9"/>
        <v>◄</v>
      </c>
      <c r="P29" s="25"/>
      <c r="Q29" s="24"/>
      <c r="R29" s="26" t="str">
        <f t="shared" si="10"/>
        <v/>
      </c>
      <c r="S29" s="26" t="str">
        <f t="shared" si="11"/>
        <v>◄</v>
      </c>
      <c r="T29" s="25"/>
      <c r="U29" s="24"/>
      <c r="V29" s="23"/>
      <c r="W29" s="22"/>
      <c r="X29" s="21">
        <f t="shared" si="12"/>
        <v>0</v>
      </c>
      <c r="Y29" s="20">
        <f t="shared" si="13"/>
        <v>0</v>
      </c>
      <c r="Z29" s="19"/>
      <c r="AA29" s="18">
        <f t="shared" si="14"/>
        <v>0</v>
      </c>
      <c r="AB29" s="17">
        <f t="shared" si="15"/>
        <v>0</v>
      </c>
      <c r="AC29" s="5" t="s">
        <v>0</v>
      </c>
      <c r="AD29" s="41"/>
    </row>
    <row r="30" spans="1:30" x14ac:dyDescent="0.25">
      <c r="A30" s="496"/>
      <c r="B30" s="39" t="str">
        <f t="shared" si="7"/>
        <v/>
      </c>
      <c r="C30" s="23"/>
      <c r="D30" s="122"/>
      <c r="E30" s="179" t="s">
        <v>954</v>
      </c>
      <c r="F30" s="178" t="s">
        <v>986</v>
      </c>
      <c r="G30" s="307" t="s">
        <v>985</v>
      </c>
      <c r="H30" s="62" t="s">
        <v>494</v>
      </c>
      <c r="I30" s="119" t="s">
        <v>3663</v>
      </c>
      <c r="J30" s="118"/>
      <c r="K30" s="117"/>
      <c r="L30" s="117"/>
      <c r="M30" s="116"/>
      <c r="N30" s="26" t="str">
        <f t="shared" si="8"/>
        <v/>
      </c>
      <c r="O30" s="26" t="str">
        <f t="shared" si="9"/>
        <v>◄</v>
      </c>
      <c r="P30" s="25"/>
      <c r="Q30" s="24"/>
      <c r="R30" s="26" t="str">
        <f t="shared" si="10"/>
        <v/>
      </c>
      <c r="S30" s="26" t="str">
        <f t="shared" si="11"/>
        <v>◄</v>
      </c>
      <c r="T30" s="25"/>
      <c r="U30" s="24"/>
      <c r="V30" s="23"/>
      <c r="W30" s="22"/>
      <c r="X30" s="21">
        <f t="shared" si="12"/>
        <v>0</v>
      </c>
      <c r="Y30" s="20">
        <f t="shared" si="13"/>
        <v>0</v>
      </c>
      <c r="Z30" s="19"/>
      <c r="AA30" s="18">
        <f t="shared" si="14"/>
        <v>0</v>
      </c>
      <c r="AB30" s="17">
        <f t="shared" si="15"/>
        <v>0</v>
      </c>
      <c r="AC30" s="5" t="s">
        <v>0</v>
      </c>
      <c r="AD30" s="41"/>
    </row>
    <row r="31" spans="1:30" x14ac:dyDescent="0.25">
      <c r="A31" s="496"/>
      <c r="B31" s="39" t="str">
        <f t="shared" si="7"/>
        <v/>
      </c>
      <c r="C31" s="23"/>
      <c r="D31" s="122"/>
      <c r="E31" s="145" t="s">
        <v>954</v>
      </c>
      <c r="F31" s="144">
        <v>10</v>
      </c>
      <c r="G31" s="307" t="s">
        <v>985</v>
      </c>
      <c r="H31" s="62" t="s">
        <v>200</v>
      </c>
      <c r="I31" s="119" t="s">
        <v>3664</v>
      </c>
      <c r="J31" s="118"/>
      <c r="K31" s="117"/>
      <c r="L31" s="117"/>
      <c r="M31" s="116"/>
      <c r="N31" s="26" t="str">
        <f t="shared" si="8"/>
        <v/>
      </c>
      <c r="O31" s="26" t="str">
        <f t="shared" si="9"/>
        <v>◄</v>
      </c>
      <c r="P31" s="25"/>
      <c r="Q31" s="24"/>
      <c r="R31" s="26" t="str">
        <f t="shared" si="10"/>
        <v/>
      </c>
      <c r="S31" s="26" t="str">
        <f t="shared" si="11"/>
        <v>◄</v>
      </c>
      <c r="T31" s="25"/>
      <c r="U31" s="24"/>
      <c r="V31" s="23"/>
      <c r="W31" s="22"/>
      <c r="X31" s="21">
        <f t="shared" si="12"/>
        <v>0</v>
      </c>
      <c r="Y31" s="20">
        <f t="shared" si="13"/>
        <v>0</v>
      </c>
      <c r="Z31" s="19"/>
      <c r="AA31" s="18">
        <f t="shared" si="14"/>
        <v>0</v>
      </c>
      <c r="AB31" s="17">
        <f t="shared" si="15"/>
        <v>0</v>
      </c>
      <c r="AC31" s="5" t="s">
        <v>0</v>
      </c>
      <c r="AD31" s="41"/>
    </row>
    <row r="32" spans="1:30" x14ac:dyDescent="0.25">
      <c r="A32" s="496"/>
      <c r="B32" s="39" t="str">
        <f t="shared" si="7"/>
        <v/>
      </c>
      <c r="C32" s="23"/>
      <c r="D32" s="122"/>
      <c r="E32" s="145" t="s">
        <v>954</v>
      </c>
      <c r="F32" s="144">
        <v>11</v>
      </c>
      <c r="G32" s="307" t="s">
        <v>985</v>
      </c>
      <c r="H32" s="62" t="s">
        <v>200</v>
      </c>
      <c r="I32" s="119" t="s">
        <v>3665</v>
      </c>
      <c r="J32" s="118"/>
      <c r="K32" s="117"/>
      <c r="L32" s="117"/>
      <c r="M32" s="116"/>
      <c r="N32" s="26" t="str">
        <f t="shared" si="8"/>
        <v/>
      </c>
      <c r="O32" s="26" t="str">
        <f t="shared" si="9"/>
        <v>◄</v>
      </c>
      <c r="P32" s="25"/>
      <c r="Q32" s="24"/>
      <c r="R32" s="26" t="str">
        <f t="shared" si="10"/>
        <v/>
      </c>
      <c r="S32" s="26" t="str">
        <f t="shared" si="11"/>
        <v>◄</v>
      </c>
      <c r="T32" s="25"/>
      <c r="U32" s="24"/>
      <c r="V32" s="23"/>
      <c r="W32" s="22"/>
      <c r="X32" s="21">
        <f t="shared" si="12"/>
        <v>0</v>
      </c>
      <c r="Y32" s="20">
        <f t="shared" si="13"/>
        <v>0</v>
      </c>
      <c r="Z32" s="19"/>
      <c r="AA32" s="18">
        <f t="shared" si="14"/>
        <v>0</v>
      </c>
      <c r="AB32" s="17">
        <f t="shared" si="15"/>
        <v>0</v>
      </c>
      <c r="AC32" s="5" t="s">
        <v>0</v>
      </c>
      <c r="AD32" s="41"/>
    </row>
    <row r="33" spans="1:30" ht="16.2" customHeight="1" x14ac:dyDescent="0.25">
      <c r="A33" s="496"/>
      <c r="B33" s="39" t="str">
        <f t="shared" si="7"/>
        <v/>
      </c>
      <c r="C33" s="23"/>
      <c r="D33" s="686" t="s">
        <v>3666</v>
      </c>
      <c r="E33" s="687" t="s">
        <v>954</v>
      </c>
      <c r="F33" s="688">
        <v>12</v>
      </c>
      <c r="G33" s="307" t="s">
        <v>985</v>
      </c>
      <c r="H33" s="62" t="s">
        <v>200</v>
      </c>
      <c r="I33" s="119" t="s">
        <v>3653</v>
      </c>
      <c r="J33" s="118"/>
      <c r="K33" s="117"/>
      <c r="L33" s="117"/>
      <c r="M33" s="448" t="s">
        <v>3667</v>
      </c>
      <c r="N33" s="26" t="str">
        <f t="shared" si="8"/>
        <v/>
      </c>
      <c r="O33" s="26" t="str">
        <f t="shared" si="9"/>
        <v>◄</v>
      </c>
      <c r="P33" s="25"/>
      <c r="Q33" s="24"/>
      <c r="R33" s="26" t="str">
        <f t="shared" si="10"/>
        <v/>
      </c>
      <c r="S33" s="26" t="str">
        <f t="shared" si="11"/>
        <v>◄</v>
      </c>
      <c r="T33" s="25"/>
      <c r="U33" s="24"/>
      <c r="V33" s="23"/>
      <c r="W33" s="22"/>
      <c r="X33" s="21">
        <f t="shared" si="12"/>
        <v>0</v>
      </c>
      <c r="Y33" s="20">
        <f t="shared" si="13"/>
        <v>0</v>
      </c>
      <c r="Z33" s="19"/>
      <c r="AA33" s="18">
        <f t="shared" si="14"/>
        <v>0</v>
      </c>
      <c r="AB33" s="17">
        <f t="shared" si="15"/>
        <v>0</v>
      </c>
      <c r="AC33" s="5" t="s">
        <v>0</v>
      </c>
      <c r="AD33" s="41"/>
    </row>
    <row r="34" spans="1:30" ht="16.2" customHeight="1" x14ac:dyDescent="0.25">
      <c r="A34" s="496"/>
      <c r="B34" s="39" t="str">
        <f t="shared" si="7"/>
        <v/>
      </c>
      <c r="C34" s="23"/>
      <c r="D34" s="686" t="s">
        <v>3668</v>
      </c>
      <c r="E34" s="687" t="s">
        <v>954</v>
      </c>
      <c r="F34" s="688">
        <v>13</v>
      </c>
      <c r="G34" s="307" t="s">
        <v>985</v>
      </c>
      <c r="H34" s="62" t="s">
        <v>200</v>
      </c>
      <c r="I34" s="119" t="s">
        <v>3659</v>
      </c>
      <c r="J34" s="118"/>
      <c r="K34" s="117"/>
      <c r="L34" s="117"/>
      <c r="M34" s="448" t="s">
        <v>3667</v>
      </c>
      <c r="N34" s="26" t="str">
        <f t="shared" si="8"/>
        <v/>
      </c>
      <c r="O34" s="26" t="str">
        <f t="shared" si="9"/>
        <v>◄</v>
      </c>
      <c r="P34" s="25"/>
      <c r="Q34" s="24"/>
      <c r="R34" s="26" t="str">
        <f t="shared" si="10"/>
        <v/>
      </c>
      <c r="S34" s="26" t="str">
        <f t="shared" si="11"/>
        <v>◄</v>
      </c>
      <c r="T34" s="25"/>
      <c r="U34" s="24"/>
      <c r="V34" s="23"/>
      <c r="W34" s="22"/>
      <c r="X34" s="21">
        <f t="shared" si="12"/>
        <v>0</v>
      </c>
      <c r="Y34" s="20">
        <f t="shared" si="13"/>
        <v>0</v>
      </c>
      <c r="Z34" s="19"/>
      <c r="AA34" s="18">
        <f t="shared" si="14"/>
        <v>0</v>
      </c>
      <c r="AB34" s="17">
        <f t="shared" si="15"/>
        <v>0</v>
      </c>
      <c r="AC34" s="5" t="s">
        <v>0</v>
      </c>
      <c r="AD34" s="41"/>
    </row>
    <row r="35" spans="1:30" ht="16.2" customHeight="1" x14ac:dyDescent="0.25">
      <c r="A35" s="496"/>
      <c r="B35" s="39" t="str">
        <f t="shared" si="7"/>
        <v/>
      </c>
      <c r="C35" s="23"/>
      <c r="D35" s="686" t="s">
        <v>3669</v>
      </c>
      <c r="E35" s="687" t="s">
        <v>954</v>
      </c>
      <c r="F35" s="688">
        <v>14</v>
      </c>
      <c r="G35" s="307" t="s">
        <v>985</v>
      </c>
      <c r="H35" s="62" t="s">
        <v>200</v>
      </c>
      <c r="I35" s="119" t="s">
        <v>3670</v>
      </c>
      <c r="J35" s="118"/>
      <c r="K35" s="117"/>
      <c r="L35" s="117"/>
      <c r="M35" s="448" t="s">
        <v>3667</v>
      </c>
      <c r="N35" s="26" t="str">
        <f t="shared" si="8"/>
        <v/>
      </c>
      <c r="O35" s="26" t="str">
        <f t="shared" si="9"/>
        <v>◄</v>
      </c>
      <c r="P35" s="25"/>
      <c r="Q35" s="24"/>
      <c r="R35" s="26" t="str">
        <f t="shared" si="10"/>
        <v/>
      </c>
      <c r="S35" s="26" t="str">
        <f t="shared" si="11"/>
        <v>◄</v>
      </c>
      <c r="T35" s="25"/>
      <c r="U35" s="24"/>
      <c r="V35" s="23"/>
      <c r="W35" s="22"/>
      <c r="X35" s="21">
        <f t="shared" si="12"/>
        <v>0</v>
      </c>
      <c r="Y35" s="20">
        <f t="shared" si="13"/>
        <v>0</v>
      </c>
      <c r="Z35" s="19"/>
      <c r="AA35" s="18">
        <f t="shared" si="14"/>
        <v>0</v>
      </c>
      <c r="AB35" s="17">
        <f t="shared" si="15"/>
        <v>0</v>
      </c>
      <c r="AC35" s="5" t="s">
        <v>0</v>
      </c>
      <c r="AD35" s="41"/>
    </row>
    <row r="36" spans="1:30" x14ac:dyDescent="0.25">
      <c r="A36" s="496"/>
      <c r="B36" s="39" t="str">
        <f t="shared" si="7"/>
        <v/>
      </c>
      <c r="C36" s="23"/>
      <c r="D36" s="122"/>
      <c r="E36" s="145" t="s">
        <v>954</v>
      </c>
      <c r="F36" s="144" t="s">
        <v>984</v>
      </c>
      <c r="G36" s="307" t="s">
        <v>985</v>
      </c>
      <c r="H36" s="62" t="s">
        <v>200</v>
      </c>
      <c r="I36" s="119" t="s">
        <v>3651</v>
      </c>
      <c r="J36" s="439" t="s">
        <v>3671</v>
      </c>
      <c r="K36" s="438"/>
      <c r="L36" s="438"/>
      <c r="M36" s="448" t="s">
        <v>974</v>
      </c>
      <c r="N36" s="26" t="str">
        <f t="shared" si="8"/>
        <v/>
      </c>
      <c r="O36" s="26" t="str">
        <f t="shared" si="9"/>
        <v>◄</v>
      </c>
      <c r="P36" s="25"/>
      <c r="Q36" s="24"/>
      <c r="R36" s="26" t="str">
        <f t="shared" si="10"/>
        <v/>
      </c>
      <c r="S36" s="26" t="str">
        <f t="shared" si="11"/>
        <v>◄</v>
      </c>
      <c r="T36" s="25"/>
      <c r="U36" s="24"/>
      <c r="V36" s="23"/>
      <c r="W36" s="22"/>
      <c r="X36" s="21">
        <f t="shared" si="12"/>
        <v>0</v>
      </c>
      <c r="Y36" s="20">
        <f t="shared" si="13"/>
        <v>0</v>
      </c>
      <c r="Z36" s="19"/>
      <c r="AA36" s="18">
        <f t="shared" si="14"/>
        <v>0</v>
      </c>
      <c r="AB36" s="17">
        <f t="shared" si="15"/>
        <v>0</v>
      </c>
      <c r="AC36" s="5" t="s">
        <v>0</v>
      </c>
      <c r="AD36" s="41"/>
    </row>
    <row r="37" spans="1:30" ht="15" thickBot="1" x14ac:dyDescent="0.3">
      <c r="A37" s="496"/>
      <c r="B37" s="39" t="str">
        <f t="shared" si="7"/>
        <v/>
      </c>
      <c r="C37" s="23"/>
      <c r="D37" s="122"/>
      <c r="E37" s="145" t="s">
        <v>954</v>
      </c>
      <c r="F37" s="144" t="s">
        <v>983</v>
      </c>
      <c r="G37" s="307" t="s">
        <v>985</v>
      </c>
      <c r="H37" s="62" t="s">
        <v>200</v>
      </c>
      <c r="I37" s="119" t="s">
        <v>3657</v>
      </c>
      <c r="J37" s="439" t="s">
        <v>3672</v>
      </c>
      <c r="K37" s="438"/>
      <c r="L37" s="438"/>
      <c r="M37" s="448" t="s">
        <v>974</v>
      </c>
      <c r="N37" s="26" t="str">
        <f t="shared" si="8"/>
        <v/>
      </c>
      <c r="O37" s="26" t="str">
        <f t="shared" si="9"/>
        <v>◄</v>
      </c>
      <c r="P37" s="25"/>
      <c r="Q37" s="24"/>
      <c r="R37" s="26" t="str">
        <f t="shared" si="10"/>
        <v/>
      </c>
      <c r="S37" s="26" t="str">
        <f t="shared" si="11"/>
        <v>◄</v>
      </c>
      <c r="T37" s="25"/>
      <c r="U37" s="24"/>
      <c r="V37" s="23"/>
      <c r="W37" s="22"/>
      <c r="X37" s="21">
        <f t="shared" si="12"/>
        <v>0</v>
      </c>
      <c r="Y37" s="20">
        <f t="shared" si="13"/>
        <v>0</v>
      </c>
      <c r="Z37" s="19"/>
      <c r="AA37" s="18">
        <f t="shared" si="14"/>
        <v>0</v>
      </c>
      <c r="AB37" s="17">
        <f t="shared" si="15"/>
        <v>0</v>
      </c>
      <c r="AC37" s="5" t="s">
        <v>0</v>
      </c>
      <c r="AD37" s="41"/>
    </row>
    <row r="38" spans="1:30" ht="31.2" customHeight="1" thickTop="1" thickBot="1" x14ac:dyDescent="0.3">
      <c r="A38" s="51"/>
      <c r="B38" s="50"/>
      <c r="C38" s="14">
        <f>ROWS(C39:C62)-1</f>
        <v>23</v>
      </c>
      <c r="D38" s="582" t="s">
        <v>3673</v>
      </c>
      <c r="E38" s="583"/>
      <c r="F38" s="583"/>
      <c r="G38" s="583"/>
      <c r="H38" s="583"/>
      <c r="I38" s="583"/>
      <c r="J38" s="8" t="s">
        <v>3674</v>
      </c>
      <c r="K38" s="8"/>
      <c r="L38" s="8"/>
      <c r="M38" s="114"/>
      <c r="N38" s="49"/>
      <c r="O38" s="68" t="str">
        <f>IF(COUNTIF(N39:N62,"?")&gt;0,"?",IF(AND(P38="◄",Q38="►"),"◄►",IF(P38="◄","◄",IF(Q38="►","►",""))))</f>
        <v>◄</v>
      </c>
      <c r="P38" s="46" t="str">
        <f>IF(SUM(P39:P62)+1=ROWS(P39:P62)-COUNTIF(P39:P62,"-"),"","◄")</f>
        <v>◄</v>
      </c>
      <c r="Q38" s="45" t="str">
        <f>IF(SUM(Q39:Q62)&gt;0,"►","")</f>
        <v/>
      </c>
      <c r="R38" s="48"/>
      <c r="S38" s="68" t="str">
        <f>IF(COUNTIF(R39:R62,"?")&gt;0,"?",IF(AND(T38="◄",U38="►"),"◄►",IF(T38="◄","◄",IF(U38="►","►",""))))</f>
        <v>◄</v>
      </c>
      <c r="T38" s="46" t="str">
        <f>IF(SUM(T39:T62)+1=ROWS(T39:T62)-COUNTIF(T39:T62,"-"),"","◄")</f>
        <v>◄</v>
      </c>
      <c r="U38" s="45" t="str">
        <f>IF(SUM(U39:U62)&gt;0,"►","")</f>
        <v/>
      </c>
      <c r="V38" s="14">
        <f>ROWS(V39:V62)-1</f>
        <v>23</v>
      </c>
      <c r="W38" s="44">
        <f>SUM(W39:W62)-W62</f>
        <v>0</v>
      </c>
      <c r="X38" s="43" t="s">
        <v>2</v>
      </c>
      <c r="Y38" s="42"/>
      <c r="Z38" s="44">
        <f>SUM(Z39:Z62)-Z62</f>
        <v>0</v>
      </c>
      <c r="AA38" s="43" t="s">
        <v>2</v>
      </c>
      <c r="AB38" s="42"/>
      <c r="AC38" s="5" t="s">
        <v>0</v>
      </c>
      <c r="AD38" s="41"/>
    </row>
    <row r="39" spans="1:30" ht="14.4" customHeight="1" x14ac:dyDescent="0.25">
      <c r="A39" s="496"/>
      <c r="B39" s="39" t="str">
        <f t="shared" ref="B39:B61" si="16">IF(A39=1,"x","")</f>
        <v/>
      </c>
      <c r="C39" s="23"/>
      <c r="D39" s="680" t="s">
        <v>3675</v>
      </c>
      <c r="E39" s="681" t="s">
        <v>954</v>
      </c>
      <c r="F39" s="605" t="e">
        <v>#VALUE!</v>
      </c>
      <c r="G39" s="307" t="s">
        <v>978</v>
      </c>
      <c r="H39" s="62" t="s">
        <v>595</v>
      </c>
      <c r="I39" s="119" t="s">
        <v>3651</v>
      </c>
      <c r="J39" s="118"/>
      <c r="K39" s="117"/>
      <c r="L39" s="117"/>
      <c r="M39" s="490" t="s">
        <v>3676</v>
      </c>
      <c r="N39" s="26" t="str">
        <f t="shared" ref="N39:N60" si="17">IF(O39="?","?","")</f>
        <v/>
      </c>
      <c r="O39" s="26" t="str">
        <f t="shared" ref="O39:O60" si="18">IF(AND(P39="",Q39&gt;0),"?",IF(P39="","◄",IF(Q39&gt;=1,"►","")))</f>
        <v>◄</v>
      </c>
      <c r="P39" s="25"/>
      <c r="Q39" s="24"/>
      <c r="R39" s="26" t="str">
        <f t="shared" ref="R39:R60" si="19">IF(S39="?","?","")</f>
        <v/>
      </c>
      <c r="S39" s="26" t="str">
        <f t="shared" ref="S39:S60" si="20">IF(AND(T39="",U39&gt;0),"?",IF(T39="","◄",IF(U39&gt;=1,"►","")))</f>
        <v>◄</v>
      </c>
      <c r="T39" s="25"/>
      <c r="U39" s="24"/>
      <c r="V39" s="23"/>
      <c r="W39" s="22"/>
      <c r="X39" s="21">
        <f t="shared" ref="X39:X60" si="21">(P39*W39)</f>
        <v>0</v>
      </c>
      <c r="Y39" s="20">
        <f t="shared" ref="Y39:Y60" si="22">(Q39*X39)</f>
        <v>0</v>
      </c>
      <c r="Z39" s="19"/>
      <c r="AA39" s="18">
        <f t="shared" ref="AA39:AA60" si="23">(T39*Z39)</f>
        <v>0</v>
      </c>
      <c r="AB39" s="17">
        <f t="shared" ref="AB39:AB60" si="24">(U39*AA39)</f>
        <v>0</v>
      </c>
      <c r="AC39" s="5" t="s">
        <v>0</v>
      </c>
      <c r="AD39" s="41"/>
    </row>
    <row r="40" spans="1:30" ht="14.4" customHeight="1" x14ac:dyDescent="0.25">
      <c r="A40" s="496"/>
      <c r="B40" s="39" t="str">
        <f t="shared" si="16"/>
        <v/>
      </c>
      <c r="C40" s="23"/>
      <c r="D40" s="680" t="s">
        <v>3675</v>
      </c>
      <c r="E40" s="681" t="s">
        <v>954</v>
      </c>
      <c r="F40" s="605" t="e">
        <v>#VALUE!</v>
      </c>
      <c r="G40" s="307" t="s">
        <v>978</v>
      </c>
      <c r="H40" s="62" t="s">
        <v>595</v>
      </c>
      <c r="I40" s="119" t="s">
        <v>3651</v>
      </c>
      <c r="J40" s="118"/>
      <c r="K40" s="117"/>
      <c r="L40" s="117"/>
      <c r="M40" s="489" t="s">
        <v>3677</v>
      </c>
      <c r="N40" s="26" t="str">
        <f t="shared" si="17"/>
        <v/>
      </c>
      <c r="O40" s="26" t="str">
        <f t="shared" si="18"/>
        <v>◄</v>
      </c>
      <c r="P40" s="25"/>
      <c r="Q40" s="24"/>
      <c r="R40" s="26" t="str">
        <f t="shared" si="19"/>
        <v/>
      </c>
      <c r="S40" s="26" t="str">
        <f t="shared" si="20"/>
        <v>◄</v>
      </c>
      <c r="T40" s="25"/>
      <c r="U40" s="24"/>
      <c r="V40" s="23"/>
      <c r="W40" s="22"/>
      <c r="X40" s="21">
        <f t="shared" si="21"/>
        <v>0</v>
      </c>
      <c r="Y40" s="20">
        <f t="shared" si="22"/>
        <v>0</v>
      </c>
      <c r="Z40" s="19"/>
      <c r="AA40" s="18">
        <f t="shared" si="23"/>
        <v>0</v>
      </c>
      <c r="AB40" s="17">
        <f t="shared" si="24"/>
        <v>0</v>
      </c>
      <c r="AC40" s="5" t="s">
        <v>0</v>
      </c>
      <c r="AD40" s="41"/>
    </row>
    <row r="41" spans="1:30" ht="14.4" customHeight="1" x14ac:dyDescent="0.25">
      <c r="A41" s="496"/>
      <c r="B41" s="39" t="str">
        <f t="shared" si="16"/>
        <v/>
      </c>
      <c r="C41" s="23"/>
      <c r="D41" s="680" t="s">
        <v>3675</v>
      </c>
      <c r="E41" s="681" t="s">
        <v>954</v>
      </c>
      <c r="F41" s="605" t="e">
        <v>#VALUE!</v>
      </c>
      <c r="G41" s="307" t="s">
        <v>978</v>
      </c>
      <c r="H41" s="62" t="s">
        <v>595</v>
      </c>
      <c r="I41" s="119" t="s">
        <v>3651</v>
      </c>
      <c r="J41" s="118"/>
      <c r="K41" s="117"/>
      <c r="L41" s="117"/>
      <c r="M41" s="489" t="s">
        <v>3678</v>
      </c>
      <c r="N41" s="26" t="str">
        <f t="shared" si="17"/>
        <v/>
      </c>
      <c r="O41" s="26" t="str">
        <f t="shared" si="18"/>
        <v>◄</v>
      </c>
      <c r="P41" s="25"/>
      <c r="Q41" s="24"/>
      <c r="R41" s="26" t="str">
        <f t="shared" si="19"/>
        <v/>
      </c>
      <c r="S41" s="26" t="str">
        <f t="shared" si="20"/>
        <v>◄</v>
      </c>
      <c r="T41" s="25"/>
      <c r="U41" s="24"/>
      <c r="V41" s="23"/>
      <c r="W41" s="22"/>
      <c r="X41" s="21">
        <f t="shared" si="21"/>
        <v>0</v>
      </c>
      <c r="Y41" s="20">
        <f t="shared" si="22"/>
        <v>0</v>
      </c>
      <c r="Z41" s="19"/>
      <c r="AA41" s="18">
        <f t="shared" si="23"/>
        <v>0</v>
      </c>
      <c r="AB41" s="17">
        <f t="shared" si="24"/>
        <v>0</v>
      </c>
      <c r="AC41" s="5" t="s">
        <v>0</v>
      </c>
      <c r="AD41" s="41"/>
    </row>
    <row r="42" spans="1:30" ht="14.4" customHeight="1" x14ac:dyDescent="0.25">
      <c r="A42" s="496"/>
      <c r="B42" s="39" t="str">
        <f t="shared" si="16"/>
        <v/>
      </c>
      <c r="C42" s="23"/>
      <c r="D42" s="680" t="s">
        <v>3675</v>
      </c>
      <c r="E42" s="681" t="s">
        <v>954</v>
      </c>
      <c r="F42" s="605" t="e">
        <v>#VALUE!</v>
      </c>
      <c r="G42" s="307" t="s">
        <v>978</v>
      </c>
      <c r="H42" s="62" t="s">
        <v>595</v>
      </c>
      <c r="I42" s="119" t="s">
        <v>3651</v>
      </c>
      <c r="J42" s="118"/>
      <c r="K42" s="117"/>
      <c r="L42" s="117"/>
      <c r="M42" s="489" t="s">
        <v>3679</v>
      </c>
      <c r="N42" s="26" t="str">
        <f t="shared" si="17"/>
        <v/>
      </c>
      <c r="O42" s="26" t="str">
        <f t="shared" si="18"/>
        <v>◄</v>
      </c>
      <c r="P42" s="25"/>
      <c r="Q42" s="24"/>
      <c r="R42" s="26" t="str">
        <f t="shared" si="19"/>
        <v/>
      </c>
      <c r="S42" s="26" t="str">
        <f t="shared" si="20"/>
        <v>◄</v>
      </c>
      <c r="T42" s="25"/>
      <c r="U42" s="24"/>
      <c r="V42" s="23"/>
      <c r="W42" s="22"/>
      <c r="X42" s="21">
        <f t="shared" si="21"/>
        <v>0</v>
      </c>
      <c r="Y42" s="20">
        <f t="shared" si="22"/>
        <v>0</v>
      </c>
      <c r="Z42" s="19"/>
      <c r="AA42" s="18">
        <f t="shared" si="23"/>
        <v>0</v>
      </c>
      <c r="AB42" s="17">
        <f t="shared" si="24"/>
        <v>0</v>
      </c>
      <c r="AC42" s="5" t="s">
        <v>0</v>
      </c>
      <c r="AD42" s="41"/>
    </row>
    <row r="43" spans="1:30" ht="14.4" customHeight="1" x14ac:dyDescent="0.25">
      <c r="A43" s="496"/>
      <c r="B43" s="39" t="str">
        <f t="shared" si="16"/>
        <v/>
      </c>
      <c r="C43" s="23"/>
      <c r="D43" s="680" t="s">
        <v>3675</v>
      </c>
      <c r="E43" s="681" t="s">
        <v>954</v>
      </c>
      <c r="F43" s="605" t="e">
        <v>#VALUE!</v>
      </c>
      <c r="G43" s="307" t="s">
        <v>978</v>
      </c>
      <c r="H43" s="62" t="s">
        <v>595</v>
      </c>
      <c r="I43" s="119" t="s">
        <v>3651</v>
      </c>
      <c r="J43" s="118"/>
      <c r="K43" s="117"/>
      <c r="L43" s="117"/>
      <c r="M43" s="489" t="s">
        <v>3680</v>
      </c>
      <c r="N43" s="26" t="str">
        <f t="shared" si="17"/>
        <v/>
      </c>
      <c r="O43" s="26" t="str">
        <f t="shared" si="18"/>
        <v>◄</v>
      </c>
      <c r="P43" s="25"/>
      <c r="Q43" s="24"/>
      <c r="R43" s="26" t="str">
        <f t="shared" si="19"/>
        <v/>
      </c>
      <c r="S43" s="26" t="str">
        <f t="shared" si="20"/>
        <v>◄</v>
      </c>
      <c r="T43" s="25"/>
      <c r="U43" s="24"/>
      <c r="V43" s="23"/>
      <c r="W43" s="22"/>
      <c r="X43" s="21">
        <f t="shared" si="21"/>
        <v>0</v>
      </c>
      <c r="Y43" s="20">
        <f t="shared" si="22"/>
        <v>0</v>
      </c>
      <c r="Z43" s="19"/>
      <c r="AA43" s="18">
        <f t="shared" si="23"/>
        <v>0</v>
      </c>
      <c r="AB43" s="17">
        <f t="shared" si="24"/>
        <v>0</v>
      </c>
      <c r="AC43" s="5" t="s">
        <v>0</v>
      </c>
      <c r="AD43" s="41"/>
    </row>
    <row r="44" spans="1:30" ht="14.4" customHeight="1" x14ac:dyDescent="0.25">
      <c r="A44" s="496"/>
      <c r="B44" s="39" t="str">
        <f t="shared" si="16"/>
        <v/>
      </c>
      <c r="C44" s="23"/>
      <c r="D44" s="680" t="s">
        <v>3675</v>
      </c>
      <c r="E44" s="681" t="s">
        <v>954</v>
      </c>
      <c r="F44" s="605" t="e">
        <v>#VALUE!</v>
      </c>
      <c r="G44" s="307" t="s">
        <v>978</v>
      </c>
      <c r="H44" s="62" t="s">
        <v>595</v>
      </c>
      <c r="I44" s="119" t="s">
        <v>3651</v>
      </c>
      <c r="J44" s="118"/>
      <c r="K44" s="117"/>
      <c r="L44" s="117"/>
      <c r="M44" s="489" t="s">
        <v>3681</v>
      </c>
      <c r="N44" s="26" t="str">
        <f t="shared" si="17"/>
        <v/>
      </c>
      <c r="O44" s="26" t="str">
        <f t="shared" si="18"/>
        <v>◄</v>
      </c>
      <c r="P44" s="25"/>
      <c r="Q44" s="24"/>
      <c r="R44" s="26" t="str">
        <f t="shared" si="19"/>
        <v/>
      </c>
      <c r="S44" s="26" t="str">
        <f t="shared" si="20"/>
        <v>◄</v>
      </c>
      <c r="T44" s="25"/>
      <c r="U44" s="24"/>
      <c r="V44" s="23"/>
      <c r="W44" s="22"/>
      <c r="X44" s="21">
        <f t="shared" si="21"/>
        <v>0</v>
      </c>
      <c r="Y44" s="20">
        <f t="shared" si="22"/>
        <v>0</v>
      </c>
      <c r="Z44" s="19"/>
      <c r="AA44" s="18">
        <f t="shared" si="23"/>
        <v>0</v>
      </c>
      <c r="AB44" s="17">
        <f t="shared" si="24"/>
        <v>0</v>
      </c>
      <c r="AC44" s="5" t="s">
        <v>0</v>
      </c>
      <c r="AD44" s="41"/>
    </row>
    <row r="45" spans="1:30" ht="14.4" customHeight="1" x14ac:dyDescent="0.25">
      <c r="A45" s="496"/>
      <c r="B45" s="39" t="str">
        <f t="shared" si="16"/>
        <v/>
      </c>
      <c r="C45" s="23"/>
      <c r="D45" s="680" t="s">
        <v>3675</v>
      </c>
      <c r="E45" s="681" t="s">
        <v>954</v>
      </c>
      <c r="F45" s="605" t="e">
        <v>#VALUE!</v>
      </c>
      <c r="G45" s="307" t="s">
        <v>978</v>
      </c>
      <c r="H45" s="62" t="s">
        <v>595</v>
      </c>
      <c r="I45" s="119" t="s">
        <v>3651</v>
      </c>
      <c r="J45" s="118"/>
      <c r="K45" s="117"/>
      <c r="L45" s="117"/>
      <c r="M45" s="489" t="s">
        <v>3682</v>
      </c>
      <c r="N45" s="26" t="str">
        <f t="shared" si="17"/>
        <v/>
      </c>
      <c r="O45" s="26" t="str">
        <f t="shared" si="18"/>
        <v>◄</v>
      </c>
      <c r="P45" s="25"/>
      <c r="Q45" s="24"/>
      <c r="R45" s="26" t="str">
        <f t="shared" si="19"/>
        <v/>
      </c>
      <c r="S45" s="26" t="str">
        <f t="shared" si="20"/>
        <v>◄</v>
      </c>
      <c r="T45" s="25"/>
      <c r="U45" s="24"/>
      <c r="V45" s="23"/>
      <c r="W45" s="22"/>
      <c r="X45" s="21">
        <f t="shared" si="21"/>
        <v>0</v>
      </c>
      <c r="Y45" s="20">
        <f t="shared" si="22"/>
        <v>0</v>
      </c>
      <c r="Z45" s="19"/>
      <c r="AA45" s="18">
        <f t="shared" si="23"/>
        <v>0</v>
      </c>
      <c r="AB45" s="17">
        <f t="shared" si="24"/>
        <v>0</v>
      </c>
      <c r="AC45" s="5" t="s">
        <v>0</v>
      </c>
      <c r="AD45" s="41"/>
    </row>
    <row r="46" spans="1:30" ht="14.4" customHeight="1" x14ac:dyDescent="0.25">
      <c r="A46" s="496"/>
      <c r="B46" s="39" t="str">
        <f t="shared" si="16"/>
        <v/>
      </c>
      <c r="C46" s="23"/>
      <c r="D46" s="680" t="s">
        <v>3675</v>
      </c>
      <c r="E46" s="681" t="s">
        <v>954</v>
      </c>
      <c r="F46" s="605" t="e">
        <v>#VALUE!</v>
      </c>
      <c r="G46" s="307" t="s">
        <v>978</v>
      </c>
      <c r="H46" s="62" t="s">
        <v>595</v>
      </c>
      <c r="I46" s="119" t="s">
        <v>3651</v>
      </c>
      <c r="J46" s="118"/>
      <c r="K46" s="117"/>
      <c r="L46" s="117"/>
      <c r="M46" s="489" t="s">
        <v>3683</v>
      </c>
      <c r="N46" s="26" t="str">
        <f t="shared" si="17"/>
        <v/>
      </c>
      <c r="O46" s="26" t="str">
        <f t="shared" si="18"/>
        <v>◄</v>
      </c>
      <c r="P46" s="25"/>
      <c r="Q46" s="24"/>
      <c r="R46" s="26" t="str">
        <f t="shared" si="19"/>
        <v/>
      </c>
      <c r="S46" s="26" t="str">
        <f t="shared" si="20"/>
        <v>◄</v>
      </c>
      <c r="T46" s="25"/>
      <c r="U46" s="24"/>
      <c r="V46" s="23"/>
      <c r="W46" s="22"/>
      <c r="X46" s="21">
        <f t="shared" si="21"/>
        <v>0</v>
      </c>
      <c r="Y46" s="20">
        <f t="shared" si="22"/>
        <v>0</v>
      </c>
      <c r="Z46" s="19"/>
      <c r="AA46" s="18">
        <f t="shared" si="23"/>
        <v>0</v>
      </c>
      <c r="AB46" s="17">
        <f t="shared" si="24"/>
        <v>0</v>
      </c>
      <c r="AC46" s="5" t="s">
        <v>0</v>
      </c>
      <c r="AD46" s="41"/>
    </row>
    <row r="47" spans="1:30" ht="14.4" customHeight="1" x14ac:dyDescent="0.25">
      <c r="A47" s="496"/>
      <c r="B47" s="39" t="str">
        <f t="shared" si="16"/>
        <v/>
      </c>
      <c r="C47" s="23"/>
      <c r="D47" s="680" t="s">
        <v>3675</v>
      </c>
      <c r="E47" s="681" t="s">
        <v>954</v>
      </c>
      <c r="F47" s="605" t="e">
        <v>#VALUE!</v>
      </c>
      <c r="G47" s="307" t="s">
        <v>978</v>
      </c>
      <c r="H47" s="62" t="s">
        <v>595</v>
      </c>
      <c r="I47" s="119" t="s">
        <v>3651</v>
      </c>
      <c r="J47" s="118"/>
      <c r="K47" s="117"/>
      <c r="L47" s="117"/>
      <c r="M47" s="489" t="s">
        <v>3684</v>
      </c>
      <c r="N47" s="26" t="str">
        <f t="shared" si="17"/>
        <v/>
      </c>
      <c r="O47" s="26" t="str">
        <f t="shared" si="18"/>
        <v>◄</v>
      </c>
      <c r="P47" s="25"/>
      <c r="Q47" s="24"/>
      <c r="R47" s="26" t="str">
        <f t="shared" si="19"/>
        <v/>
      </c>
      <c r="S47" s="26" t="str">
        <f t="shared" si="20"/>
        <v>◄</v>
      </c>
      <c r="T47" s="25"/>
      <c r="U47" s="24"/>
      <c r="V47" s="23"/>
      <c r="W47" s="22"/>
      <c r="X47" s="21">
        <f t="shared" si="21"/>
        <v>0</v>
      </c>
      <c r="Y47" s="20">
        <f t="shared" si="22"/>
        <v>0</v>
      </c>
      <c r="Z47" s="19"/>
      <c r="AA47" s="18">
        <f t="shared" si="23"/>
        <v>0</v>
      </c>
      <c r="AB47" s="17">
        <f t="shared" si="24"/>
        <v>0</v>
      </c>
      <c r="AC47" s="5" t="s">
        <v>0</v>
      </c>
      <c r="AD47" s="41"/>
    </row>
    <row r="48" spans="1:30" ht="14.4" customHeight="1" x14ac:dyDescent="0.25">
      <c r="A48" s="496"/>
      <c r="B48" s="39" t="str">
        <f t="shared" si="16"/>
        <v/>
      </c>
      <c r="C48" s="23"/>
      <c r="D48" s="680" t="s">
        <v>3675</v>
      </c>
      <c r="E48" s="681" t="s">
        <v>954</v>
      </c>
      <c r="F48" s="605" t="e">
        <v>#VALUE!</v>
      </c>
      <c r="G48" s="307" t="s">
        <v>978</v>
      </c>
      <c r="H48" s="62" t="s">
        <v>595</v>
      </c>
      <c r="I48" s="119" t="s">
        <v>3651</v>
      </c>
      <c r="J48" s="118"/>
      <c r="K48" s="117"/>
      <c r="L48" s="117"/>
      <c r="M48" s="489" t="s">
        <v>3685</v>
      </c>
      <c r="N48" s="26" t="str">
        <f t="shared" si="17"/>
        <v/>
      </c>
      <c r="O48" s="26" t="str">
        <f t="shared" si="18"/>
        <v>◄</v>
      </c>
      <c r="P48" s="25"/>
      <c r="Q48" s="24"/>
      <c r="R48" s="26" t="str">
        <f t="shared" si="19"/>
        <v/>
      </c>
      <c r="S48" s="26" t="str">
        <f t="shared" si="20"/>
        <v>◄</v>
      </c>
      <c r="T48" s="25"/>
      <c r="U48" s="24"/>
      <c r="V48" s="23"/>
      <c r="W48" s="22"/>
      <c r="X48" s="21">
        <f t="shared" si="21"/>
        <v>0</v>
      </c>
      <c r="Y48" s="20">
        <f t="shared" si="22"/>
        <v>0</v>
      </c>
      <c r="Z48" s="19"/>
      <c r="AA48" s="18">
        <f t="shared" si="23"/>
        <v>0</v>
      </c>
      <c r="AB48" s="17">
        <f t="shared" si="24"/>
        <v>0</v>
      </c>
      <c r="AC48" s="5" t="s">
        <v>0</v>
      </c>
      <c r="AD48" s="41"/>
    </row>
    <row r="49" spans="1:30" ht="14.4" customHeight="1" x14ac:dyDescent="0.25">
      <c r="A49" s="496"/>
      <c r="B49" s="39" t="str">
        <f t="shared" si="16"/>
        <v/>
      </c>
      <c r="C49" s="23"/>
      <c r="D49" s="680" t="s">
        <v>3675</v>
      </c>
      <c r="E49" s="681" t="s">
        <v>954</v>
      </c>
      <c r="F49" s="605" t="e">
        <v>#VALUE!</v>
      </c>
      <c r="G49" s="307" t="s">
        <v>978</v>
      </c>
      <c r="H49" s="62" t="s">
        <v>595</v>
      </c>
      <c r="I49" s="119" t="s">
        <v>3651</v>
      </c>
      <c r="J49" s="118"/>
      <c r="K49" s="117"/>
      <c r="L49" s="117"/>
      <c r="M49" s="489" t="s">
        <v>3686</v>
      </c>
      <c r="N49" s="26" t="str">
        <f t="shared" si="17"/>
        <v/>
      </c>
      <c r="O49" s="26" t="str">
        <f t="shared" si="18"/>
        <v>◄</v>
      </c>
      <c r="P49" s="25"/>
      <c r="Q49" s="24"/>
      <c r="R49" s="26" t="str">
        <f t="shared" si="19"/>
        <v/>
      </c>
      <c r="S49" s="26" t="str">
        <f t="shared" si="20"/>
        <v>◄</v>
      </c>
      <c r="T49" s="25"/>
      <c r="U49" s="24"/>
      <c r="V49" s="23"/>
      <c r="W49" s="22"/>
      <c r="X49" s="21">
        <f t="shared" si="21"/>
        <v>0</v>
      </c>
      <c r="Y49" s="20">
        <f t="shared" si="22"/>
        <v>0</v>
      </c>
      <c r="Z49" s="19"/>
      <c r="AA49" s="18">
        <f t="shared" si="23"/>
        <v>0</v>
      </c>
      <c r="AB49" s="17">
        <f t="shared" si="24"/>
        <v>0</v>
      </c>
      <c r="AC49" s="5" t="s">
        <v>0</v>
      </c>
      <c r="AD49" s="41"/>
    </row>
    <row r="50" spans="1:30" ht="14.4" customHeight="1" x14ac:dyDescent="0.25">
      <c r="A50" s="496"/>
      <c r="B50" s="39" t="str">
        <f t="shared" si="16"/>
        <v/>
      </c>
      <c r="C50" s="23"/>
      <c r="D50" s="680" t="s">
        <v>3675</v>
      </c>
      <c r="E50" s="681" t="s">
        <v>954</v>
      </c>
      <c r="F50" s="605" t="e">
        <v>#VALUE!</v>
      </c>
      <c r="G50" s="307" t="s">
        <v>978</v>
      </c>
      <c r="H50" s="62" t="s">
        <v>595</v>
      </c>
      <c r="I50" s="119" t="s">
        <v>3651</v>
      </c>
      <c r="J50" s="118"/>
      <c r="K50" s="117"/>
      <c r="L50" s="117"/>
      <c r="M50" s="489" t="s">
        <v>3687</v>
      </c>
      <c r="N50" s="26" t="str">
        <f t="shared" si="17"/>
        <v/>
      </c>
      <c r="O50" s="26" t="str">
        <f t="shared" si="18"/>
        <v>◄</v>
      </c>
      <c r="P50" s="25"/>
      <c r="Q50" s="24"/>
      <c r="R50" s="26" t="str">
        <f t="shared" si="19"/>
        <v/>
      </c>
      <c r="S50" s="26" t="str">
        <f t="shared" si="20"/>
        <v>◄</v>
      </c>
      <c r="T50" s="25"/>
      <c r="U50" s="24"/>
      <c r="V50" s="23"/>
      <c r="W50" s="22"/>
      <c r="X50" s="21">
        <f t="shared" si="21"/>
        <v>0</v>
      </c>
      <c r="Y50" s="20">
        <f t="shared" si="22"/>
        <v>0</v>
      </c>
      <c r="Z50" s="19"/>
      <c r="AA50" s="18">
        <f t="shared" si="23"/>
        <v>0</v>
      </c>
      <c r="AB50" s="17">
        <f t="shared" si="24"/>
        <v>0</v>
      </c>
      <c r="AC50" s="5" t="s">
        <v>0</v>
      </c>
      <c r="AD50" s="41"/>
    </row>
    <row r="51" spans="1:30" ht="14.4" customHeight="1" x14ac:dyDescent="0.25">
      <c r="A51" s="496"/>
      <c r="B51" s="39" t="str">
        <f t="shared" si="16"/>
        <v/>
      </c>
      <c r="C51" s="23"/>
      <c r="D51" s="680" t="s">
        <v>3675</v>
      </c>
      <c r="E51" s="681" t="s">
        <v>954</v>
      </c>
      <c r="F51" s="605" t="e">
        <v>#VALUE!</v>
      </c>
      <c r="G51" s="307" t="s">
        <v>978</v>
      </c>
      <c r="H51" s="62" t="s">
        <v>595</v>
      </c>
      <c r="I51" s="119" t="s">
        <v>3651</v>
      </c>
      <c r="J51" s="118"/>
      <c r="K51" s="117"/>
      <c r="L51" s="117"/>
      <c r="M51" s="489" t="s">
        <v>3688</v>
      </c>
      <c r="N51" s="26" t="str">
        <f t="shared" si="17"/>
        <v/>
      </c>
      <c r="O51" s="26" t="str">
        <f t="shared" si="18"/>
        <v>◄</v>
      </c>
      <c r="P51" s="25"/>
      <c r="Q51" s="24"/>
      <c r="R51" s="26" t="str">
        <f t="shared" si="19"/>
        <v/>
      </c>
      <c r="S51" s="26" t="str">
        <f t="shared" si="20"/>
        <v>◄</v>
      </c>
      <c r="T51" s="25"/>
      <c r="U51" s="24"/>
      <c r="V51" s="23"/>
      <c r="W51" s="22"/>
      <c r="X51" s="21">
        <f t="shared" si="21"/>
        <v>0</v>
      </c>
      <c r="Y51" s="20">
        <f t="shared" si="22"/>
        <v>0</v>
      </c>
      <c r="Z51" s="19"/>
      <c r="AA51" s="18">
        <f t="shared" si="23"/>
        <v>0</v>
      </c>
      <c r="AB51" s="17">
        <f t="shared" si="24"/>
        <v>0</v>
      </c>
      <c r="AC51" s="5" t="s">
        <v>0</v>
      </c>
      <c r="AD51" s="41"/>
    </row>
    <row r="52" spans="1:30" ht="14.4" customHeight="1" x14ac:dyDescent="0.25">
      <c r="A52" s="496"/>
      <c r="B52" s="39" t="str">
        <f t="shared" si="16"/>
        <v/>
      </c>
      <c r="C52" s="23"/>
      <c r="D52" s="680" t="s">
        <v>3675</v>
      </c>
      <c r="E52" s="681" t="s">
        <v>954</v>
      </c>
      <c r="F52" s="605" t="e">
        <v>#VALUE!</v>
      </c>
      <c r="G52" s="307" t="s">
        <v>978</v>
      </c>
      <c r="H52" s="62" t="s">
        <v>595</v>
      </c>
      <c r="I52" s="119" t="s">
        <v>3651</v>
      </c>
      <c r="J52" s="118"/>
      <c r="K52" s="117"/>
      <c r="L52" s="117"/>
      <c r="M52" s="489" t="s">
        <v>3689</v>
      </c>
      <c r="N52" s="26" t="str">
        <f t="shared" si="17"/>
        <v/>
      </c>
      <c r="O52" s="26" t="str">
        <f t="shared" si="18"/>
        <v>◄</v>
      </c>
      <c r="P52" s="25"/>
      <c r="Q52" s="24"/>
      <c r="R52" s="26" t="str">
        <f t="shared" si="19"/>
        <v/>
      </c>
      <c r="S52" s="26" t="str">
        <f t="shared" si="20"/>
        <v>◄</v>
      </c>
      <c r="T52" s="25"/>
      <c r="U52" s="24"/>
      <c r="V52" s="23"/>
      <c r="W52" s="22"/>
      <c r="X52" s="21">
        <f t="shared" si="21"/>
        <v>0</v>
      </c>
      <c r="Y52" s="20">
        <f t="shared" si="22"/>
        <v>0</v>
      </c>
      <c r="Z52" s="19"/>
      <c r="AA52" s="18">
        <f t="shared" si="23"/>
        <v>0</v>
      </c>
      <c r="AB52" s="17">
        <f t="shared" si="24"/>
        <v>0</v>
      </c>
      <c r="AC52" s="5" t="s">
        <v>0</v>
      </c>
      <c r="AD52" s="41"/>
    </row>
    <row r="53" spans="1:30" ht="14.4" customHeight="1" x14ac:dyDescent="0.25">
      <c r="A53" s="496"/>
      <c r="B53" s="39" t="str">
        <f t="shared" si="16"/>
        <v/>
      </c>
      <c r="C53" s="23"/>
      <c r="D53" s="680" t="s">
        <v>3675</v>
      </c>
      <c r="E53" s="681" t="s">
        <v>954</v>
      </c>
      <c r="F53" s="605" t="e">
        <v>#VALUE!</v>
      </c>
      <c r="G53" s="307" t="s">
        <v>978</v>
      </c>
      <c r="H53" s="62" t="s">
        <v>595</v>
      </c>
      <c r="I53" s="119" t="s">
        <v>3651</v>
      </c>
      <c r="J53" s="118"/>
      <c r="K53" s="117"/>
      <c r="L53" s="117"/>
      <c r="M53" s="489" t="s">
        <v>3690</v>
      </c>
      <c r="N53" s="26" t="str">
        <f t="shared" si="17"/>
        <v/>
      </c>
      <c r="O53" s="26" t="str">
        <f t="shared" si="18"/>
        <v>◄</v>
      </c>
      <c r="P53" s="25"/>
      <c r="Q53" s="24"/>
      <c r="R53" s="26" t="str">
        <f t="shared" si="19"/>
        <v/>
      </c>
      <c r="S53" s="26" t="str">
        <f t="shared" si="20"/>
        <v>◄</v>
      </c>
      <c r="T53" s="25"/>
      <c r="U53" s="24"/>
      <c r="V53" s="23"/>
      <c r="W53" s="22"/>
      <c r="X53" s="21">
        <f t="shared" si="21"/>
        <v>0</v>
      </c>
      <c r="Y53" s="20">
        <f t="shared" si="22"/>
        <v>0</v>
      </c>
      <c r="Z53" s="19"/>
      <c r="AA53" s="18">
        <f t="shared" si="23"/>
        <v>0</v>
      </c>
      <c r="AB53" s="17">
        <f t="shared" si="24"/>
        <v>0</v>
      </c>
      <c r="AC53" s="5" t="s">
        <v>0</v>
      </c>
      <c r="AD53" s="41"/>
    </row>
    <row r="54" spans="1:30" ht="14.4" customHeight="1" x14ac:dyDescent="0.25">
      <c r="A54" s="496"/>
      <c r="B54" s="39" t="str">
        <f t="shared" si="16"/>
        <v/>
      </c>
      <c r="C54" s="23"/>
      <c r="D54" s="680" t="s">
        <v>3675</v>
      </c>
      <c r="E54" s="681" t="s">
        <v>954</v>
      </c>
      <c r="F54" s="605" t="e">
        <v>#VALUE!</v>
      </c>
      <c r="G54" s="307" t="s">
        <v>978</v>
      </c>
      <c r="H54" s="62" t="s">
        <v>595</v>
      </c>
      <c r="I54" s="119" t="s">
        <v>3651</v>
      </c>
      <c r="J54" s="118"/>
      <c r="K54" s="117"/>
      <c r="L54" s="117"/>
      <c r="M54" s="489" t="s">
        <v>3691</v>
      </c>
      <c r="N54" s="26" t="str">
        <f t="shared" si="17"/>
        <v/>
      </c>
      <c r="O54" s="26" t="str">
        <f t="shared" si="18"/>
        <v>◄</v>
      </c>
      <c r="P54" s="25"/>
      <c r="Q54" s="24"/>
      <c r="R54" s="26" t="str">
        <f t="shared" si="19"/>
        <v/>
      </c>
      <c r="S54" s="26" t="str">
        <f t="shared" si="20"/>
        <v>◄</v>
      </c>
      <c r="T54" s="25"/>
      <c r="U54" s="24"/>
      <c r="V54" s="23"/>
      <c r="W54" s="22"/>
      <c r="X54" s="21">
        <f t="shared" si="21"/>
        <v>0</v>
      </c>
      <c r="Y54" s="20">
        <f t="shared" si="22"/>
        <v>0</v>
      </c>
      <c r="Z54" s="19"/>
      <c r="AA54" s="18">
        <f t="shared" si="23"/>
        <v>0</v>
      </c>
      <c r="AB54" s="17">
        <f t="shared" si="24"/>
        <v>0</v>
      </c>
      <c r="AC54" s="5" t="s">
        <v>0</v>
      </c>
      <c r="AD54" s="41"/>
    </row>
    <row r="55" spans="1:30" ht="14.4" customHeight="1" x14ac:dyDescent="0.25">
      <c r="A55" s="496"/>
      <c r="B55" s="39" t="str">
        <f t="shared" si="16"/>
        <v/>
      </c>
      <c r="C55" s="23"/>
      <c r="D55" s="680" t="s">
        <v>3675</v>
      </c>
      <c r="E55" s="681" t="s">
        <v>954</v>
      </c>
      <c r="F55" s="605" t="e">
        <v>#VALUE!</v>
      </c>
      <c r="G55" s="307" t="s">
        <v>978</v>
      </c>
      <c r="H55" s="62" t="s">
        <v>595</v>
      </c>
      <c r="I55" s="119" t="s">
        <v>3651</v>
      </c>
      <c r="J55" s="118"/>
      <c r="K55" s="117"/>
      <c r="L55" s="117"/>
      <c r="M55" s="489" t="s">
        <v>3692</v>
      </c>
      <c r="N55" s="26" t="str">
        <f t="shared" si="17"/>
        <v/>
      </c>
      <c r="O55" s="26" t="str">
        <f t="shared" si="18"/>
        <v>◄</v>
      </c>
      <c r="P55" s="25"/>
      <c r="Q55" s="24"/>
      <c r="R55" s="26" t="str">
        <f t="shared" si="19"/>
        <v/>
      </c>
      <c r="S55" s="26" t="str">
        <f t="shared" si="20"/>
        <v>◄</v>
      </c>
      <c r="T55" s="25"/>
      <c r="U55" s="24"/>
      <c r="V55" s="23"/>
      <c r="W55" s="22"/>
      <c r="X55" s="21">
        <f t="shared" si="21"/>
        <v>0</v>
      </c>
      <c r="Y55" s="20">
        <f t="shared" si="22"/>
        <v>0</v>
      </c>
      <c r="Z55" s="19"/>
      <c r="AA55" s="18">
        <f t="shared" si="23"/>
        <v>0</v>
      </c>
      <c r="AB55" s="17">
        <f t="shared" si="24"/>
        <v>0</v>
      </c>
      <c r="AC55" s="5" t="s">
        <v>0</v>
      </c>
      <c r="AD55" s="41"/>
    </row>
    <row r="56" spans="1:30" ht="14.4" customHeight="1" x14ac:dyDescent="0.25">
      <c r="A56" s="496"/>
      <c r="B56" s="39" t="str">
        <f t="shared" si="16"/>
        <v/>
      </c>
      <c r="C56" s="23"/>
      <c r="D56" s="680" t="s">
        <v>3675</v>
      </c>
      <c r="E56" s="681" t="s">
        <v>954</v>
      </c>
      <c r="F56" s="605" t="e">
        <v>#VALUE!</v>
      </c>
      <c r="G56" s="307" t="s">
        <v>978</v>
      </c>
      <c r="H56" s="62" t="s">
        <v>595</v>
      </c>
      <c r="I56" s="119" t="s">
        <v>3651</v>
      </c>
      <c r="J56" s="118"/>
      <c r="K56" s="117"/>
      <c r="L56" s="117"/>
      <c r="M56" s="489" t="s">
        <v>3693</v>
      </c>
      <c r="N56" s="26" t="str">
        <f t="shared" si="17"/>
        <v/>
      </c>
      <c r="O56" s="26" t="str">
        <f t="shared" si="18"/>
        <v>◄</v>
      </c>
      <c r="P56" s="25"/>
      <c r="Q56" s="24"/>
      <c r="R56" s="26" t="str">
        <f t="shared" si="19"/>
        <v/>
      </c>
      <c r="S56" s="26" t="str">
        <f t="shared" si="20"/>
        <v>◄</v>
      </c>
      <c r="T56" s="25"/>
      <c r="U56" s="24"/>
      <c r="V56" s="23"/>
      <c r="W56" s="22"/>
      <c r="X56" s="21">
        <f t="shared" si="21"/>
        <v>0</v>
      </c>
      <c r="Y56" s="20">
        <f t="shared" si="22"/>
        <v>0</v>
      </c>
      <c r="Z56" s="19"/>
      <c r="AA56" s="18">
        <f t="shared" si="23"/>
        <v>0</v>
      </c>
      <c r="AB56" s="17">
        <f t="shared" si="24"/>
        <v>0</v>
      </c>
      <c r="AC56" s="5" t="s">
        <v>0</v>
      </c>
      <c r="AD56" s="41"/>
    </row>
    <row r="57" spans="1:30" ht="14.4" customHeight="1" x14ac:dyDescent="0.25">
      <c r="A57" s="496"/>
      <c r="B57" s="39" t="str">
        <f t="shared" si="16"/>
        <v/>
      </c>
      <c r="C57" s="23"/>
      <c r="D57" s="680" t="s">
        <v>3675</v>
      </c>
      <c r="E57" s="681" t="s">
        <v>954</v>
      </c>
      <c r="F57" s="605" t="e">
        <v>#VALUE!</v>
      </c>
      <c r="G57" s="307" t="s">
        <v>978</v>
      </c>
      <c r="H57" s="62" t="s">
        <v>595</v>
      </c>
      <c r="I57" s="119" t="s">
        <v>3651</v>
      </c>
      <c r="J57" s="118"/>
      <c r="K57" s="117"/>
      <c r="L57" s="117"/>
      <c r="M57" s="489" t="s">
        <v>3693</v>
      </c>
      <c r="N57" s="26" t="str">
        <f t="shared" si="17"/>
        <v/>
      </c>
      <c r="O57" s="26" t="str">
        <f t="shared" si="18"/>
        <v>◄</v>
      </c>
      <c r="P57" s="25"/>
      <c r="Q57" s="24"/>
      <c r="R57" s="26" t="str">
        <f t="shared" si="19"/>
        <v/>
      </c>
      <c r="S57" s="26" t="str">
        <f t="shared" si="20"/>
        <v>◄</v>
      </c>
      <c r="T57" s="25"/>
      <c r="U57" s="24"/>
      <c r="V57" s="23"/>
      <c r="W57" s="22"/>
      <c r="X57" s="21">
        <f t="shared" si="21"/>
        <v>0</v>
      </c>
      <c r="Y57" s="20">
        <f t="shared" si="22"/>
        <v>0</v>
      </c>
      <c r="Z57" s="19"/>
      <c r="AA57" s="18">
        <f t="shared" si="23"/>
        <v>0</v>
      </c>
      <c r="AB57" s="17">
        <f t="shared" si="24"/>
        <v>0</v>
      </c>
      <c r="AC57" s="5" t="s">
        <v>0</v>
      </c>
      <c r="AD57" s="41"/>
    </row>
    <row r="58" spans="1:30" ht="14.4" customHeight="1" x14ac:dyDescent="0.25">
      <c r="A58" s="496"/>
      <c r="B58" s="39" t="str">
        <f t="shared" si="16"/>
        <v/>
      </c>
      <c r="C58" s="23"/>
      <c r="D58" s="680" t="s">
        <v>3675</v>
      </c>
      <c r="E58" s="681" t="s">
        <v>954</v>
      </c>
      <c r="F58" s="605" t="e">
        <v>#VALUE!</v>
      </c>
      <c r="G58" s="307" t="s">
        <v>978</v>
      </c>
      <c r="H58" s="62" t="s">
        <v>595</v>
      </c>
      <c r="I58" s="119" t="s">
        <v>3651</v>
      </c>
      <c r="J58" s="118"/>
      <c r="K58" s="117"/>
      <c r="L58" s="117"/>
      <c r="M58" s="489" t="s">
        <v>3693</v>
      </c>
      <c r="N58" s="26" t="str">
        <f t="shared" si="17"/>
        <v/>
      </c>
      <c r="O58" s="26" t="str">
        <f t="shared" si="18"/>
        <v>◄</v>
      </c>
      <c r="P58" s="25"/>
      <c r="Q58" s="24"/>
      <c r="R58" s="26" t="str">
        <f t="shared" si="19"/>
        <v/>
      </c>
      <c r="S58" s="26" t="str">
        <f t="shared" si="20"/>
        <v>◄</v>
      </c>
      <c r="T58" s="25"/>
      <c r="U58" s="24"/>
      <c r="V58" s="23"/>
      <c r="W58" s="22"/>
      <c r="X58" s="21">
        <f t="shared" si="21"/>
        <v>0</v>
      </c>
      <c r="Y58" s="20">
        <f t="shared" si="22"/>
        <v>0</v>
      </c>
      <c r="Z58" s="19"/>
      <c r="AA58" s="18">
        <f t="shared" si="23"/>
        <v>0</v>
      </c>
      <c r="AB58" s="17">
        <f t="shared" si="24"/>
        <v>0</v>
      </c>
      <c r="AC58" s="5" t="s">
        <v>0</v>
      </c>
      <c r="AD58" s="41"/>
    </row>
    <row r="59" spans="1:30" ht="14.4" customHeight="1" x14ac:dyDescent="0.25">
      <c r="A59" s="496"/>
      <c r="B59" s="39" t="str">
        <f t="shared" si="16"/>
        <v/>
      </c>
      <c r="C59" s="23"/>
      <c r="D59" s="680" t="s">
        <v>3675</v>
      </c>
      <c r="E59" s="681" t="s">
        <v>954</v>
      </c>
      <c r="F59" s="605" t="e">
        <v>#VALUE!</v>
      </c>
      <c r="G59" s="307" t="s">
        <v>978</v>
      </c>
      <c r="H59" s="62" t="s">
        <v>595</v>
      </c>
      <c r="I59" s="119" t="s">
        <v>3651</v>
      </c>
      <c r="J59" s="118"/>
      <c r="K59" s="117"/>
      <c r="L59" s="117"/>
      <c r="M59" s="489" t="s">
        <v>3693</v>
      </c>
      <c r="N59" s="26" t="str">
        <f t="shared" si="17"/>
        <v/>
      </c>
      <c r="O59" s="26" t="str">
        <f t="shared" si="18"/>
        <v>◄</v>
      </c>
      <c r="P59" s="25"/>
      <c r="Q59" s="24"/>
      <c r="R59" s="26" t="str">
        <f t="shared" si="19"/>
        <v/>
      </c>
      <c r="S59" s="26" t="str">
        <f t="shared" si="20"/>
        <v>◄</v>
      </c>
      <c r="T59" s="25"/>
      <c r="U59" s="24"/>
      <c r="V59" s="23"/>
      <c r="W59" s="22"/>
      <c r="X59" s="21">
        <f t="shared" si="21"/>
        <v>0</v>
      </c>
      <c r="Y59" s="20">
        <f t="shared" si="22"/>
        <v>0</v>
      </c>
      <c r="Z59" s="19"/>
      <c r="AA59" s="18">
        <f t="shared" si="23"/>
        <v>0</v>
      </c>
      <c r="AB59" s="17">
        <f t="shared" si="24"/>
        <v>0</v>
      </c>
      <c r="AC59" s="5" t="s">
        <v>0</v>
      </c>
      <c r="AD59" s="41"/>
    </row>
    <row r="60" spans="1:30" ht="14.4" customHeight="1" x14ac:dyDescent="0.25">
      <c r="A60" s="496"/>
      <c r="B60" s="39" t="str">
        <f t="shared" si="16"/>
        <v/>
      </c>
      <c r="C60" s="23"/>
      <c r="D60" s="680" t="s">
        <v>3675</v>
      </c>
      <c r="E60" s="681" t="s">
        <v>954</v>
      </c>
      <c r="F60" s="605" t="e">
        <v>#VALUE!</v>
      </c>
      <c r="G60" s="307" t="s">
        <v>978</v>
      </c>
      <c r="H60" s="62" t="s">
        <v>595</v>
      </c>
      <c r="I60" s="119" t="s">
        <v>3651</v>
      </c>
      <c r="J60" s="118"/>
      <c r="K60" s="117"/>
      <c r="L60" s="117"/>
      <c r="M60" s="489" t="s">
        <v>3693</v>
      </c>
      <c r="N60" s="26" t="str">
        <f t="shared" si="17"/>
        <v/>
      </c>
      <c r="O60" s="26" t="str">
        <f t="shared" si="18"/>
        <v>◄</v>
      </c>
      <c r="P60" s="25"/>
      <c r="Q60" s="24"/>
      <c r="R60" s="26" t="str">
        <f t="shared" si="19"/>
        <v/>
      </c>
      <c r="S60" s="26" t="str">
        <f t="shared" si="20"/>
        <v>◄</v>
      </c>
      <c r="T60" s="25"/>
      <c r="U60" s="24"/>
      <c r="V60" s="23"/>
      <c r="W60" s="22"/>
      <c r="X60" s="21">
        <f t="shared" si="21"/>
        <v>0</v>
      </c>
      <c r="Y60" s="20">
        <f t="shared" si="22"/>
        <v>0</v>
      </c>
      <c r="Z60" s="19"/>
      <c r="AA60" s="18">
        <f t="shared" si="23"/>
        <v>0</v>
      </c>
      <c r="AB60" s="17">
        <f t="shared" si="24"/>
        <v>0</v>
      </c>
      <c r="AC60" s="5" t="s">
        <v>0</v>
      </c>
      <c r="AD60" s="41"/>
    </row>
    <row r="61" spans="1:30" ht="14.4" customHeight="1" thickBot="1" x14ac:dyDescent="0.3">
      <c r="A61" s="496"/>
      <c r="B61" s="39" t="str">
        <f t="shared" si="16"/>
        <v/>
      </c>
      <c r="C61" s="23"/>
      <c r="D61" s="488" t="s">
        <v>982</v>
      </c>
      <c r="E61" s="487"/>
      <c r="F61" s="487"/>
      <c r="G61" s="486"/>
      <c r="H61" s="485"/>
      <c r="I61" s="484"/>
      <c r="J61" s="483"/>
      <c r="K61" s="483"/>
      <c r="L61" s="483"/>
      <c r="M61" s="482"/>
      <c r="N61" s="26"/>
      <c r="O61" s="26"/>
      <c r="P61" s="481"/>
      <c r="Q61" s="481"/>
      <c r="R61" s="26"/>
      <c r="S61" s="26"/>
      <c r="T61" s="481"/>
      <c r="U61" s="481"/>
      <c r="V61" s="23"/>
      <c r="W61" s="320"/>
      <c r="X61" s="480"/>
      <c r="Y61" s="480"/>
      <c r="Z61" s="320"/>
      <c r="AA61" s="480"/>
      <c r="AB61" s="480"/>
      <c r="AC61" s="5"/>
      <c r="AD61" s="41"/>
    </row>
    <row r="62" spans="1:30" ht="31.8" customHeight="1" thickTop="1" thickBot="1" x14ac:dyDescent="0.3">
      <c r="A62" s="51"/>
      <c r="B62" s="50"/>
      <c r="C62" s="14">
        <f>ROWS(C63:C84)-1</f>
        <v>21</v>
      </c>
      <c r="D62" s="582" t="s">
        <v>3673</v>
      </c>
      <c r="E62" s="583"/>
      <c r="F62" s="583"/>
      <c r="G62" s="583"/>
      <c r="H62" s="583"/>
      <c r="I62" s="583"/>
      <c r="J62" s="8" t="s">
        <v>3674</v>
      </c>
      <c r="K62" s="8"/>
      <c r="L62" s="8"/>
      <c r="M62" s="114"/>
      <c r="N62" s="49"/>
      <c r="O62" s="68" t="str">
        <f>IF(COUNTIF(N63:N84,"?")&gt;0,"?",IF(AND(P62="◄",Q62="►"),"◄►",IF(P62="◄","◄",IF(Q62="►","►",""))))</f>
        <v>◄</v>
      </c>
      <c r="P62" s="46" t="str">
        <f>IF(SUM(P63:P84)+1=ROWS(P63:P84)-COUNTIF(P63:P84,"-"),"","◄")</f>
        <v>◄</v>
      </c>
      <c r="Q62" s="45" t="str">
        <f>IF(SUM(Q63:Q84)&gt;0,"►","")</f>
        <v/>
      </c>
      <c r="R62" s="48"/>
      <c r="S62" s="68" t="str">
        <f>IF(COUNTIF(R63:R84,"?")&gt;0,"?",IF(AND(T62="◄",U62="►"),"◄►",IF(T62="◄","◄",IF(U62="►","►",""))))</f>
        <v>◄</v>
      </c>
      <c r="T62" s="46" t="str">
        <f>IF(SUM(T63:T84)+1=ROWS(T63:T84)-COUNTIF(T63:T84,"-"),"","◄")</f>
        <v>◄</v>
      </c>
      <c r="U62" s="45" t="str">
        <f>IF(SUM(U63:U84)&gt;0,"►","")</f>
        <v/>
      </c>
      <c r="V62" s="14">
        <f>ROWS(V63:V84)-1</f>
        <v>21</v>
      </c>
      <c r="W62" s="44">
        <f>SUM(W63:W84)-W84</f>
        <v>0</v>
      </c>
      <c r="X62" s="43" t="s">
        <v>2</v>
      </c>
      <c r="Y62" s="42"/>
      <c r="Z62" s="44">
        <f>SUM(Z63:Z84)-Z84</f>
        <v>0</v>
      </c>
      <c r="AA62" s="43" t="s">
        <v>2</v>
      </c>
      <c r="AB62" s="42"/>
      <c r="AC62" s="5" t="s">
        <v>0</v>
      </c>
      <c r="AD62" s="41"/>
    </row>
    <row r="63" spans="1:30" ht="18" customHeight="1" x14ac:dyDescent="0.25">
      <c r="A63" s="496"/>
      <c r="B63" s="39" t="str">
        <f t="shared" ref="B63:B83" si="25">IF(A63=1,"x","")</f>
        <v/>
      </c>
      <c r="C63" s="23"/>
      <c r="D63" s="680" t="s">
        <v>3694</v>
      </c>
      <c r="E63" s="681" t="s">
        <v>954</v>
      </c>
      <c r="F63" s="605" t="e">
        <v>#VALUE!</v>
      </c>
      <c r="G63" s="307" t="s">
        <v>978</v>
      </c>
      <c r="H63" s="62" t="s">
        <v>552</v>
      </c>
      <c r="I63" s="119" t="s">
        <v>3652</v>
      </c>
      <c r="J63" s="118"/>
      <c r="K63" s="117"/>
      <c r="L63" s="117"/>
      <c r="M63" s="438" t="s">
        <v>980</v>
      </c>
      <c r="N63" s="26" t="str">
        <f t="shared" ref="N63:N83" si="26">IF(O63="?","?","")</f>
        <v/>
      </c>
      <c r="O63" s="26" t="str">
        <f t="shared" ref="O63:O83" si="27">IF(AND(P63="",Q63&gt;0),"?",IF(P63="","◄",IF(Q63&gt;=1,"►","")))</f>
        <v>◄</v>
      </c>
      <c r="P63" s="25"/>
      <c r="Q63" s="24"/>
      <c r="R63" s="26" t="str">
        <f t="shared" ref="R63:R83" si="28">IF(S63="?","?","")</f>
        <v/>
      </c>
      <c r="S63" s="26" t="str">
        <f t="shared" ref="S63:S83" si="29">IF(AND(T63="",U63&gt;0),"?",IF(T63="","◄",IF(U63&gt;=1,"►","")))</f>
        <v>◄</v>
      </c>
      <c r="T63" s="25"/>
      <c r="U63" s="24"/>
      <c r="V63" s="23"/>
      <c r="W63" s="22"/>
      <c r="X63" s="21">
        <f t="shared" ref="X63:X83" si="30">(P63*W63)</f>
        <v>0</v>
      </c>
      <c r="Y63" s="20">
        <f t="shared" ref="Y63:Y83" si="31">(Q63*X63)</f>
        <v>0</v>
      </c>
      <c r="Z63" s="19"/>
      <c r="AA63" s="18">
        <f t="shared" ref="AA63:AA83" si="32">(T63*Z63)</f>
        <v>0</v>
      </c>
      <c r="AB63" s="17">
        <f t="shared" ref="AB63:AB83" si="33">(U63*AA63)</f>
        <v>0</v>
      </c>
      <c r="AC63" s="5" t="s">
        <v>0</v>
      </c>
      <c r="AD63" s="41"/>
    </row>
    <row r="64" spans="1:30" ht="18" customHeight="1" x14ac:dyDescent="0.25">
      <c r="A64" s="496"/>
      <c r="B64" s="39" t="str">
        <f t="shared" si="25"/>
        <v/>
      </c>
      <c r="C64" s="23"/>
      <c r="D64" s="680" t="s">
        <v>3694</v>
      </c>
      <c r="E64" s="681" t="s">
        <v>954</v>
      </c>
      <c r="F64" s="605" t="e">
        <v>#VALUE!</v>
      </c>
      <c r="G64" s="307" t="s">
        <v>978</v>
      </c>
      <c r="H64" s="62" t="s">
        <v>552</v>
      </c>
      <c r="I64" s="119" t="s">
        <v>3652</v>
      </c>
      <c r="J64" s="118"/>
      <c r="K64" s="117"/>
      <c r="L64" s="117"/>
      <c r="M64" s="448" t="s">
        <v>3695</v>
      </c>
      <c r="N64" s="26" t="str">
        <f t="shared" si="26"/>
        <v/>
      </c>
      <c r="O64" s="26" t="str">
        <f t="shared" si="27"/>
        <v>◄</v>
      </c>
      <c r="P64" s="25"/>
      <c r="Q64" s="24"/>
      <c r="R64" s="26" t="str">
        <f t="shared" si="28"/>
        <v/>
      </c>
      <c r="S64" s="26" t="str">
        <f t="shared" si="29"/>
        <v>◄</v>
      </c>
      <c r="T64" s="25"/>
      <c r="U64" s="24"/>
      <c r="V64" s="23"/>
      <c r="W64" s="22"/>
      <c r="X64" s="21">
        <f t="shared" si="30"/>
        <v>0</v>
      </c>
      <c r="Y64" s="20">
        <f t="shared" si="31"/>
        <v>0</v>
      </c>
      <c r="Z64" s="19"/>
      <c r="AA64" s="18">
        <f t="shared" si="32"/>
        <v>0</v>
      </c>
      <c r="AB64" s="17">
        <f t="shared" si="33"/>
        <v>0</v>
      </c>
      <c r="AC64" s="5" t="s">
        <v>0</v>
      </c>
      <c r="AD64" s="41"/>
    </row>
    <row r="65" spans="1:30" ht="14.4" customHeight="1" x14ac:dyDescent="0.25">
      <c r="A65" s="496"/>
      <c r="B65" s="39" t="str">
        <f t="shared" si="25"/>
        <v/>
      </c>
      <c r="C65" s="23"/>
      <c r="D65" s="680" t="s">
        <v>3694</v>
      </c>
      <c r="E65" s="681" t="s">
        <v>954</v>
      </c>
      <c r="F65" s="605" t="e">
        <v>#VALUE!</v>
      </c>
      <c r="G65" s="307" t="s">
        <v>978</v>
      </c>
      <c r="H65" s="62" t="s">
        <v>552</v>
      </c>
      <c r="I65" s="119" t="s">
        <v>3652</v>
      </c>
      <c r="J65" s="118"/>
      <c r="K65" s="117"/>
      <c r="L65" s="117"/>
      <c r="M65" s="448" t="s">
        <v>3680</v>
      </c>
      <c r="N65" s="26" t="str">
        <f t="shared" si="26"/>
        <v/>
      </c>
      <c r="O65" s="26" t="str">
        <f t="shared" si="27"/>
        <v>◄</v>
      </c>
      <c r="P65" s="25"/>
      <c r="Q65" s="24"/>
      <c r="R65" s="26" t="str">
        <f t="shared" si="28"/>
        <v/>
      </c>
      <c r="S65" s="26" t="str">
        <f t="shared" si="29"/>
        <v>◄</v>
      </c>
      <c r="T65" s="25"/>
      <c r="U65" s="24"/>
      <c r="V65" s="23"/>
      <c r="W65" s="22"/>
      <c r="X65" s="21">
        <f t="shared" si="30"/>
        <v>0</v>
      </c>
      <c r="Y65" s="20">
        <f t="shared" si="31"/>
        <v>0</v>
      </c>
      <c r="Z65" s="19"/>
      <c r="AA65" s="18">
        <f t="shared" si="32"/>
        <v>0</v>
      </c>
      <c r="AB65" s="17">
        <f t="shared" si="33"/>
        <v>0</v>
      </c>
      <c r="AC65" s="5" t="s">
        <v>0</v>
      </c>
      <c r="AD65" s="41"/>
    </row>
    <row r="66" spans="1:30" ht="14.4" customHeight="1" x14ac:dyDescent="0.25">
      <c r="A66" s="496"/>
      <c r="B66" s="39" t="str">
        <f t="shared" si="25"/>
        <v/>
      </c>
      <c r="C66" s="23"/>
      <c r="D66" s="680" t="s">
        <v>3694</v>
      </c>
      <c r="E66" s="681" t="s">
        <v>954</v>
      </c>
      <c r="F66" s="605" t="e">
        <v>#VALUE!</v>
      </c>
      <c r="G66" s="307" t="s">
        <v>978</v>
      </c>
      <c r="H66" s="62" t="s">
        <v>552</v>
      </c>
      <c r="I66" s="119" t="s">
        <v>3652</v>
      </c>
      <c r="J66" s="118"/>
      <c r="K66" s="117"/>
      <c r="L66" s="117"/>
      <c r="M66" s="448" t="s">
        <v>3676</v>
      </c>
      <c r="N66" s="26" t="str">
        <f t="shared" si="26"/>
        <v/>
      </c>
      <c r="O66" s="26" t="str">
        <f t="shared" si="27"/>
        <v>◄</v>
      </c>
      <c r="P66" s="25"/>
      <c r="Q66" s="24"/>
      <c r="R66" s="26" t="str">
        <f t="shared" si="28"/>
        <v/>
      </c>
      <c r="S66" s="26" t="str">
        <f t="shared" si="29"/>
        <v>◄</v>
      </c>
      <c r="T66" s="25"/>
      <c r="U66" s="24"/>
      <c r="V66" s="23"/>
      <c r="W66" s="22"/>
      <c r="X66" s="21">
        <f t="shared" si="30"/>
        <v>0</v>
      </c>
      <c r="Y66" s="20">
        <f t="shared" si="31"/>
        <v>0</v>
      </c>
      <c r="Z66" s="19"/>
      <c r="AA66" s="18">
        <f t="shared" si="32"/>
        <v>0</v>
      </c>
      <c r="AB66" s="17">
        <f t="shared" si="33"/>
        <v>0</v>
      </c>
      <c r="AC66" s="5" t="s">
        <v>0</v>
      </c>
      <c r="AD66" s="41"/>
    </row>
    <row r="67" spans="1:30" ht="15.6" customHeight="1" x14ac:dyDescent="0.25">
      <c r="A67" s="496"/>
      <c r="B67" s="39" t="str">
        <f t="shared" si="25"/>
        <v/>
      </c>
      <c r="C67" s="23"/>
      <c r="D67" s="680" t="s">
        <v>3694</v>
      </c>
      <c r="E67" s="681" t="s">
        <v>954</v>
      </c>
      <c r="F67" s="605" t="e">
        <v>#VALUE!</v>
      </c>
      <c r="G67" s="307" t="s">
        <v>978</v>
      </c>
      <c r="H67" s="62" t="s">
        <v>552</v>
      </c>
      <c r="I67" s="119" t="s">
        <v>3652</v>
      </c>
      <c r="J67" s="118"/>
      <c r="K67" s="117"/>
      <c r="L67" s="117"/>
      <c r="M67" s="448" t="s">
        <v>3696</v>
      </c>
      <c r="N67" s="26" t="str">
        <f t="shared" si="26"/>
        <v/>
      </c>
      <c r="O67" s="26" t="str">
        <f t="shared" si="27"/>
        <v>◄</v>
      </c>
      <c r="P67" s="25"/>
      <c r="Q67" s="24"/>
      <c r="R67" s="26" t="str">
        <f t="shared" si="28"/>
        <v/>
      </c>
      <c r="S67" s="26" t="str">
        <f t="shared" si="29"/>
        <v>◄</v>
      </c>
      <c r="T67" s="25"/>
      <c r="U67" s="24"/>
      <c r="V67" s="23"/>
      <c r="W67" s="22"/>
      <c r="X67" s="21">
        <f t="shared" si="30"/>
        <v>0</v>
      </c>
      <c r="Y67" s="20">
        <f t="shared" si="31"/>
        <v>0</v>
      </c>
      <c r="Z67" s="19"/>
      <c r="AA67" s="18">
        <f t="shared" si="32"/>
        <v>0</v>
      </c>
      <c r="AB67" s="17">
        <f t="shared" si="33"/>
        <v>0</v>
      </c>
      <c r="AC67" s="5" t="s">
        <v>0</v>
      </c>
      <c r="AD67" s="41"/>
    </row>
    <row r="68" spans="1:30" ht="15.6" customHeight="1" x14ac:dyDescent="0.25">
      <c r="A68" s="496"/>
      <c r="B68" s="39" t="str">
        <f t="shared" si="25"/>
        <v/>
      </c>
      <c r="C68" s="23"/>
      <c r="D68" s="680" t="s">
        <v>3694</v>
      </c>
      <c r="E68" s="681" t="s">
        <v>954</v>
      </c>
      <c r="F68" s="605" t="e">
        <v>#VALUE!</v>
      </c>
      <c r="G68" s="307" t="s">
        <v>978</v>
      </c>
      <c r="H68" s="62" t="s">
        <v>552</v>
      </c>
      <c r="I68" s="119" t="s">
        <v>3652</v>
      </c>
      <c r="J68" s="118"/>
      <c r="K68" s="117"/>
      <c r="L68" s="117"/>
      <c r="M68" s="448" t="s">
        <v>3697</v>
      </c>
      <c r="N68" s="26" t="str">
        <f t="shared" si="26"/>
        <v/>
      </c>
      <c r="O68" s="26" t="str">
        <f t="shared" si="27"/>
        <v>◄</v>
      </c>
      <c r="P68" s="25"/>
      <c r="Q68" s="24"/>
      <c r="R68" s="26" t="str">
        <f t="shared" si="28"/>
        <v/>
      </c>
      <c r="S68" s="26" t="str">
        <f t="shared" si="29"/>
        <v>◄</v>
      </c>
      <c r="T68" s="25"/>
      <c r="U68" s="24"/>
      <c r="V68" s="23"/>
      <c r="W68" s="22"/>
      <c r="X68" s="21">
        <f t="shared" si="30"/>
        <v>0</v>
      </c>
      <c r="Y68" s="20">
        <f t="shared" si="31"/>
        <v>0</v>
      </c>
      <c r="Z68" s="19"/>
      <c r="AA68" s="18">
        <f t="shared" si="32"/>
        <v>0</v>
      </c>
      <c r="AB68" s="17">
        <f t="shared" si="33"/>
        <v>0</v>
      </c>
      <c r="AC68" s="5" t="s">
        <v>0</v>
      </c>
      <c r="AD68" s="41"/>
    </row>
    <row r="69" spans="1:30" ht="15.6" customHeight="1" x14ac:dyDescent="0.25">
      <c r="A69" s="496"/>
      <c r="B69" s="39" t="str">
        <f t="shared" si="25"/>
        <v/>
      </c>
      <c r="C69" s="23"/>
      <c r="D69" s="680" t="s">
        <v>3694</v>
      </c>
      <c r="E69" s="681" t="s">
        <v>954</v>
      </c>
      <c r="F69" s="605" t="e">
        <v>#VALUE!</v>
      </c>
      <c r="G69" s="307" t="s">
        <v>978</v>
      </c>
      <c r="H69" s="62" t="s">
        <v>552</v>
      </c>
      <c r="I69" s="119" t="s">
        <v>3652</v>
      </c>
      <c r="J69" s="118"/>
      <c r="K69" s="117"/>
      <c r="L69" s="117"/>
      <c r="M69" s="448" t="s">
        <v>3698</v>
      </c>
      <c r="N69" s="26" t="str">
        <f t="shared" si="26"/>
        <v/>
      </c>
      <c r="O69" s="26" t="str">
        <f t="shared" si="27"/>
        <v>◄</v>
      </c>
      <c r="P69" s="25"/>
      <c r="Q69" s="24"/>
      <c r="R69" s="26" t="str">
        <f t="shared" si="28"/>
        <v/>
      </c>
      <c r="S69" s="26" t="str">
        <f t="shared" si="29"/>
        <v>◄</v>
      </c>
      <c r="T69" s="25"/>
      <c r="U69" s="24"/>
      <c r="V69" s="23"/>
      <c r="W69" s="22"/>
      <c r="X69" s="21">
        <f t="shared" si="30"/>
        <v>0</v>
      </c>
      <c r="Y69" s="20">
        <f t="shared" si="31"/>
        <v>0</v>
      </c>
      <c r="Z69" s="19"/>
      <c r="AA69" s="18">
        <f t="shared" si="32"/>
        <v>0</v>
      </c>
      <c r="AB69" s="17">
        <f t="shared" si="33"/>
        <v>0</v>
      </c>
      <c r="AC69" s="5" t="s">
        <v>0</v>
      </c>
      <c r="AD69" s="41"/>
    </row>
    <row r="70" spans="1:30" ht="15.6" customHeight="1" x14ac:dyDescent="0.25">
      <c r="A70" s="496"/>
      <c r="B70" s="39" t="str">
        <f t="shared" si="25"/>
        <v/>
      </c>
      <c r="C70" s="23"/>
      <c r="D70" s="680" t="s">
        <v>3694</v>
      </c>
      <c r="E70" s="681" t="s">
        <v>954</v>
      </c>
      <c r="F70" s="605" t="e">
        <v>#VALUE!</v>
      </c>
      <c r="G70" s="307" t="s">
        <v>978</v>
      </c>
      <c r="H70" s="62" t="s">
        <v>552</v>
      </c>
      <c r="I70" s="119" t="s">
        <v>3652</v>
      </c>
      <c r="J70" s="118"/>
      <c r="K70" s="117"/>
      <c r="L70" s="117"/>
      <c r="M70" s="448" t="s">
        <v>3699</v>
      </c>
      <c r="N70" s="26" t="str">
        <f t="shared" si="26"/>
        <v/>
      </c>
      <c r="O70" s="26" t="str">
        <f t="shared" si="27"/>
        <v>◄</v>
      </c>
      <c r="P70" s="25"/>
      <c r="Q70" s="24"/>
      <c r="R70" s="26" t="str">
        <f t="shared" si="28"/>
        <v/>
      </c>
      <c r="S70" s="26" t="str">
        <f t="shared" si="29"/>
        <v>◄</v>
      </c>
      <c r="T70" s="25"/>
      <c r="U70" s="24"/>
      <c r="V70" s="23"/>
      <c r="W70" s="22"/>
      <c r="X70" s="21">
        <f t="shared" si="30"/>
        <v>0</v>
      </c>
      <c r="Y70" s="20">
        <f t="shared" si="31"/>
        <v>0</v>
      </c>
      <c r="Z70" s="19"/>
      <c r="AA70" s="18">
        <f t="shared" si="32"/>
        <v>0</v>
      </c>
      <c r="AB70" s="17">
        <f t="shared" si="33"/>
        <v>0</v>
      </c>
      <c r="AC70" s="5" t="s">
        <v>0</v>
      </c>
      <c r="AD70" s="41"/>
    </row>
    <row r="71" spans="1:30" ht="15.6" customHeight="1" x14ac:dyDescent="0.25">
      <c r="A71" s="496"/>
      <c r="B71" s="39" t="str">
        <f t="shared" si="25"/>
        <v/>
      </c>
      <c r="C71" s="23"/>
      <c r="D71" s="680" t="s">
        <v>3694</v>
      </c>
      <c r="E71" s="681" t="s">
        <v>954</v>
      </c>
      <c r="F71" s="605" t="e">
        <v>#VALUE!</v>
      </c>
      <c r="G71" s="307" t="s">
        <v>978</v>
      </c>
      <c r="H71" s="62" t="s">
        <v>552</v>
      </c>
      <c r="I71" s="119" t="s">
        <v>3652</v>
      </c>
      <c r="J71" s="118"/>
      <c r="K71" s="117"/>
      <c r="L71" s="117"/>
      <c r="M71" s="448" t="s">
        <v>3700</v>
      </c>
      <c r="N71" s="26" t="str">
        <f t="shared" si="26"/>
        <v/>
      </c>
      <c r="O71" s="26" t="str">
        <f t="shared" si="27"/>
        <v>◄</v>
      </c>
      <c r="P71" s="25"/>
      <c r="Q71" s="24"/>
      <c r="R71" s="26" t="str">
        <f t="shared" si="28"/>
        <v/>
      </c>
      <c r="S71" s="26" t="str">
        <f t="shared" si="29"/>
        <v>◄</v>
      </c>
      <c r="T71" s="25"/>
      <c r="U71" s="24"/>
      <c r="V71" s="23"/>
      <c r="W71" s="22"/>
      <c r="X71" s="21">
        <f t="shared" si="30"/>
        <v>0</v>
      </c>
      <c r="Y71" s="20">
        <f t="shared" si="31"/>
        <v>0</v>
      </c>
      <c r="Z71" s="19"/>
      <c r="AA71" s="18">
        <f t="shared" si="32"/>
        <v>0</v>
      </c>
      <c r="AB71" s="17">
        <f t="shared" si="33"/>
        <v>0</v>
      </c>
      <c r="AC71" s="5" t="s">
        <v>0</v>
      </c>
      <c r="AD71" s="41"/>
    </row>
    <row r="72" spans="1:30" ht="15.6" customHeight="1" x14ac:dyDescent="0.25">
      <c r="A72" s="496"/>
      <c r="B72" s="39" t="str">
        <f t="shared" si="25"/>
        <v/>
      </c>
      <c r="C72" s="23"/>
      <c r="D72" s="680" t="s">
        <v>3694</v>
      </c>
      <c r="E72" s="681" t="s">
        <v>954</v>
      </c>
      <c r="F72" s="605" t="e">
        <v>#VALUE!</v>
      </c>
      <c r="G72" s="307" t="s">
        <v>978</v>
      </c>
      <c r="H72" s="62" t="s">
        <v>552</v>
      </c>
      <c r="I72" s="119" t="s">
        <v>3652</v>
      </c>
      <c r="J72" s="118"/>
      <c r="K72" s="117"/>
      <c r="L72" s="117"/>
      <c r="M72" s="448" t="s">
        <v>3684</v>
      </c>
      <c r="N72" s="26" t="str">
        <f t="shared" si="26"/>
        <v/>
      </c>
      <c r="O72" s="26" t="str">
        <f t="shared" si="27"/>
        <v>◄</v>
      </c>
      <c r="P72" s="25"/>
      <c r="Q72" s="24"/>
      <c r="R72" s="26" t="str">
        <f t="shared" si="28"/>
        <v/>
      </c>
      <c r="S72" s="26" t="str">
        <f t="shared" si="29"/>
        <v>◄</v>
      </c>
      <c r="T72" s="25"/>
      <c r="U72" s="24"/>
      <c r="V72" s="23"/>
      <c r="W72" s="22"/>
      <c r="X72" s="21">
        <f t="shared" si="30"/>
        <v>0</v>
      </c>
      <c r="Y72" s="20">
        <f t="shared" si="31"/>
        <v>0</v>
      </c>
      <c r="Z72" s="19"/>
      <c r="AA72" s="18">
        <f t="shared" si="32"/>
        <v>0</v>
      </c>
      <c r="AB72" s="17">
        <f t="shared" si="33"/>
        <v>0</v>
      </c>
      <c r="AC72" s="5" t="s">
        <v>0</v>
      </c>
      <c r="AD72" s="41"/>
    </row>
    <row r="73" spans="1:30" ht="15.6" customHeight="1" x14ac:dyDescent="0.25">
      <c r="A73" s="496"/>
      <c r="B73" s="39" t="str">
        <f t="shared" si="25"/>
        <v/>
      </c>
      <c r="C73" s="23"/>
      <c r="D73" s="680" t="s">
        <v>3694</v>
      </c>
      <c r="E73" s="681" t="s">
        <v>954</v>
      </c>
      <c r="F73" s="605" t="e">
        <v>#VALUE!</v>
      </c>
      <c r="G73" s="307" t="s">
        <v>978</v>
      </c>
      <c r="H73" s="62" t="s">
        <v>552</v>
      </c>
      <c r="I73" s="119" t="s">
        <v>3652</v>
      </c>
      <c r="J73" s="118"/>
      <c r="K73" s="117"/>
      <c r="L73" s="117"/>
      <c r="M73" s="448" t="s">
        <v>3701</v>
      </c>
      <c r="N73" s="26" t="str">
        <f t="shared" si="26"/>
        <v/>
      </c>
      <c r="O73" s="26" t="str">
        <f t="shared" si="27"/>
        <v>◄</v>
      </c>
      <c r="P73" s="25"/>
      <c r="Q73" s="24"/>
      <c r="R73" s="26" t="str">
        <f t="shared" si="28"/>
        <v/>
      </c>
      <c r="S73" s="26" t="str">
        <f t="shared" si="29"/>
        <v>◄</v>
      </c>
      <c r="T73" s="25"/>
      <c r="U73" s="24"/>
      <c r="V73" s="23"/>
      <c r="W73" s="22"/>
      <c r="X73" s="21">
        <f t="shared" si="30"/>
        <v>0</v>
      </c>
      <c r="Y73" s="20">
        <f t="shared" si="31"/>
        <v>0</v>
      </c>
      <c r="Z73" s="19"/>
      <c r="AA73" s="18">
        <f t="shared" si="32"/>
        <v>0</v>
      </c>
      <c r="AB73" s="17">
        <f t="shared" si="33"/>
        <v>0</v>
      </c>
      <c r="AC73" s="5" t="s">
        <v>0</v>
      </c>
      <c r="AD73" s="41"/>
    </row>
    <row r="74" spans="1:30" ht="15.6" customHeight="1" x14ac:dyDescent="0.25">
      <c r="A74" s="496"/>
      <c r="B74" s="39" t="str">
        <f t="shared" si="25"/>
        <v/>
      </c>
      <c r="C74" s="23"/>
      <c r="D74" s="680" t="s">
        <v>3694</v>
      </c>
      <c r="E74" s="681" t="s">
        <v>954</v>
      </c>
      <c r="F74" s="605" t="e">
        <v>#VALUE!</v>
      </c>
      <c r="G74" s="307" t="s">
        <v>978</v>
      </c>
      <c r="H74" s="62" t="s">
        <v>552</v>
      </c>
      <c r="I74" s="119" t="s">
        <v>3652</v>
      </c>
      <c r="J74" s="118"/>
      <c r="K74" s="117"/>
      <c r="L74" s="117"/>
      <c r="M74" s="448" t="s">
        <v>3702</v>
      </c>
      <c r="N74" s="26" t="str">
        <f t="shared" si="26"/>
        <v/>
      </c>
      <c r="O74" s="26" t="str">
        <f t="shared" si="27"/>
        <v>◄</v>
      </c>
      <c r="P74" s="25"/>
      <c r="Q74" s="24"/>
      <c r="R74" s="26" t="str">
        <f t="shared" si="28"/>
        <v/>
      </c>
      <c r="S74" s="26" t="str">
        <f t="shared" si="29"/>
        <v>◄</v>
      </c>
      <c r="T74" s="25"/>
      <c r="U74" s="24"/>
      <c r="V74" s="23"/>
      <c r="W74" s="22"/>
      <c r="X74" s="21">
        <f t="shared" si="30"/>
        <v>0</v>
      </c>
      <c r="Y74" s="20">
        <f t="shared" si="31"/>
        <v>0</v>
      </c>
      <c r="Z74" s="19"/>
      <c r="AA74" s="18">
        <f t="shared" si="32"/>
        <v>0</v>
      </c>
      <c r="AB74" s="17">
        <f t="shared" si="33"/>
        <v>0</v>
      </c>
      <c r="AC74" s="5" t="s">
        <v>0</v>
      </c>
      <c r="AD74" s="41"/>
    </row>
    <row r="75" spans="1:30" ht="15.6" customHeight="1" x14ac:dyDescent="0.25">
      <c r="A75" s="496"/>
      <c r="B75" s="39" t="str">
        <f t="shared" si="25"/>
        <v/>
      </c>
      <c r="C75" s="23"/>
      <c r="D75" s="680" t="s">
        <v>3694</v>
      </c>
      <c r="E75" s="681" t="s">
        <v>954</v>
      </c>
      <c r="F75" s="605" t="e">
        <v>#VALUE!</v>
      </c>
      <c r="G75" s="307" t="s">
        <v>978</v>
      </c>
      <c r="H75" s="62" t="s">
        <v>552</v>
      </c>
      <c r="I75" s="119" t="s">
        <v>3652</v>
      </c>
      <c r="J75" s="118"/>
      <c r="K75" s="117"/>
      <c r="L75" s="117"/>
      <c r="M75" s="448" t="s">
        <v>3689</v>
      </c>
      <c r="N75" s="26" t="str">
        <f t="shared" si="26"/>
        <v/>
      </c>
      <c r="O75" s="26" t="str">
        <f t="shared" si="27"/>
        <v>◄</v>
      </c>
      <c r="P75" s="25"/>
      <c r="Q75" s="24"/>
      <c r="R75" s="26" t="str">
        <f t="shared" si="28"/>
        <v/>
      </c>
      <c r="S75" s="26" t="str">
        <f t="shared" si="29"/>
        <v>◄</v>
      </c>
      <c r="T75" s="25"/>
      <c r="U75" s="24"/>
      <c r="V75" s="23"/>
      <c r="W75" s="22"/>
      <c r="X75" s="21">
        <f t="shared" si="30"/>
        <v>0</v>
      </c>
      <c r="Y75" s="20">
        <f t="shared" si="31"/>
        <v>0</v>
      </c>
      <c r="Z75" s="19"/>
      <c r="AA75" s="18">
        <f t="shared" si="32"/>
        <v>0</v>
      </c>
      <c r="AB75" s="17">
        <f t="shared" si="33"/>
        <v>0</v>
      </c>
      <c r="AC75" s="5" t="s">
        <v>0</v>
      </c>
      <c r="AD75" s="41"/>
    </row>
    <row r="76" spans="1:30" ht="15.6" customHeight="1" x14ac:dyDescent="0.25">
      <c r="A76" s="496"/>
      <c r="B76" s="39" t="str">
        <f t="shared" si="25"/>
        <v/>
      </c>
      <c r="C76" s="23"/>
      <c r="D76" s="680" t="s">
        <v>3694</v>
      </c>
      <c r="E76" s="681" t="s">
        <v>954</v>
      </c>
      <c r="F76" s="605" t="e">
        <v>#VALUE!</v>
      </c>
      <c r="G76" s="307" t="s">
        <v>978</v>
      </c>
      <c r="H76" s="62" t="s">
        <v>552</v>
      </c>
      <c r="I76" s="119" t="s">
        <v>3652</v>
      </c>
      <c r="J76" s="118"/>
      <c r="K76" s="117"/>
      <c r="L76" s="117"/>
      <c r="M76" s="448" t="s">
        <v>3703</v>
      </c>
      <c r="N76" s="26" t="str">
        <f t="shared" si="26"/>
        <v/>
      </c>
      <c r="O76" s="26" t="str">
        <f t="shared" si="27"/>
        <v>◄</v>
      </c>
      <c r="P76" s="25"/>
      <c r="Q76" s="24"/>
      <c r="R76" s="26" t="str">
        <f t="shared" si="28"/>
        <v/>
      </c>
      <c r="S76" s="26" t="str">
        <f t="shared" si="29"/>
        <v>◄</v>
      </c>
      <c r="T76" s="25"/>
      <c r="U76" s="24"/>
      <c r="V76" s="23"/>
      <c r="W76" s="22"/>
      <c r="X76" s="21">
        <f t="shared" si="30"/>
        <v>0</v>
      </c>
      <c r="Y76" s="20">
        <f t="shared" si="31"/>
        <v>0</v>
      </c>
      <c r="Z76" s="19"/>
      <c r="AA76" s="18">
        <f t="shared" si="32"/>
        <v>0</v>
      </c>
      <c r="AB76" s="17">
        <f t="shared" si="33"/>
        <v>0</v>
      </c>
      <c r="AC76" s="5" t="s">
        <v>0</v>
      </c>
      <c r="AD76" s="41"/>
    </row>
    <row r="77" spans="1:30" ht="15.6" customHeight="1" x14ac:dyDescent="0.25">
      <c r="A77" s="496"/>
      <c r="B77" s="39" t="str">
        <f t="shared" si="25"/>
        <v/>
      </c>
      <c r="C77" s="23"/>
      <c r="D77" s="680" t="s">
        <v>3694</v>
      </c>
      <c r="E77" s="681">
        <v>0</v>
      </c>
      <c r="F77" s="605">
        <v>1</v>
      </c>
      <c r="G77" s="307" t="s">
        <v>978</v>
      </c>
      <c r="H77" s="62" t="s">
        <v>552</v>
      </c>
      <c r="I77" s="119" t="s">
        <v>3652</v>
      </c>
      <c r="J77" s="118"/>
      <c r="K77" s="117"/>
      <c r="L77" s="117"/>
      <c r="M77" s="448" t="s">
        <v>3704</v>
      </c>
      <c r="N77" s="26" t="str">
        <f t="shared" si="26"/>
        <v/>
      </c>
      <c r="O77" s="26" t="str">
        <f t="shared" si="27"/>
        <v>◄</v>
      </c>
      <c r="P77" s="25"/>
      <c r="Q77" s="24"/>
      <c r="R77" s="26" t="str">
        <f t="shared" si="28"/>
        <v/>
      </c>
      <c r="S77" s="26" t="str">
        <f t="shared" si="29"/>
        <v>◄</v>
      </c>
      <c r="T77" s="25"/>
      <c r="U77" s="24"/>
      <c r="V77" s="23"/>
      <c r="W77" s="22"/>
      <c r="X77" s="21">
        <f t="shared" si="30"/>
        <v>0</v>
      </c>
      <c r="Y77" s="20">
        <f t="shared" si="31"/>
        <v>0</v>
      </c>
      <c r="Z77" s="19"/>
      <c r="AA77" s="18">
        <f t="shared" si="32"/>
        <v>0</v>
      </c>
      <c r="AB77" s="17">
        <f t="shared" si="33"/>
        <v>0</v>
      </c>
      <c r="AC77" s="5" t="s">
        <v>0</v>
      </c>
      <c r="AD77" s="41"/>
    </row>
    <row r="78" spans="1:30" ht="15.6" customHeight="1" x14ac:dyDescent="0.25">
      <c r="A78" s="496"/>
      <c r="B78" s="39" t="str">
        <f t="shared" si="25"/>
        <v/>
      </c>
      <c r="C78" s="23"/>
      <c r="D78" s="680" t="s">
        <v>3694</v>
      </c>
      <c r="E78" s="681">
        <v>0</v>
      </c>
      <c r="F78" s="605">
        <v>1</v>
      </c>
      <c r="G78" s="307" t="s">
        <v>978</v>
      </c>
      <c r="H78" s="62" t="s">
        <v>552</v>
      </c>
      <c r="I78" s="119" t="s">
        <v>3652</v>
      </c>
      <c r="J78" s="118"/>
      <c r="K78" s="117"/>
      <c r="L78" s="117"/>
      <c r="M78" s="448" t="s">
        <v>3705</v>
      </c>
      <c r="N78" s="26" t="str">
        <f t="shared" si="26"/>
        <v/>
      </c>
      <c r="O78" s="26" t="str">
        <f t="shared" si="27"/>
        <v>◄</v>
      </c>
      <c r="P78" s="25"/>
      <c r="Q78" s="24"/>
      <c r="R78" s="26" t="str">
        <f t="shared" si="28"/>
        <v/>
      </c>
      <c r="S78" s="26" t="str">
        <f t="shared" si="29"/>
        <v>◄</v>
      </c>
      <c r="T78" s="25"/>
      <c r="U78" s="24"/>
      <c r="V78" s="23"/>
      <c r="W78" s="22"/>
      <c r="X78" s="21">
        <f t="shared" si="30"/>
        <v>0</v>
      </c>
      <c r="Y78" s="20">
        <f t="shared" si="31"/>
        <v>0</v>
      </c>
      <c r="Z78" s="19"/>
      <c r="AA78" s="18">
        <f t="shared" si="32"/>
        <v>0</v>
      </c>
      <c r="AB78" s="17">
        <f t="shared" si="33"/>
        <v>0</v>
      </c>
      <c r="AC78" s="5" t="s">
        <v>0</v>
      </c>
      <c r="AD78" s="41"/>
    </row>
    <row r="79" spans="1:30" ht="15.6" customHeight="1" x14ac:dyDescent="0.25">
      <c r="A79" s="496"/>
      <c r="B79" s="39" t="str">
        <f t="shared" si="25"/>
        <v/>
      </c>
      <c r="C79" s="23"/>
      <c r="D79" s="680" t="s">
        <v>3694</v>
      </c>
      <c r="E79" s="681" t="s">
        <v>954</v>
      </c>
      <c r="F79" s="605" t="e">
        <v>#VALUE!</v>
      </c>
      <c r="G79" s="307" t="s">
        <v>978</v>
      </c>
      <c r="H79" s="62" t="s">
        <v>552</v>
      </c>
      <c r="I79" s="119" t="s">
        <v>3652</v>
      </c>
      <c r="J79" s="118"/>
      <c r="K79" s="117"/>
      <c r="L79" s="117"/>
      <c r="M79" s="448" t="s">
        <v>3701</v>
      </c>
      <c r="N79" s="26" t="str">
        <f t="shared" si="26"/>
        <v/>
      </c>
      <c r="O79" s="26" t="str">
        <f t="shared" si="27"/>
        <v>◄</v>
      </c>
      <c r="P79" s="25"/>
      <c r="Q79" s="24"/>
      <c r="R79" s="26" t="str">
        <f t="shared" si="28"/>
        <v/>
      </c>
      <c r="S79" s="26" t="str">
        <f t="shared" si="29"/>
        <v>◄</v>
      </c>
      <c r="T79" s="25"/>
      <c r="U79" s="24"/>
      <c r="V79" s="23"/>
      <c r="W79" s="22"/>
      <c r="X79" s="21">
        <f t="shared" si="30"/>
        <v>0</v>
      </c>
      <c r="Y79" s="20">
        <f t="shared" si="31"/>
        <v>0</v>
      </c>
      <c r="Z79" s="19"/>
      <c r="AA79" s="18">
        <f t="shared" si="32"/>
        <v>0</v>
      </c>
      <c r="AB79" s="17">
        <f t="shared" si="33"/>
        <v>0</v>
      </c>
      <c r="AC79" s="5" t="s">
        <v>0</v>
      </c>
      <c r="AD79" s="41"/>
    </row>
    <row r="80" spans="1:30" ht="15.6" customHeight="1" x14ac:dyDescent="0.25">
      <c r="A80" s="496"/>
      <c r="B80" s="39" t="str">
        <f t="shared" si="25"/>
        <v/>
      </c>
      <c r="C80" s="23"/>
      <c r="D80" s="680" t="s">
        <v>3694</v>
      </c>
      <c r="E80" s="681" t="s">
        <v>954</v>
      </c>
      <c r="F80" s="605" t="e">
        <v>#VALUE!</v>
      </c>
      <c r="G80" s="307" t="s">
        <v>978</v>
      </c>
      <c r="H80" s="62" t="s">
        <v>552</v>
      </c>
      <c r="I80" s="119" t="s">
        <v>3652</v>
      </c>
      <c r="J80" s="118"/>
      <c r="K80" s="117"/>
      <c r="L80" s="117"/>
      <c r="M80" s="448" t="s">
        <v>3699</v>
      </c>
      <c r="N80" s="26" t="str">
        <f t="shared" si="26"/>
        <v/>
      </c>
      <c r="O80" s="26" t="str">
        <f t="shared" si="27"/>
        <v>◄</v>
      </c>
      <c r="P80" s="25"/>
      <c r="Q80" s="24"/>
      <c r="R80" s="26" t="str">
        <f t="shared" si="28"/>
        <v/>
      </c>
      <c r="S80" s="26" t="str">
        <f t="shared" si="29"/>
        <v>◄</v>
      </c>
      <c r="T80" s="25"/>
      <c r="U80" s="24"/>
      <c r="V80" s="23"/>
      <c r="W80" s="22"/>
      <c r="X80" s="21">
        <f t="shared" si="30"/>
        <v>0</v>
      </c>
      <c r="Y80" s="20">
        <f t="shared" si="31"/>
        <v>0</v>
      </c>
      <c r="Z80" s="19"/>
      <c r="AA80" s="18">
        <f t="shared" si="32"/>
        <v>0</v>
      </c>
      <c r="AB80" s="17">
        <f t="shared" si="33"/>
        <v>0</v>
      </c>
      <c r="AC80" s="5" t="s">
        <v>0</v>
      </c>
      <c r="AD80" s="41"/>
    </row>
    <row r="81" spans="1:30" ht="15.6" customHeight="1" x14ac:dyDescent="0.25">
      <c r="A81" s="496"/>
      <c r="B81" s="39" t="str">
        <f t="shared" si="25"/>
        <v/>
      </c>
      <c r="C81" s="23"/>
      <c r="D81" s="680" t="s">
        <v>3694</v>
      </c>
      <c r="E81" s="681" t="s">
        <v>954</v>
      </c>
      <c r="F81" s="605" t="e">
        <v>#VALUE!</v>
      </c>
      <c r="G81" s="307" t="s">
        <v>978</v>
      </c>
      <c r="H81" s="62" t="s">
        <v>552</v>
      </c>
      <c r="I81" s="119" t="s">
        <v>3652</v>
      </c>
      <c r="J81" s="118"/>
      <c r="K81" s="117"/>
      <c r="L81" s="117"/>
      <c r="M81" s="448" t="s">
        <v>3706</v>
      </c>
      <c r="N81" s="26" t="str">
        <f t="shared" si="26"/>
        <v/>
      </c>
      <c r="O81" s="26" t="str">
        <f t="shared" si="27"/>
        <v>◄</v>
      </c>
      <c r="P81" s="25"/>
      <c r="Q81" s="24"/>
      <c r="R81" s="26" t="str">
        <f t="shared" si="28"/>
        <v/>
      </c>
      <c r="S81" s="26" t="str">
        <f t="shared" si="29"/>
        <v>◄</v>
      </c>
      <c r="T81" s="25"/>
      <c r="U81" s="24"/>
      <c r="V81" s="23"/>
      <c r="W81" s="22"/>
      <c r="X81" s="21">
        <f t="shared" si="30"/>
        <v>0</v>
      </c>
      <c r="Y81" s="20">
        <f t="shared" si="31"/>
        <v>0</v>
      </c>
      <c r="Z81" s="19"/>
      <c r="AA81" s="18">
        <f t="shared" si="32"/>
        <v>0</v>
      </c>
      <c r="AB81" s="17">
        <f t="shared" si="33"/>
        <v>0</v>
      </c>
      <c r="AC81" s="5" t="s">
        <v>0</v>
      </c>
      <c r="AD81" s="41"/>
    </row>
    <row r="82" spans="1:30" ht="15.6" customHeight="1" x14ac:dyDescent="0.25">
      <c r="A82" s="496"/>
      <c r="B82" s="39" t="str">
        <f t="shared" si="25"/>
        <v/>
      </c>
      <c r="C82" s="23"/>
      <c r="D82" s="680" t="s">
        <v>3694</v>
      </c>
      <c r="E82" s="681" t="s">
        <v>954</v>
      </c>
      <c r="F82" s="605" t="e">
        <v>#VALUE!</v>
      </c>
      <c r="G82" s="307" t="s">
        <v>978</v>
      </c>
      <c r="H82" s="62" t="s">
        <v>552</v>
      </c>
      <c r="I82" s="119" t="s">
        <v>3652</v>
      </c>
      <c r="J82" s="118"/>
      <c r="K82" s="117"/>
      <c r="L82" s="117"/>
      <c r="M82" s="448" t="s">
        <v>3707</v>
      </c>
      <c r="N82" s="26" t="str">
        <f t="shared" si="26"/>
        <v/>
      </c>
      <c r="O82" s="26" t="str">
        <f t="shared" si="27"/>
        <v>◄</v>
      </c>
      <c r="P82" s="25"/>
      <c r="Q82" s="24"/>
      <c r="R82" s="26" t="str">
        <f t="shared" si="28"/>
        <v/>
      </c>
      <c r="S82" s="26" t="str">
        <f t="shared" si="29"/>
        <v>◄</v>
      </c>
      <c r="T82" s="25"/>
      <c r="U82" s="24"/>
      <c r="V82" s="23"/>
      <c r="W82" s="22"/>
      <c r="X82" s="21">
        <f t="shared" si="30"/>
        <v>0</v>
      </c>
      <c r="Y82" s="20">
        <f t="shared" si="31"/>
        <v>0</v>
      </c>
      <c r="Z82" s="19"/>
      <c r="AA82" s="18">
        <f t="shared" si="32"/>
        <v>0</v>
      </c>
      <c r="AB82" s="17">
        <f t="shared" si="33"/>
        <v>0</v>
      </c>
      <c r="AC82" s="5" t="s">
        <v>0</v>
      </c>
      <c r="AD82" s="41"/>
    </row>
    <row r="83" spans="1:30" ht="15.6" customHeight="1" thickBot="1" x14ac:dyDescent="0.3">
      <c r="A83" s="496"/>
      <c r="B83" s="39" t="str">
        <f t="shared" si="25"/>
        <v/>
      </c>
      <c r="C83" s="23"/>
      <c r="D83" s="680" t="s">
        <v>3694</v>
      </c>
      <c r="E83" s="681" t="s">
        <v>954</v>
      </c>
      <c r="F83" s="605" t="e">
        <v>#VALUE!</v>
      </c>
      <c r="G83" s="307" t="s">
        <v>978</v>
      </c>
      <c r="H83" s="62" t="s">
        <v>552</v>
      </c>
      <c r="I83" s="119" t="s">
        <v>3652</v>
      </c>
      <c r="J83" s="118"/>
      <c r="K83" s="117"/>
      <c r="L83" s="117"/>
      <c r="M83" s="448" t="s">
        <v>3707</v>
      </c>
      <c r="N83" s="26" t="str">
        <f t="shared" si="26"/>
        <v/>
      </c>
      <c r="O83" s="26" t="str">
        <f t="shared" si="27"/>
        <v>◄</v>
      </c>
      <c r="P83" s="25"/>
      <c r="Q83" s="24"/>
      <c r="R83" s="26" t="str">
        <f t="shared" si="28"/>
        <v/>
      </c>
      <c r="S83" s="26" t="str">
        <f t="shared" si="29"/>
        <v>◄</v>
      </c>
      <c r="T83" s="25"/>
      <c r="U83" s="24"/>
      <c r="V83" s="23"/>
      <c r="W83" s="22"/>
      <c r="X83" s="21">
        <f t="shared" si="30"/>
        <v>0</v>
      </c>
      <c r="Y83" s="20">
        <f t="shared" si="31"/>
        <v>0</v>
      </c>
      <c r="Z83" s="19"/>
      <c r="AA83" s="18">
        <f t="shared" si="32"/>
        <v>0</v>
      </c>
      <c r="AB83" s="17">
        <f t="shared" si="33"/>
        <v>0</v>
      </c>
      <c r="AC83" s="5" t="s">
        <v>0</v>
      </c>
      <c r="AD83" s="41"/>
    </row>
    <row r="84" spans="1:30" ht="27" customHeight="1" thickTop="1" thickBot="1" x14ac:dyDescent="0.3">
      <c r="A84" s="51"/>
      <c r="B84" s="50"/>
      <c r="C84" s="14">
        <f>ROWS(C85:C107)-1</f>
        <v>22</v>
      </c>
      <c r="D84" s="582" t="s">
        <v>3673</v>
      </c>
      <c r="E84" s="583"/>
      <c r="F84" s="583"/>
      <c r="G84" s="583"/>
      <c r="H84" s="583"/>
      <c r="I84" s="583"/>
      <c r="J84" s="8" t="s">
        <v>3674</v>
      </c>
      <c r="K84" s="8"/>
      <c r="L84" s="8"/>
      <c r="M84" s="114"/>
      <c r="N84" s="49"/>
      <c r="O84" s="68" t="str">
        <f>IF(COUNTIF(N85:N134,"?")&gt;0,"?",IF(AND(P84="◄",Q84="►"),"◄►",IF(P84="◄","◄",IF(Q84="►","►",""))))</f>
        <v>◄</v>
      </c>
      <c r="P84" s="46" t="str">
        <f>IF(SUM(P85:P107)+1=ROWS(P85:P107)-COUNTIF(P85:P107,"-"),"","◄")</f>
        <v>◄</v>
      </c>
      <c r="Q84" s="45" t="str">
        <f>IF(SUM(Q85:Q107)&gt;0,"►","")</f>
        <v/>
      </c>
      <c r="R84" s="48"/>
      <c r="S84" s="68" t="str">
        <f>IF(COUNTIF(R85:R134,"?")&gt;0,"?",IF(AND(T84="◄",U84="►"),"◄►",IF(T84="◄","◄",IF(U84="►","►",""))))</f>
        <v>◄</v>
      </c>
      <c r="T84" s="46" t="str">
        <f>IF(SUM(T85:T107)+1=ROWS(T85:T107)-COUNTIF(T85:T107,"-"),"","◄")</f>
        <v>◄</v>
      </c>
      <c r="U84" s="45" t="str">
        <f>IF(SUM(U85:U107)&gt;0,"►","")</f>
        <v/>
      </c>
      <c r="V84" s="14">
        <f>ROWS(V85:V107)-1</f>
        <v>22</v>
      </c>
      <c r="W84" s="44">
        <f>SUM(W85:W107)-W107</f>
        <v>0</v>
      </c>
      <c r="X84" s="43" t="s">
        <v>2</v>
      </c>
      <c r="Y84" s="42"/>
      <c r="Z84" s="44">
        <f>SUM(Z85:Z107)-Z107</f>
        <v>0</v>
      </c>
      <c r="AA84" s="43" t="s">
        <v>2</v>
      </c>
      <c r="AB84" s="42"/>
      <c r="AC84" s="5" t="s">
        <v>0</v>
      </c>
      <c r="AD84" s="41"/>
    </row>
    <row r="85" spans="1:30" ht="16.8" customHeight="1" x14ac:dyDescent="0.25">
      <c r="A85" s="496"/>
      <c r="B85" s="39" t="str">
        <f t="shared" ref="B85:B106" si="34">IF(A85=1,"x","")</f>
        <v/>
      </c>
      <c r="C85" s="23"/>
      <c r="D85" s="122"/>
      <c r="E85" s="145" t="s">
        <v>954</v>
      </c>
      <c r="F85" s="144" t="s">
        <v>649</v>
      </c>
      <c r="G85" s="307" t="s">
        <v>978</v>
      </c>
      <c r="H85" s="62" t="s">
        <v>559</v>
      </c>
      <c r="I85" s="119" t="s">
        <v>3657</v>
      </c>
      <c r="J85" s="118"/>
      <c r="K85" s="117"/>
      <c r="L85" s="117"/>
      <c r="M85" s="124" t="s">
        <v>980</v>
      </c>
      <c r="N85" s="26" t="str">
        <f t="shared" ref="N85:N106" si="35">IF(O85="?","?","")</f>
        <v/>
      </c>
      <c r="O85" s="26" t="str">
        <f t="shared" ref="O85:O106" si="36">IF(AND(P85="",Q85&gt;0),"?",IF(P85="","◄",IF(Q85&gt;=1,"►","")))</f>
        <v>◄</v>
      </c>
      <c r="P85" s="25"/>
      <c r="Q85" s="24"/>
      <c r="R85" s="26" t="str">
        <f t="shared" ref="R85:R106" si="37">IF(S85="?","?","")</f>
        <v/>
      </c>
      <c r="S85" s="26" t="str">
        <f t="shared" ref="S85:S106" si="38">IF(AND(T85="",U85&gt;0),"?",IF(T85="","◄",IF(U85&gt;=1,"►","")))</f>
        <v>◄</v>
      </c>
      <c r="T85" s="25"/>
      <c r="U85" s="24"/>
      <c r="V85" s="23"/>
      <c r="W85" s="22"/>
      <c r="X85" s="21">
        <f t="shared" ref="X85:X106" si="39">(P85*W85)</f>
        <v>0</v>
      </c>
      <c r="Y85" s="20">
        <f t="shared" ref="Y85:Y106" si="40">(Q85*X85)</f>
        <v>0</v>
      </c>
      <c r="Z85" s="19"/>
      <c r="AA85" s="18">
        <f t="shared" ref="AA85:AA106" si="41">(T85*Z85)</f>
        <v>0</v>
      </c>
      <c r="AB85" s="17">
        <f t="shared" ref="AB85:AB106" si="42">(U85*AA85)</f>
        <v>0</v>
      </c>
      <c r="AC85" s="5" t="s">
        <v>0</v>
      </c>
      <c r="AD85" s="41"/>
    </row>
    <row r="86" spans="1:30" ht="16.8" customHeight="1" x14ac:dyDescent="0.25">
      <c r="A86" s="496"/>
      <c r="B86" s="39" t="str">
        <f t="shared" si="34"/>
        <v/>
      </c>
      <c r="C86" s="23"/>
      <c r="D86" s="122"/>
      <c r="E86" s="145" t="s">
        <v>954</v>
      </c>
      <c r="F86" s="144" t="s">
        <v>649</v>
      </c>
      <c r="G86" s="307" t="s">
        <v>978</v>
      </c>
      <c r="H86" s="62" t="s">
        <v>559</v>
      </c>
      <c r="I86" s="119" t="s">
        <v>3657</v>
      </c>
      <c r="J86" s="118"/>
      <c r="K86" s="117"/>
      <c r="L86" s="117"/>
      <c r="M86" s="124" t="s">
        <v>3699</v>
      </c>
      <c r="N86" s="26" t="str">
        <f t="shared" si="35"/>
        <v/>
      </c>
      <c r="O86" s="26" t="str">
        <f t="shared" si="36"/>
        <v>◄</v>
      </c>
      <c r="P86" s="25"/>
      <c r="Q86" s="24"/>
      <c r="R86" s="26" t="str">
        <f t="shared" si="37"/>
        <v/>
      </c>
      <c r="S86" s="26" t="str">
        <f t="shared" si="38"/>
        <v>◄</v>
      </c>
      <c r="T86" s="25"/>
      <c r="U86" s="24"/>
      <c r="V86" s="23"/>
      <c r="W86" s="22"/>
      <c r="X86" s="21">
        <f t="shared" si="39"/>
        <v>0</v>
      </c>
      <c r="Y86" s="20">
        <f t="shared" si="40"/>
        <v>0</v>
      </c>
      <c r="Z86" s="19"/>
      <c r="AA86" s="18">
        <f t="shared" si="41"/>
        <v>0</v>
      </c>
      <c r="AB86" s="17">
        <f t="shared" si="42"/>
        <v>0</v>
      </c>
      <c r="AC86" s="5" t="s">
        <v>0</v>
      </c>
      <c r="AD86" s="41"/>
    </row>
    <row r="87" spans="1:30" ht="16.8" customHeight="1" x14ac:dyDescent="0.25">
      <c r="A87" s="496"/>
      <c r="B87" s="39" t="str">
        <f t="shared" si="34"/>
        <v/>
      </c>
      <c r="C87" s="23"/>
      <c r="D87" s="122"/>
      <c r="E87" s="145" t="s">
        <v>954</v>
      </c>
      <c r="F87" s="144" t="s">
        <v>649</v>
      </c>
      <c r="G87" s="307" t="s">
        <v>978</v>
      </c>
      <c r="H87" s="62" t="s">
        <v>559</v>
      </c>
      <c r="I87" s="119" t="s">
        <v>3657</v>
      </c>
      <c r="J87" s="118"/>
      <c r="K87" s="117"/>
      <c r="L87" s="117"/>
      <c r="M87" s="124" t="s">
        <v>3706</v>
      </c>
      <c r="N87" s="26" t="str">
        <f t="shared" si="35"/>
        <v/>
      </c>
      <c r="O87" s="26" t="str">
        <f t="shared" si="36"/>
        <v>◄</v>
      </c>
      <c r="P87" s="25"/>
      <c r="Q87" s="24"/>
      <c r="R87" s="26" t="str">
        <f t="shared" si="37"/>
        <v/>
      </c>
      <c r="S87" s="26" t="str">
        <f t="shared" si="38"/>
        <v>◄</v>
      </c>
      <c r="T87" s="25"/>
      <c r="U87" s="24"/>
      <c r="V87" s="23"/>
      <c r="W87" s="22"/>
      <c r="X87" s="21">
        <f t="shared" si="39"/>
        <v>0</v>
      </c>
      <c r="Y87" s="20">
        <f t="shared" si="40"/>
        <v>0</v>
      </c>
      <c r="Z87" s="19"/>
      <c r="AA87" s="18">
        <f t="shared" si="41"/>
        <v>0</v>
      </c>
      <c r="AB87" s="17">
        <f t="shared" si="42"/>
        <v>0</v>
      </c>
      <c r="AC87" s="5" t="s">
        <v>0</v>
      </c>
      <c r="AD87" s="41"/>
    </row>
    <row r="88" spans="1:30" ht="16.8" customHeight="1" x14ac:dyDescent="0.25">
      <c r="A88" s="496">
        <v>1</v>
      </c>
      <c r="B88" s="39" t="str">
        <f t="shared" si="34"/>
        <v>x</v>
      </c>
      <c r="C88" s="23"/>
      <c r="D88" s="122"/>
      <c r="E88" s="145" t="s">
        <v>954</v>
      </c>
      <c r="F88" s="144" t="s">
        <v>649</v>
      </c>
      <c r="G88" s="307" t="s">
        <v>978</v>
      </c>
      <c r="H88" s="62" t="s">
        <v>559</v>
      </c>
      <c r="I88" s="119" t="s">
        <v>3657</v>
      </c>
      <c r="J88" s="118"/>
      <c r="K88" s="117"/>
      <c r="L88" s="117"/>
      <c r="M88" s="124" t="s">
        <v>3708</v>
      </c>
      <c r="N88" s="26" t="str">
        <f t="shared" si="35"/>
        <v/>
      </c>
      <c r="O88" s="26" t="str">
        <f t="shared" si="36"/>
        <v>◄</v>
      </c>
      <c r="P88" s="25"/>
      <c r="Q88" s="24"/>
      <c r="R88" s="26" t="str">
        <f t="shared" si="37"/>
        <v/>
      </c>
      <c r="S88" s="26" t="str">
        <f t="shared" si="38"/>
        <v>◄</v>
      </c>
      <c r="T88" s="25"/>
      <c r="U88" s="24"/>
      <c r="V88" s="23"/>
      <c r="W88" s="22"/>
      <c r="X88" s="21">
        <f t="shared" si="39"/>
        <v>0</v>
      </c>
      <c r="Y88" s="20">
        <f t="shared" si="40"/>
        <v>0</v>
      </c>
      <c r="Z88" s="19"/>
      <c r="AA88" s="18">
        <f t="shared" si="41"/>
        <v>0</v>
      </c>
      <c r="AB88" s="17">
        <f t="shared" si="42"/>
        <v>0</v>
      </c>
      <c r="AC88" s="5" t="s">
        <v>0</v>
      </c>
      <c r="AD88" s="41"/>
    </row>
    <row r="89" spans="1:30" ht="16.8" customHeight="1" x14ac:dyDescent="0.25">
      <c r="A89" s="496">
        <v>1</v>
      </c>
      <c r="B89" s="39" t="str">
        <f t="shared" si="34"/>
        <v>x</v>
      </c>
      <c r="C89" s="23"/>
      <c r="D89" s="122"/>
      <c r="E89" s="145" t="s">
        <v>954</v>
      </c>
      <c r="F89" s="144" t="s">
        <v>649</v>
      </c>
      <c r="G89" s="307" t="s">
        <v>978</v>
      </c>
      <c r="H89" s="62" t="s">
        <v>559</v>
      </c>
      <c r="I89" s="119" t="s">
        <v>3657</v>
      </c>
      <c r="J89" s="118"/>
      <c r="K89" s="117"/>
      <c r="L89" s="117"/>
      <c r="M89" s="124" t="s">
        <v>3709</v>
      </c>
      <c r="N89" s="26" t="str">
        <f t="shared" si="35"/>
        <v/>
      </c>
      <c r="O89" s="26" t="str">
        <f t="shared" si="36"/>
        <v>◄</v>
      </c>
      <c r="P89" s="25"/>
      <c r="Q89" s="24"/>
      <c r="R89" s="26" t="str">
        <f t="shared" si="37"/>
        <v/>
      </c>
      <c r="S89" s="26" t="str">
        <f t="shared" si="38"/>
        <v>◄</v>
      </c>
      <c r="T89" s="25"/>
      <c r="U89" s="24"/>
      <c r="V89" s="23"/>
      <c r="W89" s="22"/>
      <c r="X89" s="21">
        <f t="shared" si="39"/>
        <v>0</v>
      </c>
      <c r="Y89" s="20">
        <f t="shared" si="40"/>
        <v>0</v>
      </c>
      <c r="Z89" s="19"/>
      <c r="AA89" s="18">
        <f t="shared" si="41"/>
        <v>0</v>
      </c>
      <c r="AB89" s="17">
        <f t="shared" si="42"/>
        <v>0</v>
      </c>
      <c r="AC89" s="5" t="s">
        <v>0</v>
      </c>
      <c r="AD89" s="41"/>
    </row>
    <row r="90" spans="1:30" ht="16.8" customHeight="1" x14ac:dyDescent="0.25">
      <c r="A90" s="496"/>
      <c r="B90" s="39" t="str">
        <f t="shared" si="34"/>
        <v/>
      </c>
      <c r="C90" s="23"/>
      <c r="D90" s="122"/>
      <c r="E90" s="145" t="s">
        <v>954</v>
      </c>
      <c r="F90" s="144" t="s">
        <v>649</v>
      </c>
      <c r="G90" s="307" t="s">
        <v>978</v>
      </c>
      <c r="H90" s="62" t="s">
        <v>559</v>
      </c>
      <c r="I90" s="119" t="s">
        <v>3657</v>
      </c>
      <c r="J90" s="118"/>
      <c r="K90" s="117"/>
      <c r="L90" s="117"/>
      <c r="M90" s="124" t="s">
        <v>3710</v>
      </c>
      <c r="N90" s="26" t="str">
        <f t="shared" si="35"/>
        <v/>
      </c>
      <c r="O90" s="26" t="str">
        <f t="shared" si="36"/>
        <v>◄</v>
      </c>
      <c r="P90" s="25"/>
      <c r="Q90" s="24"/>
      <c r="R90" s="26" t="str">
        <f t="shared" si="37"/>
        <v/>
      </c>
      <c r="S90" s="26" t="str">
        <f t="shared" si="38"/>
        <v>◄</v>
      </c>
      <c r="T90" s="25"/>
      <c r="U90" s="24"/>
      <c r="V90" s="23"/>
      <c r="W90" s="22"/>
      <c r="X90" s="21">
        <f t="shared" si="39"/>
        <v>0</v>
      </c>
      <c r="Y90" s="20">
        <f t="shared" si="40"/>
        <v>0</v>
      </c>
      <c r="Z90" s="19"/>
      <c r="AA90" s="18">
        <f t="shared" si="41"/>
        <v>0</v>
      </c>
      <c r="AB90" s="17">
        <f t="shared" si="42"/>
        <v>0</v>
      </c>
      <c r="AC90" s="5" t="s">
        <v>0</v>
      </c>
      <c r="AD90" s="41"/>
    </row>
    <row r="91" spans="1:30" ht="16.8" customHeight="1" x14ac:dyDescent="0.25">
      <c r="A91" s="496"/>
      <c r="B91" s="39" t="str">
        <f t="shared" si="34"/>
        <v/>
      </c>
      <c r="C91" s="23"/>
      <c r="D91" s="122"/>
      <c r="E91" s="145" t="s">
        <v>954</v>
      </c>
      <c r="F91" s="144" t="s">
        <v>649</v>
      </c>
      <c r="G91" s="307" t="s">
        <v>978</v>
      </c>
      <c r="H91" s="62" t="s">
        <v>559</v>
      </c>
      <c r="I91" s="119" t="s">
        <v>3657</v>
      </c>
      <c r="J91" s="118"/>
      <c r="K91" s="117"/>
      <c r="L91" s="117"/>
      <c r="M91" s="124" t="s">
        <v>3695</v>
      </c>
      <c r="N91" s="26" t="str">
        <f t="shared" si="35"/>
        <v/>
      </c>
      <c r="O91" s="26" t="str">
        <f t="shared" si="36"/>
        <v>◄</v>
      </c>
      <c r="P91" s="25"/>
      <c r="Q91" s="24"/>
      <c r="R91" s="26" t="str">
        <f t="shared" si="37"/>
        <v/>
      </c>
      <c r="S91" s="26" t="str">
        <f t="shared" si="38"/>
        <v>◄</v>
      </c>
      <c r="T91" s="25"/>
      <c r="U91" s="24"/>
      <c r="V91" s="23"/>
      <c r="W91" s="22"/>
      <c r="X91" s="21">
        <f t="shared" si="39"/>
        <v>0</v>
      </c>
      <c r="Y91" s="20">
        <f t="shared" si="40"/>
        <v>0</v>
      </c>
      <c r="Z91" s="19"/>
      <c r="AA91" s="18">
        <f t="shared" si="41"/>
        <v>0</v>
      </c>
      <c r="AB91" s="17">
        <f t="shared" si="42"/>
        <v>0</v>
      </c>
      <c r="AC91" s="5" t="s">
        <v>0</v>
      </c>
      <c r="AD91" s="41"/>
    </row>
    <row r="92" spans="1:30" ht="16.8" customHeight="1" x14ac:dyDescent="0.25">
      <c r="A92" s="496"/>
      <c r="B92" s="39" t="str">
        <f t="shared" si="34"/>
        <v/>
      </c>
      <c r="C92" s="23"/>
      <c r="D92" s="122"/>
      <c r="E92" s="145" t="s">
        <v>954</v>
      </c>
      <c r="F92" s="144" t="s">
        <v>649</v>
      </c>
      <c r="G92" s="307" t="s">
        <v>978</v>
      </c>
      <c r="H92" s="62" t="s">
        <v>559</v>
      </c>
      <c r="I92" s="119" t="s">
        <v>3657</v>
      </c>
      <c r="J92" s="118"/>
      <c r="K92" s="117"/>
      <c r="L92" s="117"/>
      <c r="M92" s="124" t="s">
        <v>3711</v>
      </c>
      <c r="N92" s="26" t="str">
        <f t="shared" si="35"/>
        <v/>
      </c>
      <c r="O92" s="26" t="str">
        <f t="shared" si="36"/>
        <v>◄</v>
      </c>
      <c r="P92" s="25"/>
      <c r="Q92" s="24"/>
      <c r="R92" s="26" t="str">
        <f t="shared" si="37"/>
        <v/>
      </c>
      <c r="S92" s="26" t="str">
        <f t="shared" si="38"/>
        <v>◄</v>
      </c>
      <c r="T92" s="25"/>
      <c r="U92" s="24"/>
      <c r="V92" s="23"/>
      <c r="W92" s="22"/>
      <c r="X92" s="21">
        <f t="shared" si="39"/>
        <v>0</v>
      </c>
      <c r="Y92" s="20">
        <f t="shared" si="40"/>
        <v>0</v>
      </c>
      <c r="Z92" s="19"/>
      <c r="AA92" s="18">
        <f t="shared" si="41"/>
        <v>0</v>
      </c>
      <c r="AB92" s="17">
        <f t="shared" si="42"/>
        <v>0</v>
      </c>
      <c r="AC92" s="5" t="s">
        <v>0</v>
      </c>
      <c r="AD92" s="41"/>
    </row>
    <row r="93" spans="1:30" ht="16.8" customHeight="1" x14ac:dyDescent="0.25">
      <c r="A93" s="496"/>
      <c r="B93" s="39" t="str">
        <f t="shared" si="34"/>
        <v/>
      </c>
      <c r="C93" s="23"/>
      <c r="D93" s="122"/>
      <c r="E93" s="145" t="s">
        <v>954</v>
      </c>
      <c r="F93" s="144" t="s">
        <v>649</v>
      </c>
      <c r="G93" s="307" t="s">
        <v>978</v>
      </c>
      <c r="H93" s="62" t="s">
        <v>559</v>
      </c>
      <c r="I93" s="119" t="s">
        <v>3657</v>
      </c>
      <c r="J93" s="118"/>
      <c r="K93" s="117"/>
      <c r="L93" s="117"/>
      <c r="M93" s="124" t="s">
        <v>3711</v>
      </c>
      <c r="N93" s="26" t="str">
        <f t="shared" si="35"/>
        <v/>
      </c>
      <c r="O93" s="26" t="str">
        <f t="shared" si="36"/>
        <v>◄</v>
      </c>
      <c r="P93" s="25"/>
      <c r="Q93" s="24"/>
      <c r="R93" s="26" t="str">
        <f t="shared" si="37"/>
        <v/>
      </c>
      <c r="S93" s="26" t="str">
        <f t="shared" si="38"/>
        <v>◄</v>
      </c>
      <c r="T93" s="25"/>
      <c r="U93" s="24"/>
      <c r="V93" s="23"/>
      <c r="W93" s="22"/>
      <c r="X93" s="21">
        <f t="shared" si="39"/>
        <v>0</v>
      </c>
      <c r="Y93" s="20">
        <f t="shared" si="40"/>
        <v>0</v>
      </c>
      <c r="Z93" s="19"/>
      <c r="AA93" s="18">
        <f t="shared" si="41"/>
        <v>0</v>
      </c>
      <c r="AB93" s="17">
        <f t="shared" si="42"/>
        <v>0</v>
      </c>
      <c r="AC93" s="5" t="s">
        <v>0</v>
      </c>
      <c r="AD93" s="41"/>
    </row>
    <row r="94" spans="1:30" ht="16.8" customHeight="1" x14ac:dyDescent="0.25">
      <c r="A94" s="496">
        <v>1</v>
      </c>
      <c r="B94" s="39" t="str">
        <f t="shared" si="34"/>
        <v>x</v>
      </c>
      <c r="C94" s="23"/>
      <c r="D94" s="122"/>
      <c r="E94" s="145" t="s">
        <v>954</v>
      </c>
      <c r="F94" s="144" t="s">
        <v>981</v>
      </c>
      <c r="G94" s="307" t="s">
        <v>978</v>
      </c>
      <c r="H94" s="62" t="s">
        <v>559</v>
      </c>
      <c r="I94" s="119" t="s">
        <v>1577</v>
      </c>
      <c r="J94" s="118"/>
      <c r="K94" s="117"/>
      <c r="L94" s="117"/>
      <c r="M94" s="124" t="s">
        <v>3706</v>
      </c>
      <c r="N94" s="26" t="str">
        <f t="shared" si="35"/>
        <v/>
      </c>
      <c r="O94" s="26" t="str">
        <f t="shared" si="36"/>
        <v>◄</v>
      </c>
      <c r="P94" s="25"/>
      <c r="Q94" s="24"/>
      <c r="R94" s="26" t="str">
        <f t="shared" si="37"/>
        <v/>
      </c>
      <c r="S94" s="26" t="str">
        <f t="shared" si="38"/>
        <v>◄</v>
      </c>
      <c r="T94" s="25"/>
      <c r="U94" s="24"/>
      <c r="V94" s="23"/>
      <c r="W94" s="22"/>
      <c r="X94" s="21">
        <f t="shared" si="39"/>
        <v>0</v>
      </c>
      <c r="Y94" s="20">
        <f t="shared" si="40"/>
        <v>0</v>
      </c>
      <c r="Z94" s="19"/>
      <c r="AA94" s="18">
        <f t="shared" si="41"/>
        <v>0</v>
      </c>
      <c r="AB94" s="17">
        <f t="shared" si="42"/>
        <v>0</v>
      </c>
      <c r="AC94" s="5" t="s">
        <v>0</v>
      </c>
      <c r="AD94" s="41"/>
    </row>
    <row r="95" spans="1:30" ht="16.8" customHeight="1" x14ac:dyDescent="0.25">
      <c r="A95" s="496">
        <v>1</v>
      </c>
      <c r="B95" s="39" t="str">
        <f t="shared" si="34"/>
        <v>x</v>
      </c>
      <c r="C95" s="23"/>
      <c r="D95" s="122"/>
      <c r="E95" s="145" t="s">
        <v>954</v>
      </c>
      <c r="F95" s="144" t="s">
        <v>981</v>
      </c>
      <c r="G95" s="307" t="s">
        <v>978</v>
      </c>
      <c r="H95" s="62" t="s">
        <v>559</v>
      </c>
      <c r="I95" s="119" t="s">
        <v>1577</v>
      </c>
      <c r="J95" s="118"/>
      <c r="K95" s="117"/>
      <c r="L95" s="117"/>
      <c r="M95" s="124" t="s">
        <v>3712</v>
      </c>
      <c r="N95" s="26" t="str">
        <f t="shared" si="35"/>
        <v/>
      </c>
      <c r="O95" s="26" t="str">
        <f t="shared" si="36"/>
        <v>◄</v>
      </c>
      <c r="P95" s="25"/>
      <c r="Q95" s="24"/>
      <c r="R95" s="26" t="str">
        <f t="shared" si="37"/>
        <v/>
      </c>
      <c r="S95" s="26" t="str">
        <f t="shared" si="38"/>
        <v>◄</v>
      </c>
      <c r="T95" s="25"/>
      <c r="U95" s="24"/>
      <c r="V95" s="23"/>
      <c r="W95" s="22"/>
      <c r="X95" s="21">
        <f t="shared" si="39"/>
        <v>0</v>
      </c>
      <c r="Y95" s="20">
        <f t="shared" si="40"/>
        <v>0</v>
      </c>
      <c r="Z95" s="19"/>
      <c r="AA95" s="18">
        <f t="shared" si="41"/>
        <v>0</v>
      </c>
      <c r="AB95" s="17">
        <f t="shared" si="42"/>
        <v>0</v>
      </c>
      <c r="AC95" s="5" t="s">
        <v>0</v>
      </c>
      <c r="AD95" s="41"/>
    </row>
    <row r="96" spans="1:30" ht="16.8" customHeight="1" x14ac:dyDescent="0.25">
      <c r="A96" s="496">
        <v>1</v>
      </c>
      <c r="B96" s="39" t="str">
        <f t="shared" si="34"/>
        <v>x</v>
      </c>
      <c r="C96" s="23"/>
      <c r="D96" s="122"/>
      <c r="E96" s="145" t="s">
        <v>954</v>
      </c>
      <c r="F96" s="144" t="s">
        <v>981</v>
      </c>
      <c r="G96" s="307" t="s">
        <v>978</v>
      </c>
      <c r="H96" s="62" t="s">
        <v>559</v>
      </c>
      <c r="I96" s="119" t="s">
        <v>1577</v>
      </c>
      <c r="J96" s="118"/>
      <c r="K96" s="117"/>
      <c r="L96" s="117"/>
      <c r="M96" s="124" t="s">
        <v>3676</v>
      </c>
      <c r="N96" s="26" t="str">
        <f t="shared" si="35"/>
        <v/>
      </c>
      <c r="O96" s="26" t="str">
        <f t="shared" si="36"/>
        <v>◄</v>
      </c>
      <c r="P96" s="25"/>
      <c r="Q96" s="24"/>
      <c r="R96" s="26" t="str">
        <f t="shared" si="37"/>
        <v/>
      </c>
      <c r="S96" s="26" t="str">
        <f t="shared" si="38"/>
        <v>◄</v>
      </c>
      <c r="T96" s="25"/>
      <c r="U96" s="24"/>
      <c r="V96" s="23"/>
      <c r="W96" s="22"/>
      <c r="X96" s="21">
        <f t="shared" si="39"/>
        <v>0</v>
      </c>
      <c r="Y96" s="20">
        <f t="shared" si="40"/>
        <v>0</v>
      </c>
      <c r="Z96" s="19"/>
      <c r="AA96" s="18">
        <f t="shared" si="41"/>
        <v>0</v>
      </c>
      <c r="AB96" s="17">
        <f t="shared" si="42"/>
        <v>0</v>
      </c>
      <c r="AC96" s="5" t="s">
        <v>0</v>
      </c>
      <c r="AD96" s="41"/>
    </row>
    <row r="97" spans="1:30" ht="16.8" customHeight="1" x14ac:dyDescent="0.25">
      <c r="A97" s="496">
        <v>1</v>
      </c>
      <c r="B97" s="39" t="str">
        <f t="shared" si="34"/>
        <v>x</v>
      </c>
      <c r="C97" s="23"/>
      <c r="D97" s="122"/>
      <c r="E97" s="145" t="s">
        <v>954</v>
      </c>
      <c r="F97" s="144" t="s">
        <v>981</v>
      </c>
      <c r="G97" s="307" t="s">
        <v>978</v>
      </c>
      <c r="H97" s="62" t="s">
        <v>559</v>
      </c>
      <c r="I97" s="119" t="s">
        <v>1577</v>
      </c>
      <c r="J97" s="118"/>
      <c r="K97" s="117"/>
      <c r="L97" s="117"/>
      <c r="M97" s="124" t="s">
        <v>3695</v>
      </c>
      <c r="N97" s="26" t="str">
        <f t="shared" si="35"/>
        <v/>
      </c>
      <c r="O97" s="26" t="str">
        <f t="shared" si="36"/>
        <v>◄</v>
      </c>
      <c r="P97" s="25"/>
      <c r="Q97" s="24"/>
      <c r="R97" s="26" t="str">
        <f t="shared" si="37"/>
        <v/>
      </c>
      <c r="S97" s="26" t="str">
        <f t="shared" si="38"/>
        <v>◄</v>
      </c>
      <c r="T97" s="25"/>
      <c r="U97" s="24"/>
      <c r="V97" s="23"/>
      <c r="W97" s="22"/>
      <c r="X97" s="21">
        <f t="shared" si="39"/>
        <v>0</v>
      </c>
      <c r="Y97" s="20">
        <f t="shared" si="40"/>
        <v>0</v>
      </c>
      <c r="Z97" s="19"/>
      <c r="AA97" s="18">
        <f t="shared" si="41"/>
        <v>0</v>
      </c>
      <c r="AB97" s="17">
        <f t="shared" si="42"/>
        <v>0</v>
      </c>
      <c r="AC97" s="5" t="s">
        <v>0</v>
      </c>
      <c r="AD97" s="41"/>
    </row>
    <row r="98" spans="1:30" ht="16.8" customHeight="1" x14ac:dyDescent="0.25">
      <c r="A98" s="496">
        <v>1</v>
      </c>
      <c r="B98" s="39" t="str">
        <f t="shared" si="34"/>
        <v>x</v>
      </c>
      <c r="C98" s="23"/>
      <c r="D98" s="122"/>
      <c r="E98" s="145" t="s">
        <v>954</v>
      </c>
      <c r="F98" s="144" t="s">
        <v>981</v>
      </c>
      <c r="G98" s="307" t="s">
        <v>978</v>
      </c>
      <c r="H98" s="62" t="s">
        <v>559</v>
      </c>
      <c r="I98" s="119" t="s">
        <v>1577</v>
      </c>
      <c r="J98" s="118"/>
      <c r="K98" s="117"/>
      <c r="L98" s="117"/>
      <c r="M98" s="124" t="s">
        <v>3713</v>
      </c>
      <c r="N98" s="26" t="str">
        <f t="shared" si="35"/>
        <v/>
      </c>
      <c r="O98" s="26" t="str">
        <f t="shared" si="36"/>
        <v>◄</v>
      </c>
      <c r="P98" s="25"/>
      <c r="Q98" s="24"/>
      <c r="R98" s="26" t="str">
        <f t="shared" si="37"/>
        <v/>
      </c>
      <c r="S98" s="26" t="str">
        <f t="shared" si="38"/>
        <v>◄</v>
      </c>
      <c r="T98" s="25"/>
      <c r="U98" s="24"/>
      <c r="V98" s="23"/>
      <c r="W98" s="22"/>
      <c r="X98" s="21">
        <f t="shared" si="39"/>
        <v>0</v>
      </c>
      <c r="Y98" s="20">
        <f t="shared" si="40"/>
        <v>0</v>
      </c>
      <c r="Z98" s="19"/>
      <c r="AA98" s="18">
        <f t="shared" si="41"/>
        <v>0</v>
      </c>
      <c r="AB98" s="17">
        <f t="shared" si="42"/>
        <v>0</v>
      </c>
      <c r="AC98" s="5" t="s">
        <v>0</v>
      </c>
      <c r="AD98" s="41"/>
    </row>
    <row r="99" spans="1:30" ht="16.8" customHeight="1" x14ac:dyDescent="0.25">
      <c r="A99" s="496">
        <v>1</v>
      </c>
      <c r="B99" s="39" t="str">
        <f t="shared" si="34"/>
        <v>x</v>
      </c>
      <c r="C99" s="23"/>
      <c r="D99" s="122"/>
      <c r="E99" s="145" t="s">
        <v>954</v>
      </c>
      <c r="F99" s="144" t="s">
        <v>981</v>
      </c>
      <c r="G99" s="307" t="s">
        <v>978</v>
      </c>
      <c r="H99" s="62" t="s">
        <v>559</v>
      </c>
      <c r="I99" s="119" t="s">
        <v>1577</v>
      </c>
      <c r="J99" s="118"/>
      <c r="K99" s="117"/>
      <c r="L99" s="117"/>
      <c r="M99" s="124" t="s">
        <v>3681</v>
      </c>
      <c r="N99" s="26" t="str">
        <f t="shared" si="35"/>
        <v/>
      </c>
      <c r="O99" s="26" t="str">
        <f t="shared" si="36"/>
        <v>◄</v>
      </c>
      <c r="P99" s="25"/>
      <c r="Q99" s="24"/>
      <c r="R99" s="26" t="str">
        <f t="shared" si="37"/>
        <v/>
      </c>
      <c r="S99" s="26" t="str">
        <f t="shared" si="38"/>
        <v>◄</v>
      </c>
      <c r="T99" s="25"/>
      <c r="U99" s="24"/>
      <c r="V99" s="23"/>
      <c r="W99" s="22"/>
      <c r="X99" s="21">
        <f t="shared" si="39"/>
        <v>0</v>
      </c>
      <c r="Y99" s="20">
        <f t="shared" si="40"/>
        <v>0</v>
      </c>
      <c r="Z99" s="19"/>
      <c r="AA99" s="18">
        <f t="shared" si="41"/>
        <v>0</v>
      </c>
      <c r="AB99" s="17">
        <f t="shared" si="42"/>
        <v>0</v>
      </c>
      <c r="AC99" s="5" t="s">
        <v>0</v>
      </c>
      <c r="AD99" s="41"/>
    </row>
    <row r="100" spans="1:30" ht="16.8" customHeight="1" x14ac:dyDescent="0.25">
      <c r="A100" s="496"/>
      <c r="B100" s="39" t="str">
        <f t="shared" si="34"/>
        <v/>
      </c>
      <c r="C100" s="23"/>
      <c r="D100" s="122"/>
      <c r="E100" s="145" t="s">
        <v>954</v>
      </c>
      <c r="F100" s="144" t="s">
        <v>981</v>
      </c>
      <c r="G100" s="307" t="s">
        <v>978</v>
      </c>
      <c r="H100" s="62" t="s">
        <v>559</v>
      </c>
      <c r="I100" s="119" t="s">
        <v>1577</v>
      </c>
      <c r="J100" s="118"/>
      <c r="K100" s="117"/>
      <c r="L100" s="117"/>
      <c r="M100" s="124" t="s">
        <v>3690</v>
      </c>
      <c r="N100" s="26" t="str">
        <f t="shared" si="35"/>
        <v/>
      </c>
      <c r="O100" s="26" t="str">
        <f t="shared" si="36"/>
        <v>◄</v>
      </c>
      <c r="P100" s="25"/>
      <c r="Q100" s="24"/>
      <c r="R100" s="26" t="str">
        <f t="shared" si="37"/>
        <v/>
      </c>
      <c r="S100" s="26" t="str">
        <f t="shared" si="38"/>
        <v>◄</v>
      </c>
      <c r="T100" s="25"/>
      <c r="U100" s="24"/>
      <c r="V100" s="23"/>
      <c r="W100" s="22"/>
      <c r="X100" s="21">
        <f t="shared" si="39"/>
        <v>0</v>
      </c>
      <c r="Y100" s="20">
        <f t="shared" si="40"/>
        <v>0</v>
      </c>
      <c r="Z100" s="19"/>
      <c r="AA100" s="18">
        <f t="shared" si="41"/>
        <v>0</v>
      </c>
      <c r="AB100" s="17">
        <f t="shared" si="42"/>
        <v>0</v>
      </c>
      <c r="AC100" s="5" t="s">
        <v>0</v>
      </c>
      <c r="AD100" s="41"/>
    </row>
    <row r="101" spans="1:30" ht="16.8" customHeight="1" x14ac:dyDescent="0.25">
      <c r="A101" s="496"/>
      <c r="B101" s="39" t="str">
        <f t="shared" si="34"/>
        <v/>
      </c>
      <c r="C101" s="23"/>
      <c r="D101" s="122"/>
      <c r="E101" s="145" t="s">
        <v>954</v>
      </c>
      <c r="F101" s="144" t="s">
        <v>981</v>
      </c>
      <c r="G101" s="307" t="s">
        <v>978</v>
      </c>
      <c r="H101" s="62" t="s">
        <v>559</v>
      </c>
      <c r="I101" s="119" t="s">
        <v>1577</v>
      </c>
      <c r="J101" s="118"/>
      <c r="K101" s="117"/>
      <c r="L101" s="117"/>
      <c r="M101" s="124" t="s">
        <v>3714</v>
      </c>
      <c r="N101" s="26" t="str">
        <f t="shared" si="35"/>
        <v/>
      </c>
      <c r="O101" s="26" t="str">
        <f t="shared" si="36"/>
        <v>◄</v>
      </c>
      <c r="P101" s="25"/>
      <c r="Q101" s="24"/>
      <c r="R101" s="26" t="str">
        <f t="shared" si="37"/>
        <v/>
      </c>
      <c r="S101" s="26" t="str">
        <f t="shared" si="38"/>
        <v>◄</v>
      </c>
      <c r="T101" s="25"/>
      <c r="U101" s="24"/>
      <c r="V101" s="23"/>
      <c r="W101" s="22"/>
      <c r="X101" s="21">
        <f t="shared" si="39"/>
        <v>0</v>
      </c>
      <c r="Y101" s="20">
        <f t="shared" si="40"/>
        <v>0</v>
      </c>
      <c r="Z101" s="19"/>
      <c r="AA101" s="18">
        <f t="shared" si="41"/>
        <v>0</v>
      </c>
      <c r="AB101" s="17">
        <f t="shared" si="42"/>
        <v>0</v>
      </c>
      <c r="AC101" s="5" t="s">
        <v>0</v>
      </c>
      <c r="AD101" s="41"/>
    </row>
    <row r="102" spans="1:30" ht="16.8" customHeight="1" x14ac:dyDescent="0.25">
      <c r="A102" s="496"/>
      <c r="B102" s="39" t="str">
        <f t="shared" si="34"/>
        <v/>
      </c>
      <c r="C102" s="23"/>
      <c r="D102" s="122"/>
      <c r="E102" s="145" t="s">
        <v>954</v>
      </c>
      <c r="F102" s="144" t="s">
        <v>981</v>
      </c>
      <c r="G102" s="307" t="s">
        <v>978</v>
      </c>
      <c r="H102" s="62" t="s">
        <v>559</v>
      </c>
      <c r="I102" s="119" t="s">
        <v>1577</v>
      </c>
      <c r="J102" s="118"/>
      <c r="K102" s="117"/>
      <c r="L102" s="117"/>
      <c r="M102" s="124" t="s">
        <v>3715</v>
      </c>
      <c r="N102" s="26" t="str">
        <f t="shared" si="35"/>
        <v/>
      </c>
      <c r="O102" s="26" t="str">
        <f t="shared" si="36"/>
        <v>◄</v>
      </c>
      <c r="P102" s="25"/>
      <c r="Q102" s="24"/>
      <c r="R102" s="26" t="str">
        <f t="shared" si="37"/>
        <v/>
      </c>
      <c r="S102" s="26" t="str">
        <f t="shared" si="38"/>
        <v>◄</v>
      </c>
      <c r="T102" s="25"/>
      <c r="U102" s="24"/>
      <c r="V102" s="23"/>
      <c r="W102" s="22"/>
      <c r="X102" s="21">
        <f t="shared" si="39"/>
        <v>0</v>
      </c>
      <c r="Y102" s="20">
        <f t="shared" si="40"/>
        <v>0</v>
      </c>
      <c r="Z102" s="19"/>
      <c r="AA102" s="18">
        <f t="shared" si="41"/>
        <v>0</v>
      </c>
      <c r="AB102" s="17">
        <f t="shared" si="42"/>
        <v>0</v>
      </c>
      <c r="AC102" s="5" t="s">
        <v>0</v>
      </c>
      <c r="AD102" s="41"/>
    </row>
    <row r="103" spans="1:30" ht="16.8" customHeight="1" x14ac:dyDescent="0.25">
      <c r="A103" s="496"/>
      <c r="B103" s="39" t="str">
        <f t="shared" si="34"/>
        <v/>
      </c>
      <c r="C103" s="23"/>
      <c r="D103" s="122"/>
      <c r="E103" s="145" t="s">
        <v>954</v>
      </c>
      <c r="F103" s="144" t="s">
        <v>981</v>
      </c>
      <c r="G103" s="307" t="s">
        <v>978</v>
      </c>
      <c r="H103" s="62" t="s">
        <v>559</v>
      </c>
      <c r="I103" s="119" t="s">
        <v>1577</v>
      </c>
      <c r="J103" s="118"/>
      <c r="K103" s="117"/>
      <c r="L103" s="117"/>
      <c r="M103" s="124" t="s">
        <v>3680</v>
      </c>
      <c r="N103" s="26" t="str">
        <f t="shared" si="35"/>
        <v/>
      </c>
      <c r="O103" s="26" t="str">
        <f t="shared" si="36"/>
        <v>◄</v>
      </c>
      <c r="P103" s="25"/>
      <c r="Q103" s="24"/>
      <c r="R103" s="26" t="str">
        <f t="shared" si="37"/>
        <v/>
      </c>
      <c r="S103" s="26" t="str">
        <f t="shared" si="38"/>
        <v>◄</v>
      </c>
      <c r="T103" s="25"/>
      <c r="U103" s="24"/>
      <c r="V103" s="23"/>
      <c r="W103" s="22"/>
      <c r="X103" s="21">
        <f t="shared" si="39"/>
        <v>0</v>
      </c>
      <c r="Y103" s="20">
        <f t="shared" si="40"/>
        <v>0</v>
      </c>
      <c r="Z103" s="19"/>
      <c r="AA103" s="18">
        <f t="shared" si="41"/>
        <v>0</v>
      </c>
      <c r="AB103" s="17">
        <f t="shared" si="42"/>
        <v>0</v>
      </c>
      <c r="AC103" s="5" t="s">
        <v>0</v>
      </c>
      <c r="AD103" s="41"/>
    </row>
    <row r="104" spans="1:30" ht="16.8" customHeight="1" x14ac:dyDescent="0.25">
      <c r="A104" s="496"/>
      <c r="B104" s="39" t="str">
        <f t="shared" si="34"/>
        <v/>
      </c>
      <c r="C104" s="23"/>
      <c r="D104" s="122"/>
      <c r="E104" s="145" t="s">
        <v>954</v>
      </c>
      <c r="F104" s="144" t="s">
        <v>981</v>
      </c>
      <c r="G104" s="307" t="s">
        <v>978</v>
      </c>
      <c r="H104" s="62" t="s">
        <v>559</v>
      </c>
      <c r="I104" s="119" t="s">
        <v>1577</v>
      </c>
      <c r="J104" s="118"/>
      <c r="K104" s="117"/>
      <c r="L104" s="117"/>
      <c r="M104" s="124" t="s">
        <v>3716</v>
      </c>
      <c r="N104" s="26" t="str">
        <f t="shared" si="35"/>
        <v/>
      </c>
      <c r="O104" s="26" t="str">
        <f t="shared" si="36"/>
        <v>◄</v>
      </c>
      <c r="P104" s="25"/>
      <c r="Q104" s="24"/>
      <c r="R104" s="26" t="str">
        <f t="shared" si="37"/>
        <v/>
      </c>
      <c r="S104" s="26" t="str">
        <f t="shared" si="38"/>
        <v>◄</v>
      </c>
      <c r="T104" s="25"/>
      <c r="U104" s="24"/>
      <c r="V104" s="23"/>
      <c r="W104" s="22"/>
      <c r="X104" s="21">
        <f t="shared" si="39"/>
        <v>0</v>
      </c>
      <c r="Y104" s="20">
        <f t="shared" si="40"/>
        <v>0</v>
      </c>
      <c r="Z104" s="19"/>
      <c r="AA104" s="18">
        <f t="shared" si="41"/>
        <v>0</v>
      </c>
      <c r="AB104" s="17">
        <f t="shared" si="42"/>
        <v>0</v>
      </c>
      <c r="AC104" s="5" t="s">
        <v>0</v>
      </c>
      <c r="AD104" s="41"/>
    </row>
    <row r="105" spans="1:30" ht="16.8" customHeight="1" x14ac:dyDescent="0.25">
      <c r="A105" s="496"/>
      <c r="B105" s="39" t="str">
        <f t="shared" si="34"/>
        <v/>
      </c>
      <c r="C105" s="23"/>
      <c r="D105" s="122"/>
      <c r="E105" s="145" t="s">
        <v>954</v>
      </c>
      <c r="F105" s="144" t="s">
        <v>981</v>
      </c>
      <c r="G105" s="307" t="s">
        <v>978</v>
      </c>
      <c r="H105" s="62" t="s">
        <v>559</v>
      </c>
      <c r="I105" s="119" t="s">
        <v>1577</v>
      </c>
      <c r="J105" s="118"/>
      <c r="K105" s="117"/>
      <c r="L105" s="117"/>
      <c r="M105" s="124" t="s">
        <v>3711</v>
      </c>
      <c r="N105" s="26" t="str">
        <f t="shared" si="35"/>
        <v/>
      </c>
      <c r="O105" s="26" t="str">
        <f t="shared" si="36"/>
        <v>◄</v>
      </c>
      <c r="P105" s="25"/>
      <c r="Q105" s="24"/>
      <c r="R105" s="26" t="str">
        <f t="shared" si="37"/>
        <v/>
      </c>
      <c r="S105" s="26" t="str">
        <f t="shared" si="38"/>
        <v>◄</v>
      </c>
      <c r="T105" s="25"/>
      <c r="U105" s="24"/>
      <c r="V105" s="23"/>
      <c r="W105" s="22"/>
      <c r="X105" s="21">
        <f t="shared" si="39"/>
        <v>0</v>
      </c>
      <c r="Y105" s="20">
        <f t="shared" si="40"/>
        <v>0</v>
      </c>
      <c r="Z105" s="19"/>
      <c r="AA105" s="18">
        <f t="shared" si="41"/>
        <v>0</v>
      </c>
      <c r="AB105" s="17">
        <f t="shared" si="42"/>
        <v>0</v>
      </c>
      <c r="AC105" s="5" t="s">
        <v>0</v>
      </c>
      <c r="AD105" s="41"/>
    </row>
    <row r="106" spans="1:30" ht="16.8" customHeight="1" thickBot="1" x14ac:dyDescent="0.3">
      <c r="A106" s="496"/>
      <c r="B106" s="39" t="str">
        <f t="shared" si="34"/>
        <v/>
      </c>
      <c r="C106" s="23"/>
      <c r="D106" s="122"/>
      <c r="E106" s="145" t="s">
        <v>954</v>
      </c>
      <c r="F106" s="144" t="s">
        <v>981</v>
      </c>
      <c r="G106" s="307" t="s">
        <v>978</v>
      </c>
      <c r="H106" s="62" t="s">
        <v>559</v>
      </c>
      <c r="I106" s="119" t="s">
        <v>1577</v>
      </c>
      <c r="J106" s="118"/>
      <c r="K106" s="117"/>
      <c r="L106" s="117"/>
      <c r="M106" s="124" t="s">
        <v>3711</v>
      </c>
      <c r="N106" s="26" t="str">
        <f t="shared" si="35"/>
        <v/>
      </c>
      <c r="O106" s="26" t="str">
        <f t="shared" si="36"/>
        <v>◄</v>
      </c>
      <c r="P106" s="25"/>
      <c r="Q106" s="24"/>
      <c r="R106" s="26" t="str">
        <f t="shared" si="37"/>
        <v/>
      </c>
      <c r="S106" s="26" t="str">
        <f t="shared" si="38"/>
        <v>◄</v>
      </c>
      <c r="T106" s="25"/>
      <c r="U106" s="24"/>
      <c r="V106" s="23"/>
      <c r="W106" s="22"/>
      <c r="X106" s="21">
        <f t="shared" si="39"/>
        <v>0</v>
      </c>
      <c r="Y106" s="20">
        <f t="shared" si="40"/>
        <v>0</v>
      </c>
      <c r="Z106" s="19"/>
      <c r="AA106" s="18">
        <f t="shared" si="41"/>
        <v>0</v>
      </c>
      <c r="AB106" s="17">
        <f t="shared" si="42"/>
        <v>0</v>
      </c>
      <c r="AC106" s="5" t="s">
        <v>0</v>
      </c>
      <c r="AD106" s="41"/>
    </row>
    <row r="107" spans="1:30" ht="27.6" customHeight="1" thickTop="1" thickBot="1" x14ac:dyDescent="0.3">
      <c r="A107" s="51"/>
      <c r="B107" s="50"/>
      <c r="C107" s="14">
        <f>ROWS(C108:C134)-1</f>
        <v>26</v>
      </c>
      <c r="D107" s="582" t="s">
        <v>3673</v>
      </c>
      <c r="E107" s="583"/>
      <c r="F107" s="583"/>
      <c r="G107" s="583"/>
      <c r="H107" s="583"/>
      <c r="I107" s="583"/>
      <c r="J107" s="8" t="s">
        <v>3674</v>
      </c>
      <c r="K107" s="8"/>
      <c r="L107" s="8"/>
      <c r="M107" s="114"/>
      <c r="N107" s="49"/>
      <c r="O107" s="68" t="str">
        <f>IF(COUNTIF(N108:N137,"?")&gt;0,"?",IF(AND(P107="◄",Q107="►"),"◄►",IF(P107="◄","◄",IF(Q107="►","►",""))))</f>
        <v>◄</v>
      </c>
      <c r="P107" s="46" t="str">
        <f>IF(SUM(P108:P134)+1=ROWS(P108:P134)-COUNTIF(P108:P134,"-"),"","◄")</f>
        <v>◄</v>
      </c>
      <c r="Q107" s="45" t="str">
        <f>IF(SUM(Q108:Q134)&gt;0,"►","")</f>
        <v/>
      </c>
      <c r="R107" s="48"/>
      <c r="S107" s="68" t="str">
        <f>IF(COUNTIF(R108:R137,"?")&gt;0,"?",IF(AND(T107="◄",U107="►"),"◄►",IF(T107="◄","◄",IF(U107="►","►",""))))</f>
        <v>◄</v>
      </c>
      <c r="T107" s="46" t="str">
        <f>IF(SUM(T108:T134)+1=ROWS(T108:T134)-COUNTIF(T108:T134,"-"),"","◄")</f>
        <v>◄</v>
      </c>
      <c r="U107" s="45" t="str">
        <f>IF(SUM(U108:U134)&gt;0,"►","")</f>
        <v/>
      </c>
      <c r="V107" s="14">
        <f>ROWS(V108:V134)-1</f>
        <v>26</v>
      </c>
      <c r="W107" s="44">
        <f>SUM(W108:W134)-W134</f>
        <v>0</v>
      </c>
      <c r="X107" s="43" t="s">
        <v>2</v>
      </c>
      <c r="Y107" s="42"/>
      <c r="Z107" s="44">
        <f>SUM(Z108:Z134)-Z134</f>
        <v>0</v>
      </c>
      <c r="AA107" s="43" t="s">
        <v>2</v>
      </c>
      <c r="AB107" s="42"/>
      <c r="AC107" s="5" t="s">
        <v>0</v>
      </c>
      <c r="AD107" s="41"/>
    </row>
    <row r="108" spans="1:30" ht="16.8" customHeight="1" x14ac:dyDescent="0.25">
      <c r="A108" s="496"/>
      <c r="B108" s="39" t="str">
        <f t="shared" ref="B108:B133" si="43">IF(A108=1,"x","")</f>
        <v/>
      </c>
      <c r="C108" s="23"/>
      <c r="D108" s="122"/>
      <c r="E108" s="145" t="s">
        <v>954</v>
      </c>
      <c r="F108" s="144" t="s">
        <v>618</v>
      </c>
      <c r="G108" s="307" t="s">
        <v>978</v>
      </c>
      <c r="H108" s="62" t="s">
        <v>558</v>
      </c>
      <c r="I108" s="119" t="s">
        <v>1579</v>
      </c>
      <c r="J108" s="118"/>
      <c r="K108" s="117"/>
      <c r="L108" s="117"/>
      <c r="M108" s="117" t="s">
        <v>3717</v>
      </c>
      <c r="N108" s="26" t="str">
        <f t="shared" ref="N108:N133" si="44">IF(O108="?","?","")</f>
        <v/>
      </c>
      <c r="O108" s="26" t="str">
        <f t="shared" ref="O108:O133" si="45">IF(AND(P108="",Q108&gt;0),"?",IF(P108="","◄",IF(Q108&gt;=1,"►","")))</f>
        <v>◄</v>
      </c>
      <c r="P108" s="25"/>
      <c r="Q108" s="24"/>
      <c r="R108" s="26" t="str">
        <f t="shared" ref="R108:R133" si="46">IF(S108="?","?","")</f>
        <v/>
      </c>
      <c r="S108" s="26" t="str">
        <f t="shared" ref="S108:S133" si="47">IF(AND(T108="",U108&gt;0),"?",IF(T108="","◄",IF(U108&gt;=1,"►","")))</f>
        <v>◄</v>
      </c>
      <c r="T108" s="25"/>
      <c r="U108" s="24"/>
      <c r="V108" s="23"/>
      <c r="W108" s="22"/>
      <c r="X108" s="21">
        <f t="shared" ref="X108:X133" si="48">(P108*W108)</f>
        <v>0</v>
      </c>
      <c r="Y108" s="20">
        <f t="shared" ref="Y108:Y133" si="49">(Q108*X108)</f>
        <v>0</v>
      </c>
      <c r="Z108" s="19"/>
      <c r="AA108" s="18">
        <f t="shared" ref="AA108:AA133" si="50">(T108*Z108)</f>
        <v>0</v>
      </c>
      <c r="AB108" s="17">
        <f t="shared" ref="AB108:AB133" si="51">(U108*AA108)</f>
        <v>0</v>
      </c>
      <c r="AC108" s="5" t="s">
        <v>0</v>
      </c>
      <c r="AD108" s="41"/>
    </row>
    <row r="109" spans="1:30" ht="16.8" customHeight="1" x14ac:dyDescent="0.25">
      <c r="A109" s="496"/>
      <c r="B109" s="39" t="str">
        <f t="shared" si="43"/>
        <v/>
      </c>
      <c r="C109" s="23"/>
      <c r="D109" s="122"/>
      <c r="E109" s="145" t="s">
        <v>954</v>
      </c>
      <c r="F109" s="144" t="s">
        <v>618</v>
      </c>
      <c r="G109" s="307" t="s">
        <v>978</v>
      </c>
      <c r="H109" s="62" t="s">
        <v>558</v>
      </c>
      <c r="I109" s="119" t="s">
        <v>1579</v>
      </c>
      <c r="J109" s="118"/>
      <c r="K109" s="117"/>
      <c r="L109" s="117"/>
      <c r="M109" s="116" t="s">
        <v>3706</v>
      </c>
      <c r="N109" s="26" t="str">
        <f t="shared" si="44"/>
        <v/>
      </c>
      <c r="O109" s="26" t="str">
        <f t="shared" si="45"/>
        <v>◄</v>
      </c>
      <c r="P109" s="25"/>
      <c r="Q109" s="24"/>
      <c r="R109" s="26" t="str">
        <f t="shared" si="46"/>
        <v/>
      </c>
      <c r="S109" s="26" t="str">
        <f t="shared" si="47"/>
        <v>◄</v>
      </c>
      <c r="T109" s="25"/>
      <c r="U109" s="24"/>
      <c r="V109" s="23"/>
      <c r="W109" s="22"/>
      <c r="X109" s="21">
        <f t="shared" si="48"/>
        <v>0</v>
      </c>
      <c r="Y109" s="20">
        <f t="shared" si="49"/>
        <v>0</v>
      </c>
      <c r="Z109" s="19"/>
      <c r="AA109" s="18">
        <f t="shared" si="50"/>
        <v>0</v>
      </c>
      <c r="AB109" s="17">
        <f t="shared" si="51"/>
        <v>0</v>
      </c>
      <c r="AC109" s="5" t="s">
        <v>0</v>
      </c>
      <c r="AD109" s="41"/>
    </row>
    <row r="110" spans="1:30" ht="16.8" customHeight="1" x14ac:dyDescent="0.25">
      <c r="A110" s="496"/>
      <c r="B110" s="39" t="str">
        <f t="shared" si="43"/>
        <v/>
      </c>
      <c r="C110" s="23"/>
      <c r="D110" s="122"/>
      <c r="E110" s="145" t="s">
        <v>954</v>
      </c>
      <c r="F110" s="144" t="s">
        <v>618</v>
      </c>
      <c r="G110" s="307" t="s">
        <v>978</v>
      </c>
      <c r="H110" s="62" t="s">
        <v>558</v>
      </c>
      <c r="I110" s="119" t="s">
        <v>1579</v>
      </c>
      <c r="J110" s="118"/>
      <c r="K110" s="117"/>
      <c r="L110" s="117"/>
      <c r="M110" s="116" t="s">
        <v>3678</v>
      </c>
      <c r="N110" s="26" t="str">
        <f t="shared" si="44"/>
        <v/>
      </c>
      <c r="O110" s="26" t="str">
        <f t="shared" si="45"/>
        <v>◄</v>
      </c>
      <c r="P110" s="25"/>
      <c r="Q110" s="24"/>
      <c r="R110" s="26" t="str">
        <f t="shared" si="46"/>
        <v/>
      </c>
      <c r="S110" s="26" t="str">
        <f t="shared" si="47"/>
        <v>◄</v>
      </c>
      <c r="T110" s="25"/>
      <c r="U110" s="24"/>
      <c r="V110" s="23"/>
      <c r="W110" s="22"/>
      <c r="X110" s="21">
        <f t="shared" si="48"/>
        <v>0</v>
      </c>
      <c r="Y110" s="20">
        <f t="shared" si="49"/>
        <v>0</v>
      </c>
      <c r="Z110" s="19"/>
      <c r="AA110" s="18">
        <f t="shared" si="50"/>
        <v>0</v>
      </c>
      <c r="AB110" s="17">
        <f t="shared" si="51"/>
        <v>0</v>
      </c>
      <c r="AC110" s="5" t="s">
        <v>0</v>
      </c>
      <c r="AD110" s="41"/>
    </row>
    <row r="111" spans="1:30" ht="16.8" customHeight="1" x14ac:dyDescent="0.25">
      <c r="A111" s="496"/>
      <c r="B111" s="39" t="str">
        <f t="shared" si="43"/>
        <v/>
      </c>
      <c r="C111" s="23"/>
      <c r="D111" s="122"/>
      <c r="E111" s="145" t="s">
        <v>954</v>
      </c>
      <c r="F111" s="144" t="s">
        <v>618</v>
      </c>
      <c r="G111" s="307" t="s">
        <v>978</v>
      </c>
      <c r="H111" s="62" t="s">
        <v>558</v>
      </c>
      <c r="I111" s="119" t="s">
        <v>1579</v>
      </c>
      <c r="J111" s="118"/>
      <c r="K111" s="117"/>
      <c r="L111" s="117"/>
      <c r="M111" s="116" t="s">
        <v>3679</v>
      </c>
      <c r="N111" s="26" t="str">
        <f t="shared" si="44"/>
        <v/>
      </c>
      <c r="O111" s="26" t="str">
        <f t="shared" si="45"/>
        <v>◄</v>
      </c>
      <c r="P111" s="25"/>
      <c r="Q111" s="24"/>
      <c r="R111" s="26" t="str">
        <f t="shared" si="46"/>
        <v/>
      </c>
      <c r="S111" s="26" t="str">
        <f t="shared" si="47"/>
        <v>◄</v>
      </c>
      <c r="T111" s="25"/>
      <c r="U111" s="24"/>
      <c r="V111" s="23"/>
      <c r="W111" s="22"/>
      <c r="X111" s="21">
        <f t="shared" si="48"/>
        <v>0</v>
      </c>
      <c r="Y111" s="20">
        <f t="shared" si="49"/>
        <v>0</v>
      </c>
      <c r="Z111" s="19"/>
      <c r="AA111" s="18">
        <f t="shared" si="50"/>
        <v>0</v>
      </c>
      <c r="AB111" s="17">
        <f t="shared" si="51"/>
        <v>0</v>
      </c>
      <c r="AC111" s="5" t="s">
        <v>0</v>
      </c>
      <c r="AD111" s="41"/>
    </row>
    <row r="112" spans="1:30" ht="16.8" customHeight="1" x14ac:dyDescent="0.25">
      <c r="A112" s="496"/>
      <c r="B112" s="39" t="str">
        <f t="shared" si="43"/>
        <v/>
      </c>
      <c r="C112" s="23"/>
      <c r="D112" s="122"/>
      <c r="E112" s="145" t="s">
        <v>954</v>
      </c>
      <c r="F112" s="144" t="s">
        <v>618</v>
      </c>
      <c r="G112" s="307" t="s">
        <v>978</v>
      </c>
      <c r="H112" s="62" t="s">
        <v>558</v>
      </c>
      <c r="I112" s="119" t="s">
        <v>1579</v>
      </c>
      <c r="J112" s="118"/>
      <c r="K112" s="117"/>
      <c r="L112" s="117"/>
      <c r="M112" s="116" t="s">
        <v>3680</v>
      </c>
      <c r="N112" s="26" t="str">
        <f t="shared" si="44"/>
        <v/>
      </c>
      <c r="O112" s="26" t="str">
        <f t="shared" si="45"/>
        <v>◄</v>
      </c>
      <c r="P112" s="25"/>
      <c r="Q112" s="24"/>
      <c r="R112" s="26" t="str">
        <f t="shared" si="46"/>
        <v/>
      </c>
      <c r="S112" s="26" t="str">
        <f t="shared" si="47"/>
        <v>◄</v>
      </c>
      <c r="T112" s="25"/>
      <c r="U112" s="24"/>
      <c r="V112" s="23"/>
      <c r="W112" s="22"/>
      <c r="X112" s="21">
        <f t="shared" si="48"/>
        <v>0</v>
      </c>
      <c r="Y112" s="20">
        <f t="shared" si="49"/>
        <v>0</v>
      </c>
      <c r="Z112" s="19"/>
      <c r="AA112" s="18">
        <f t="shared" si="50"/>
        <v>0</v>
      </c>
      <c r="AB112" s="17">
        <f t="shared" si="51"/>
        <v>0</v>
      </c>
      <c r="AC112" s="5" t="s">
        <v>0</v>
      </c>
      <c r="AD112" s="41"/>
    </row>
    <row r="113" spans="1:30" ht="16.8" customHeight="1" x14ac:dyDescent="0.25">
      <c r="A113" s="496"/>
      <c r="B113" s="39" t="str">
        <f t="shared" si="43"/>
        <v/>
      </c>
      <c r="C113" s="23"/>
      <c r="D113" s="122"/>
      <c r="E113" s="145" t="s">
        <v>954</v>
      </c>
      <c r="F113" s="144" t="s">
        <v>618</v>
      </c>
      <c r="G113" s="307" t="s">
        <v>978</v>
      </c>
      <c r="H113" s="62" t="s">
        <v>558</v>
      </c>
      <c r="I113" s="119" t="s">
        <v>1579</v>
      </c>
      <c r="J113" s="118"/>
      <c r="K113" s="117"/>
      <c r="L113" s="117"/>
      <c r="M113" s="116" t="s">
        <v>3681</v>
      </c>
      <c r="N113" s="26" t="str">
        <f t="shared" si="44"/>
        <v/>
      </c>
      <c r="O113" s="26" t="str">
        <f t="shared" si="45"/>
        <v>◄</v>
      </c>
      <c r="P113" s="25"/>
      <c r="Q113" s="24"/>
      <c r="R113" s="26" t="str">
        <f t="shared" si="46"/>
        <v/>
      </c>
      <c r="S113" s="26" t="str">
        <f t="shared" si="47"/>
        <v>◄</v>
      </c>
      <c r="T113" s="25"/>
      <c r="U113" s="24"/>
      <c r="V113" s="23"/>
      <c r="W113" s="22"/>
      <c r="X113" s="21">
        <f t="shared" si="48"/>
        <v>0</v>
      </c>
      <c r="Y113" s="20">
        <f t="shared" si="49"/>
        <v>0</v>
      </c>
      <c r="Z113" s="19"/>
      <c r="AA113" s="18">
        <f t="shared" si="50"/>
        <v>0</v>
      </c>
      <c r="AB113" s="17">
        <f t="shared" si="51"/>
        <v>0</v>
      </c>
      <c r="AC113" s="5" t="s">
        <v>0</v>
      </c>
      <c r="AD113" s="41"/>
    </row>
    <row r="114" spans="1:30" ht="16.8" customHeight="1" x14ac:dyDescent="0.25">
      <c r="A114" s="496"/>
      <c r="B114" s="39" t="str">
        <f t="shared" si="43"/>
        <v/>
      </c>
      <c r="C114" s="23"/>
      <c r="D114" s="680" t="s">
        <v>3718</v>
      </c>
      <c r="E114" s="681" t="s">
        <v>954</v>
      </c>
      <c r="F114" s="605" t="s">
        <v>618</v>
      </c>
      <c r="G114" s="307" t="s">
        <v>978</v>
      </c>
      <c r="H114" s="62" t="s">
        <v>558</v>
      </c>
      <c r="I114" s="119" t="s">
        <v>1579</v>
      </c>
      <c r="J114" s="118"/>
      <c r="K114" s="117"/>
      <c r="L114" s="117"/>
      <c r="M114" s="116" t="s">
        <v>3719</v>
      </c>
      <c r="N114" s="26" t="str">
        <f t="shared" si="44"/>
        <v/>
      </c>
      <c r="O114" s="26" t="str">
        <f t="shared" si="45"/>
        <v>◄</v>
      </c>
      <c r="P114" s="25"/>
      <c r="Q114" s="24"/>
      <c r="R114" s="26" t="str">
        <f t="shared" si="46"/>
        <v/>
      </c>
      <c r="S114" s="26" t="str">
        <f t="shared" si="47"/>
        <v>◄</v>
      </c>
      <c r="T114" s="25"/>
      <c r="U114" s="24"/>
      <c r="V114" s="23"/>
      <c r="W114" s="22"/>
      <c r="X114" s="21">
        <f t="shared" si="48"/>
        <v>0</v>
      </c>
      <c r="Y114" s="20">
        <f t="shared" si="49"/>
        <v>0</v>
      </c>
      <c r="Z114" s="19"/>
      <c r="AA114" s="18">
        <f t="shared" si="50"/>
        <v>0</v>
      </c>
      <c r="AB114" s="17">
        <f t="shared" si="51"/>
        <v>0</v>
      </c>
      <c r="AC114" s="5" t="s">
        <v>0</v>
      </c>
      <c r="AD114" s="41"/>
    </row>
    <row r="115" spans="1:30" ht="16.8" customHeight="1" x14ac:dyDescent="0.25">
      <c r="A115" s="496"/>
      <c r="B115" s="39" t="str">
        <f t="shared" si="43"/>
        <v/>
      </c>
      <c r="C115" s="23"/>
      <c r="D115" s="680" t="s">
        <v>3718</v>
      </c>
      <c r="E115" s="681" t="s">
        <v>954</v>
      </c>
      <c r="F115" s="605" t="s">
        <v>618</v>
      </c>
      <c r="G115" s="307" t="s">
        <v>978</v>
      </c>
      <c r="H115" s="62" t="s">
        <v>558</v>
      </c>
      <c r="I115" s="119" t="s">
        <v>1579</v>
      </c>
      <c r="J115" s="118"/>
      <c r="K115" s="117"/>
      <c r="L115" s="117"/>
      <c r="M115" s="116" t="s">
        <v>3682</v>
      </c>
      <c r="N115" s="26" t="str">
        <f t="shared" si="44"/>
        <v/>
      </c>
      <c r="O115" s="26" t="str">
        <f t="shared" si="45"/>
        <v>◄</v>
      </c>
      <c r="P115" s="25"/>
      <c r="Q115" s="24"/>
      <c r="R115" s="26" t="str">
        <f t="shared" si="46"/>
        <v/>
      </c>
      <c r="S115" s="26" t="str">
        <f t="shared" si="47"/>
        <v>◄</v>
      </c>
      <c r="T115" s="25"/>
      <c r="U115" s="24"/>
      <c r="V115" s="23"/>
      <c r="W115" s="22"/>
      <c r="X115" s="21">
        <f t="shared" si="48"/>
        <v>0</v>
      </c>
      <c r="Y115" s="20">
        <f t="shared" si="49"/>
        <v>0</v>
      </c>
      <c r="Z115" s="19"/>
      <c r="AA115" s="18">
        <f t="shared" si="50"/>
        <v>0</v>
      </c>
      <c r="AB115" s="17">
        <f t="shared" si="51"/>
        <v>0</v>
      </c>
      <c r="AC115" s="5" t="s">
        <v>0</v>
      </c>
      <c r="AD115" s="41"/>
    </row>
    <row r="116" spans="1:30" ht="16.8" customHeight="1" x14ac:dyDescent="0.25">
      <c r="A116" s="496"/>
      <c r="B116" s="39" t="str">
        <f t="shared" si="43"/>
        <v/>
      </c>
      <c r="C116" s="23"/>
      <c r="D116" s="680" t="s">
        <v>3718</v>
      </c>
      <c r="E116" s="681" t="s">
        <v>954</v>
      </c>
      <c r="F116" s="605" t="s">
        <v>618</v>
      </c>
      <c r="G116" s="307" t="s">
        <v>978</v>
      </c>
      <c r="H116" s="62" t="s">
        <v>558</v>
      </c>
      <c r="I116" s="119" t="s">
        <v>1579</v>
      </c>
      <c r="J116" s="118"/>
      <c r="K116" s="117"/>
      <c r="L116" s="117"/>
      <c r="M116" s="116" t="s">
        <v>3713</v>
      </c>
      <c r="N116" s="26" t="str">
        <f t="shared" si="44"/>
        <v/>
      </c>
      <c r="O116" s="26" t="str">
        <f t="shared" si="45"/>
        <v>◄</v>
      </c>
      <c r="P116" s="25"/>
      <c r="Q116" s="24"/>
      <c r="R116" s="26" t="str">
        <f t="shared" si="46"/>
        <v/>
      </c>
      <c r="S116" s="26" t="str">
        <f t="shared" si="47"/>
        <v>◄</v>
      </c>
      <c r="T116" s="25"/>
      <c r="U116" s="24"/>
      <c r="V116" s="23"/>
      <c r="W116" s="22"/>
      <c r="X116" s="21">
        <f t="shared" si="48"/>
        <v>0</v>
      </c>
      <c r="Y116" s="20">
        <f t="shared" si="49"/>
        <v>0</v>
      </c>
      <c r="Z116" s="19"/>
      <c r="AA116" s="18">
        <f t="shared" si="50"/>
        <v>0</v>
      </c>
      <c r="AB116" s="17">
        <f t="shared" si="51"/>
        <v>0</v>
      </c>
      <c r="AC116" s="5" t="s">
        <v>0</v>
      </c>
      <c r="AD116" s="41"/>
    </row>
    <row r="117" spans="1:30" ht="16.8" customHeight="1" x14ac:dyDescent="0.25">
      <c r="A117" s="496"/>
      <c r="B117" s="39" t="str">
        <f t="shared" si="43"/>
        <v/>
      </c>
      <c r="C117" s="23"/>
      <c r="D117" s="680" t="s">
        <v>3718</v>
      </c>
      <c r="E117" s="681" t="s">
        <v>954</v>
      </c>
      <c r="F117" s="605" t="s">
        <v>618</v>
      </c>
      <c r="G117" s="307" t="s">
        <v>978</v>
      </c>
      <c r="H117" s="62" t="s">
        <v>558</v>
      </c>
      <c r="I117" s="119" t="s">
        <v>1579</v>
      </c>
      <c r="J117" s="118"/>
      <c r="K117" s="117"/>
      <c r="L117" s="117"/>
      <c r="M117" s="116" t="s">
        <v>3714</v>
      </c>
      <c r="N117" s="26" t="str">
        <f t="shared" si="44"/>
        <v/>
      </c>
      <c r="O117" s="26" t="str">
        <f t="shared" si="45"/>
        <v>◄</v>
      </c>
      <c r="P117" s="25"/>
      <c r="Q117" s="24"/>
      <c r="R117" s="26" t="str">
        <f t="shared" si="46"/>
        <v/>
      </c>
      <c r="S117" s="26" t="str">
        <f t="shared" si="47"/>
        <v>◄</v>
      </c>
      <c r="T117" s="25"/>
      <c r="U117" s="24"/>
      <c r="V117" s="23"/>
      <c r="W117" s="22"/>
      <c r="X117" s="21">
        <f t="shared" si="48"/>
        <v>0</v>
      </c>
      <c r="Y117" s="20">
        <f t="shared" si="49"/>
        <v>0</v>
      </c>
      <c r="Z117" s="19"/>
      <c r="AA117" s="18">
        <f t="shared" si="50"/>
        <v>0</v>
      </c>
      <c r="AB117" s="17">
        <f t="shared" si="51"/>
        <v>0</v>
      </c>
      <c r="AC117" s="5" t="s">
        <v>0</v>
      </c>
      <c r="AD117" s="41"/>
    </row>
    <row r="118" spans="1:30" ht="16.8" customHeight="1" x14ac:dyDescent="0.25">
      <c r="A118" s="496"/>
      <c r="B118" s="39" t="str">
        <f t="shared" si="43"/>
        <v/>
      </c>
      <c r="C118" s="23"/>
      <c r="D118" s="680" t="s">
        <v>3718</v>
      </c>
      <c r="E118" s="681" t="s">
        <v>954</v>
      </c>
      <c r="F118" s="605" t="s">
        <v>618</v>
      </c>
      <c r="G118" s="307" t="s">
        <v>978</v>
      </c>
      <c r="H118" s="62" t="s">
        <v>558</v>
      </c>
      <c r="I118" s="119" t="s">
        <v>1579</v>
      </c>
      <c r="J118" s="118"/>
      <c r="K118" s="117"/>
      <c r="L118" s="117"/>
      <c r="M118" s="116" t="s">
        <v>3706</v>
      </c>
      <c r="N118" s="26" t="str">
        <f t="shared" si="44"/>
        <v/>
      </c>
      <c r="O118" s="26" t="str">
        <f t="shared" si="45"/>
        <v>◄</v>
      </c>
      <c r="P118" s="25"/>
      <c r="Q118" s="24"/>
      <c r="R118" s="26" t="str">
        <f t="shared" si="46"/>
        <v/>
      </c>
      <c r="S118" s="26" t="str">
        <f t="shared" si="47"/>
        <v>◄</v>
      </c>
      <c r="T118" s="25"/>
      <c r="U118" s="24"/>
      <c r="V118" s="23"/>
      <c r="W118" s="22"/>
      <c r="X118" s="21">
        <f t="shared" si="48"/>
        <v>0</v>
      </c>
      <c r="Y118" s="20">
        <f t="shared" si="49"/>
        <v>0</v>
      </c>
      <c r="Z118" s="19"/>
      <c r="AA118" s="18">
        <f t="shared" si="50"/>
        <v>0</v>
      </c>
      <c r="AB118" s="17">
        <f t="shared" si="51"/>
        <v>0</v>
      </c>
      <c r="AC118" s="5" t="s">
        <v>0</v>
      </c>
      <c r="AD118" s="41"/>
    </row>
    <row r="119" spans="1:30" ht="16.8" customHeight="1" x14ac:dyDescent="0.25">
      <c r="A119" s="496"/>
      <c r="B119" s="39" t="str">
        <f t="shared" si="43"/>
        <v/>
      </c>
      <c r="C119" s="23"/>
      <c r="D119" s="680" t="s">
        <v>3718</v>
      </c>
      <c r="E119" s="681" t="s">
        <v>954</v>
      </c>
      <c r="F119" s="605" t="s">
        <v>618</v>
      </c>
      <c r="G119" s="307" t="s">
        <v>978</v>
      </c>
      <c r="H119" s="62" t="s">
        <v>558</v>
      </c>
      <c r="I119" s="119" t="s">
        <v>1579</v>
      </c>
      <c r="J119" s="118"/>
      <c r="K119" s="117"/>
      <c r="L119" s="117"/>
      <c r="M119" s="116" t="s">
        <v>3720</v>
      </c>
      <c r="N119" s="26" t="str">
        <f t="shared" si="44"/>
        <v/>
      </c>
      <c r="O119" s="26" t="str">
        <f t="shared" si="45"/>
        <v>◄</v>
      </c>
      <c r="P119" s="25"/>
      <c r="Q119" s="24"/>
      <c r="R119" s="26" t="str">
        <f t="shared" si="46"/>
        <v/>
      </c>
      <c r="S119" s="26" t="str">
        <f t="shared" si="47"/>
        <v>◄</v>
      </c>
      <c r="T119" s="25"/>
      <c r="U119" s="24"/>
      <c r="V119" s="23"/>
      <c r="W119" s="22"/>
      <c r="X119" s="21">
        <f t="shared" si="48"/>
        <v>0</v>
      </c>
      <c r="Y119" s="20">
        <f t="shared" si="49"/>
        <v>0</v>
      </c>
      <c r="Z119" s="19"/>
      <c r="AA119" s="18">
        <f t="shared" si="50"/>
        <v>0</v>
      </c>
      <c r="AB119" s="17">
        <f t="shared" si="51"/>
        <v>0</v>
      </c>
      <c r="AC119" s="5" t="s">
        <v>0</v>
      </c>
      <c r="AD119" s="41"/>
    </row>
    <row r="120" spans="1:30" ht="16.8" customHeight="1" x14ac:dyDescent="0.25">
      <c r="A120" s="496"/>
      <c r="B120" s="39" t="str">
        <f t="shared" si="43"/>
        <v/>
      </c>
      <c r="C120" s="23"/>
      <c r="D120" s="680" t="s">
        <v>3718</v>
      </c>
      <c r="E120" s="681" t="s">
        <v>954</v>
      </c>
      <c r="F120" s="605" t="s">
        <v>618</v>
      </c>
      <c r="G120" s="307" t="s">
        <v>978</v>
      </c>
      <c r="H120" s="62" t="s">
        <v>558</v>
      </c>
      <c r="I120" s="119" t="s">
        <v>1579</v>
      </c>
      <c r="J120" s="118"/>
      <c r="K120" s="117"/>
      <c r="L120" s="117"/>
      <c r="M120" s="116" t="s">
        <v>3721</v>
      </c>
      <c r="N120" s="26" t="str">
        <f t="shared" si="44"/>
        <v/>
      </c>
      <c r="O120" s="26" t="str">
        <f t="shared" si="45"/>
        <v>◄</v>
      </c>
      <c r="P120" s="25"/>
      <c r="Q120" s="24"/>
      <c r="R120" s="26" t="str">
        <f t="shared" si="46"/>
        <v/>
      </c>
      <c r="S120" s="26" t="str">
        <f t="shared" si="47"/>
        <v>◄</v>
      </c>
      <c r="T120" s="25"/>
      <c r="U120" s="24"/>
      <c r="V120" s="23"/>
      <c r="W120" s="22"/>
      <c r="X120" s="21">
        <f t="shared" si="48"/>
        <v>0</v>
      </c>
      <c r="Y120" s="20">
        <f t="shared" si="49"/>
        <v>0</v>
      </c>
      <c r="Z120" s="19"/>
      <c r="AA120" s="18">
        <f t="shared" si="50"/>
        <v>0</v>
      </c>
      <c r="AB120" s="17">
        <f t="shared" si="51"/>
        <v>0</v>
      </c>
      <c r="AC120" s="5" t="s">
        <v>0</v>
      </c>
      <c r="AD120" s="41"/>
    </row>
    <row r="121" spans="1:30" ht="16.8" customHeight="1" x14ac:dyDescent="0.25">
      <c r="A121" s="496"/>
      <c r="B121" s="39" t="str">
        <f t="shared" si="43"/>
        <v/>
      </c>
      <c r="C121" s="23"/>
      <c r="D121" s="680" t="s">
        <v>3718</v>
      </c>
      <c r="E121" s="681" t="s">
        <v>954</v>
      </c>
      <c r="F121" s="605" t="s">
        <v>618</v>
      </c>
      <c r="G121" s="307" t="s">
        <v>978</v>
      </c>
      <c r="H121" s="62" t="s">
        <v>558</v>
      </c>
      <c r="I121" s="119" t="s">
        <v>1579</v>
      </c>
      <c r="J121" s="118"/>
      <c r="K121" s="117"/>
      <c r="L121" s="117"/>
      <c r="M121" s="116" t="s">
        <v>3722</v>
      </c>
      <c r="N121" s="26" t="str">
        <f t="shared" si="44"/>
        <v/>
      </c>
      <c r="O121" s="26" t="str">
        <f t="shared" si="45"/>
        <v>◄</v>
      </c>
      <c r="P121" s="25"/>
      <c r="Q121" s="24"/>
      <c r="R121" s="26" t="str">
        <f t="shared" si="46"/>
        <v/>
      </c>
      <c r="S121" s="26" t="str">
        <f t="shared" si="47"/>
        <v>◄</v>
      </c>
      <c r="T121" s="25"/>
      <c r="U121" s="24"/>
      <c r="V121" s="23"/>
      <c r="W121" s="22"/>
      <c r="X121" s="21">
        <f t="shared" si="48"/>
        <v>0</v>
      </c>
      <c r="Y121" s="20">
        <f t="shared" si="49"/>
        <v>0</v>
      </c>
      <c r="Z121" s="19"/>
      <c r="AA121" s="18">
        <f t="shared" si="50"/>
        <v>0</v>
      </c>
      <c r="AB121" s="17">
        <f t="shared" si="51"/>
        <v>0</v>
      </c>
      <c r="AC121" s="5" t="s">
        <v>0</v>
      </c>
      <c r="AD121" s="41"/>
    </row>
    <row r="122" spans="1:30" ht="16.8" customHeight="1" x14ac:dyDescent="0.25">
      <c r="A122" s="496"/>
      <c r="B122" s="39" t="str">
        <f t="shared" si="43"/>
        <v/>
      </c>
      <c r="C122" s="23"/>
      <c r="D122" s="680" t="s">
        <v>3718</v>
      </c>
      <c r="E122" s="681" t="s">
        <v>954</v>
      </c>
      <c r="F122" s="605" t="s">
        <v>618</v>
      </c>
      <c r="G122" s="307" t="s">
        <v>978</v>
      </c>
      <c r="H122" s="62" t="s">
        <v>558</v>
      </c>
      <c r="I122" s="119" t="s">
        <v>1579</v>
      </c>
      <c r="J122" s="118"/>
      <c r="K122" s="117"/>
      <c r="L122" s="117"/>
      <c r="M122" s="116" t="s">
        <v>3723</v>
      </c>
      <c r="N122" s="26" t="str">
        <f t="shared" si="44"/>
        <v/>
      </c>
      <c r="O122" s="26" t="str">
        <f t="shared" si="45"/>
        <v>◄</v>
      </c>
      <c r="P122" s="25"/>
      <c r="Q122" s="24"/>
      <c r="R122" s="26" t="str">
        <f t="shared" si="46"/>
        <v/>
      </c>
      <c r="S122" s="26" t="str">
        <f t="shared" si="47"/>
        <v>◄</v>
      </c>
      <c r="T122" s="25"/>
      <c r="U122" s="24"/>
      <c r="V122" s="23"/>
      <c r="W122" s="22"/>
      <c r="X122" s="21">
        <f t="shared" si="48"/>
        <v>0</v>
      </c>
      <c r="Y122" s="20">
        <f t="shared" si="49"/>
        <v>0</v>
      </c>
      <c r="Z122" s="19"/>
      <c r="AA122" s="18">
        <f t="shared" si="50"/>
        <v>0</v>
      </c>
      <c r="AB122" s="17">
        <f t="shared" si="51"/>
        <v>0</v>
      </c>
      <c r="AC122" s="5" t="s">
        <v>0</v>
      </c>
      <c r="AD122" s="41"/>
    </row>
    <row r="123" spans="1:30" ht="16.8" customHeight="1" x14ac:dyDescent="0.25">
      <c r="A123" s="496"/>
      <c r="B123" s="39" t="str">
        <f t="shared" si="43"/>
        <v/>
      </c>
      <c r="C123" s="23"/>
      <c r="D123" s="680" t="s">
        <v>3718</v>
      </c>
      <c r="E123" s="681" t="s">
        <v>954</v>
      </c>
      <c r="F123" s="605" t="s">
        <v>618</v>
      </c>
      <c r="G123" s="307" t="s">
        <v>978</v>
      </c>
      <c r="H123" s="62" t="s">
        <v>558</v>
      </c>
      <c r="I123" s="119" t="s">
        <v>1579</v>
      </c>
      <c r="J123" s="118"/>
      <c r="K123" s="117"/>
      <c r="L123" s="117"/>
      <c r="M123" s="116" t="s">
        <v>3724</v>
      </c>
      <c r="N123" s="26" t="str">
        <f t="shared" si="44"/>
        <v/>
      </c>
      <c r="O123" s="26" t="str">
        <f t="shared" si="45"/>
        <v>◄</v>
      </c>
      <c r="P123" s="25"/>
      <c r="Q123" s="24"/>
      <c r="R123" s="26" t="str">
        <f t="shared" si="46"/>
        <v/>
      </c>
      <c r="S123" s="26" t="str">
        <f t="shared" si="47"/>
        <v>◄</v>
      </c>
      <c r="T123" s="25"/>
      <c r="U123" s="24"/>
      <c r="V123" s="23"/>
      <c r="W123" s="22"/>
      <c r="X123" s="21">
        <f t="shared" si="48"/>
        <v>0</v>
      </c>
      <c r="Y123" s="20">
        <f t="shared" si="49"/>
        <v>0</v>
      </c>
      <c r="Z123" s="19"/>
      <c r="AA123" s="18">
        <f t="shared" si="50"/>
        <v>0</v>
      </c>
      <c r="AB123" s="17">
        <f t="shared" si="51"/>
        <v>0</v>
      </c>
      <c r="AC123" s="5" t="s">
        <v>0</v>
      </c>
      <c r="AD123" s="41"/>
    </row>
    <row r="124" spans="1:30" ht="16.8" customHeight="1" x14ac:dyDescent="0.25">
      <c r="A124" s="496"/>
      <c r="B124" s="39" t="str">
        <f t="shared" si="43"/>
        <v/>
      </c>
      <c r="C124" s="23"/>
      <c r="D124" s="680" t="s">
        <v>3718</v>
      </c>
      <c r="E124" s="681" t="s">
        <v>954</v>
      </c>
      <c r="F124" s="605" t="s">
        <v>618</v>
      </c>
      <c r="G124" s="307" t="s">
        <v>978</v>
      </c>
      <c r="H124" s="62" t="s">
        <v>558</v>
      </c>
      <c r="I124" s="119" t="s">
        <v>1579</v>
      </c>
      <c r="J124" s="118"/>
      <c r="K124" s="117"/>
      <c r="L124" s="117"/>
      <c r="M124" s="116" t="s">
        <v>3725</v>
      </c>
      <c r="N124" s="26" t="str">
        <f t="shared" si="44"/>
        <v/>
      </c>
      <c r="O124" s="26" t="str">
        <f t="shared" si="45"/>
        <v>◄</v>
      </c>
      <c r="P124" s="25"/>
      <c r="Q124" s="24"/>
      <c r="R124" s="26" t="str">
        <f t="shared" si="46"/>
        <v/>
      </c>
      <c r="S124" s="26" t="str">
        <f t="shared" si="47"/>
        <v>◄</v>
      </c>
      <c r="T124" s="25"/>
      <c r="U124" s="24"/>
      <c r="V124" s="23"/>
      <c r="W124" s="22"/>
      <c r="X124" s="21">
        <f t="shared" si="48"/>
        <v>0</v>
      </c>
      <c r="Y124" s="20">
        <f t="shared" si="49"/>
        <v>0</v>
      </c>
      <c r="Z124" s="19"/>
      <c r="AA124" s="18">
        <f t="shared" si="50"/>
        <v>0</v>
      </c>
      <c r="AB124" s="17">
        <f t="shared" si="51"/>
        <v>0</v>
      </c>
      <c r="AC124" s="5" t="s">
        <v>0</v>
      </c>
      <c r="AD124" s="41"/>
    </row>
    <row r="125" spans="1:30" ht="16.8" customHeight="1" x14ac:dyDescent="0.25">
      <c r="A125" s="496"/>
      <c r="B125" s="39" t="str">
        <f t="shared" si="43"/>
        <v/>
      </c>
      <c r="C125" s="23"/>
      <c r="D125" s="680" t="s">
        <v>3718</v>
      </c>
      <c r="E125" s="681" t="s">
        <v>954</v>
      </c>
      <c r="F125" s="605" t="s">
        <v>618</v>
      </c>
      <c r="G125" s="307" t="s">
        <v>978</v>
      </c>
      <c r="H125" s="62" t="s">
        <v>558</v>
      </c>
      <c r="I125" s="119" t="s">
        <v>1579</v>
      </c>
      <c r="J125" s="118"/>
      <c r="K125" s="117"/>
      <c r="L125" s="117"/>
      <c r="M125" s="116" t="s">
        <v>3695</v>
      </c>
      <c r="N125" s="26" t="str">
        <f t="shared" si="44"/>
        <v/>
      </c>
      <c r="O125" s="26" t="str">
        <f t="shared" si="45"/>
        <v>◄</v>
      </c>
      <c r="P125" s="25"/>
      <c r="Q125" s="24"/>
      <c r="R125" s="26" t="str">
        <f t="shared" si="46"/>
        <v/>
      </c>
      <c r="S125" s="26" t="str">
        <f t="shared" si="47"/>
        <v>◄</v>
      </c>
      <c r="T125" s="25"/>
      <c r="U125" s="24"/>
      <c r="V125" s="23"/>
      <c r="W125" s="22"/>
      <c r="X125" s="21">
        <f t="shared" si="48"/>
        <v>0</v>
      </c>
      <c r="Y125" s="20">
        <f t="shared" si="49"/>
        <v>0</v>
      </c>
      <c r="Z125" s="19"/>
      <c r="AA125" s="18">
        <f t="shared" si="50"/>
        <v>0</v>
      </c>
      <c r="AB125" s="17">
        <f t="shared" si="51"/>
        <v>0</v>
      </c>
      <c r="AC125" s="5" t="s">
        <v>0</v>
      </c>
      <c r="AD125" s="41"/>
    </row>
    <row r="126" spans="1:30" ht="16.8" customHeight="1" x14ac:dyDescent="0.25">
      <c r="A126" s="496"/>
      <c r="B126" s="39" t="str">
        <f t="shared" si="43"/>
        <v/>
      </c>
      <c r="C126" s="23"/>
      <c r="D126" s="680" t="s">
        <v>3718</v>
      </c>
      <c r="E126" s="681" t="s">
        <v>954</v>
      </c>
      <c r="F126" s="605" t="s">
        <v>618</v>
      </c>
      <c r="G126" s="307" t="s">
        <v>978</v>
      </c>
      <c r="H126" s="62" t="s">
        <v>558</v>
      </c>
      <c r="I126" s="119" t="s">
        <v>1579</v>
      </c>
      <c r="J126" s="118"/>
      <c r="K126" s="117"/>
      <c r="L126" s="117"/>
      <c r="M126" s="116" t="s">
        <v>3726</v>
      </c>
      <c r="N126" s="26" t="str">
        <f t="shared" si="44"/>
        <v/>
      </c>
      <c r="O126" s="26" t="str">
        <f t="shared" si="45"/>
        <v>◄</v>
      </c>
      <c r="P126" s="25"/>
      <c r="Q126" s="24"/>
      <c r="R126" s="26" t="str">
        <f t="shared" si="46"/>
        <v/>
      </c>
      <c r="S126" s="26" t="str">
        <f t="shared" si="47"/>
        <v>◄</v>
      </c>
      <c r="T126" s="25"/>
      <c r="U126" s="24"/>
      <c r="V126" s="23"/>
      <c r="W126" s="22"/>
      <c r="X126" s="21">
        <f t="shared" si="48"/>
        <v>0</v>
      </c>
      <c r="Y126" s="20">
        <f t="shared" si="49"/>
        <v>0</v>
      </c>
      <c r="Z126" s="19"/>
      <c r="AA126" s="18">
        <f t="shared" si="50"/>
        <v>0</v>
      </c>
      <c r="AB126" s="17">
        <f t="shared" si="51"/>
        <v>0</v>
      </c>
      <c r="AC126" s="5" t="s">
        <v>0</v>
      </c>
      <c r="AD126" s="41"/>
    </row>
    <row r="127" spans="1:30" ht="16.8" customHeight="1" x14ac:dyDescent="0.25">
      <c r="A127" s="496"/>
      <c r="B127" s="39" t="str">
        <f t="shared" si="43"/>
        <v/>
      </c>
      <c r="C127" s="23"/>
      <c r="D127" s="680" t="s">
        <v>3718</v>
      </c>
      <c r="E127" s="681" t="s">
        <v>954</v>
      </c>
      <c r="F127" s="605" t="s">
        <v>618</v>
      </c>
      <c r="G127" s="307" t="s">
        <v>978</v>
      </c>
      <c r="H127" s="62" t="s">
        <v>558</v>
      </c>
      <c r="I127" s="119" t="s">
        <v>1579</v>
      </c>
      <c r="J127" s="118"/>
      <c r="K127" s="117"/>
      <c r="L127" s="117"/>
      <c r="M127" s="116" t="s">
        <v>3678</v>
      </c>
      <c r="N127" s="26" t="str">
        <f t="shared" si="44"/>
        <v/>
      </c>
      <c r="O127" s="26" t="str">
        <f t="shared" si="45"/>
        <v>◄</v>
      </c>
      <c r="P127" s="25"/>
      <c r="Q127" s="24"/>
      <c r="R127" s="26" t="str">
        <f t="shared" si="46"/>
        <v/>
      </c>
      <c r="S127" s="26" t="str">
        <f t="shared" si="47"/>
        <v>◄</v>
      </c>
      <c r="T127" s="25"/>
      <c r="U127" s="24"/>
      <c r="V127" s="23"/>
      <c r="W127" s="22"/>
      <c r="X127" s="21">
        <f t="shared" si="48"/>
        <v>0</v>
      </c>
      <c r="Y127" s="20">
        <f t="shared" si="49"/>
        <v>0</v>
      </c>
      <c r="Z127" s="19"/>
      <c r="AA127" s="18">
        <f t="shared" si="50"/>
        <v>0</v>
      </c>
      <c r="AB127" s="17">
        <f t="shared" si="51"/>
        <v>0</v>
      </c>
      <c r="AC127" s="5" t="s">
        <v>0</v>
      </c>
      <c r="AD127" s="41"/>
    </row>
    <row r="128" spans="1:30" ht="16.8" customHeight="1" x14ac:dyDescent="0.25">
      <c r="A128" s="496"/>
      <c r="B128" s="39" t="str">
        <f t="shared" si="43"/>
        <v/>
      </c>
      <c r="C128" s="23"/>
      <c r="D128" s="680" t="s">
        <v>3718</v>
      </c>
      <c r="E128" s="681" t="s">
        <v>954</v>
      </c>
      <c r="F128" s="605" t="s">
        <v>618</v>
      </c>
      <c r="G128" s="307" t="s">
        <v>978</v>
      </c>
      <c r="H128" s="62" t="s">
        <v>558</v>
      </c>
      <c r="I128" s="119" t="s">
        <v>1579</v>
      </c>
      <c r="J128" s="118"/>
      <c r="K128" s="117"/>
      <c r="L128" s="117"/>
      <c r="M128" s="116" t="s">
        <v>3727</v>
      </c>
      <c r="N128" s="26" t="str">
        <f t="shared" si="44"/>
        <v/>
      </c>
      <c r="O128" s="26" t="str">
        <f t="shared" si="45"/>
        <v>◄</v>
      </c>
      <c r="P128" s="25"/>
      <c r="Q128" s="24"/>
      <c r="R128" s="26" t="str">
        <f t="shared" si="46"/>
        <v/>
      </c>
      <c r="S128" s="26" t="str">
        <f t="shared" si="47"/>
        <v>◄</v>
      </c>
      <c r="T128" s="25"/>
      <c r="U128" s="24"/>
      <c r="V128" s="23"/>
      <c r="W128" s="22"/>
      <c r="X128" s="21">
        <f t="shared" si="48"/>
        <v>0</v>
      </c>
      <c r="Y128" s="20">
        <f t="shared" si="49"/>
        <v>0</v>
      </c>
      <c r="Z128" s="19"/>
      <c r="AA128" s="18">
        <f t="shared" si="50"/>
        <v>0</v>
      </c>
      <c r="AB128" s="17">
        <f t="shared" si="51"/>
        <v>0</v>
      </c>
      <c r="AC128" s="5" t="s">
        <v>0</v>
      </c>
      <c r="AD128" s="41"/>
    </row>
    <row r="129" spans="1:30" ht="16.8" customHeight="1" x14ac:dyDescent="0.25">
      <c r="A129" s="496"/>
      <c r="B129" s="39" t="str">
        <f t="shared" si="43"/>
        <v/>
      </c>
      <c r="C129" s="23"/>
      <c r="D129" s="680" t="s">
        <v>3718</v>
      </c>
      <c r="E129" s="681" t="s">
        <v>954</v>
      </c>
      <c r="F129" s="605" t="s">
        <v>618</v>
      </c>
      <c r="G129" s="307" t="s">
        <v>978</v>
      </c>
      <c r="H129" s="62" t="s">
        <v>558</v>
      </c>
      <c r="I129" s="119" t="s">
        <v>1579</v>
      </c>
      <c r="J129" s="118"/>
      <c r="K129" s="117"/>
      <c r="L129" s="117"/>
      <c r="M129" s="116" t="s">
        <v>3728</v>
      </c>
      <c r="N129" s="26" t="str">
        <f t="shared" si="44"/>
        <v/>
      </c>
      <c r="O129" s="26" t="str">
        <f t="shared" si="45"/>
        <v>◄</v>
      </c>
      <c r="P129" s="25"/>
      <c r="Q129" s="24"/>
      <c r="R129" s="26" t="str">
        <f t="shared" si="46"/>
        <v/>
      </c>
      <c r="S129" s="26" t="str">
        <f t="shared" si="47"/>
        <v>◄</v>
      </c>
      <c r="T129" s="25"/>
      <c r="U129" s="24"/>
      <c r="V129" s="23"/>
      <c r="W129" s="22"/>
      <c r="X129" s="21">
        <f t="shared" si="48"/>
        <v>0</v>
      </c>
      <c r="Y129" s="20">
        <f t="shared" si="49"/>
        <v>0</v>
      </c>
      <c r="Z129" s="19"/>
      <c r="AA129" s="18">
        <f t="shared" si="50"/>
        <v>0</v>
      </c>
      <c r="AB129" s="17">
        <f t="shared" si="51"/>
        <v>0</v>
      </c>
      <c r="AC129" s="5" t="s">
        <v>0</v>
      </c>
      <c r="AD129" s="41"/>
    </row>
    <row r="130" spans="1:30" ht="16.8" customHeight="1" x14ac:dyDescent="0.25">
      <c r="A130" s="496"/>
      <c r="B130" s="39" t="str">
        <f t="shared" si="43"/>
        <v/>
      </c>
      <c r="C130" s="23"/>
      <c r="D130" s="680" t="s">
        <v>3718</v>
      </c>
      <c r="E130" s="681" t="s">
        <v>954</v>
      </c>
      <c r="F130" s="605" t="s">
        <v>618</v>
      </c>
      <c r="G130" s="307" t="s">
        <v>978</v>
      </c>
      <c r="H130" s="62" t="s">
        <v>558</v>
      </c>
      <c r="I130" s="119" t="s">
        <v>1579</v>
      </c>
      <c r="J130" s="118"/>
      <c r="K130" s="117"/>
      <c r="L130" s="117"/>
      <c r="M130" s="116" t="s">
        <v>3710</v>
      </c>
      <c r="N130" s="26" t="str">
        <f t="shared" si="44"/>
        <v/>
      </c>
      <c r="O130" s="26" t="str">
        <f t="shared" si="45"/>
        <v>◄</v>
      </c>
      <c r="P130" s="25"/>
      <c r="Q130" s="24"/>
      <c r="R130" s="26" t="str">
        <f t="shared" si="46"/>
        <v/>
      </c>
      <c r="S130" s="26" t="str">
        <f t="shared" si="47"/>
        <v>◄</v>
      </c>
      <c r="T130" s="25"/>
      <c r="U130" s="24"/>
      <c r="V130" s="23"/>
      <c r="W130" s="22"/>
      <c r="X130" s="21">
        <f t="shared" si="48"/>
        <v>0</v>
      </c>
      <c r="Y130" s="20">
        <f t="shared" si="49"/>
        <v>0</v>
      </c>
      <c r="Z130" s="19"/>
      <c r="AA130" s="18">
        <f t="shared" si="50"/>
        <v>0</v>
      </c>
      <c r="AB130" s="17">
        <f t="shared" si="51"/>
        <v>0</v>
      </c>
      <c r="AC130" s="5" t="s">
        <v>0</v>
      </c>
      <c r="AD130" s="41"/>
    </row>
    <row r="131" spans="1:30" ht="16.8" customHeight="1" x14ac:dyDescent="0.25">
      <c r="A131" s="496"/>
      <c r="B131" s="39" t="str">
        <f t="shared" si="43"/>
        <v/>
      </c>
      <c r="C131" s="23"/>
      <c r="D131" s="680" t="s">
        <v>3718</v>
      </c>
      <c r="E131" s="681" t="s">
        <v>954</v>
      </c>
      <c r="F131" s="605" t="s">
        <v>618</v>
      </c>
      <c r="G131" s="307" t="s">
        <v>978</v>
      </c>
      <c r="H131" s="62" t="s">
        <v>558</v>
      </c>
      <c r="I131" s="119" t="s">
        <v>1579</v>
      </c>
      <c r="J131" s="118"/>
      <c r="K131" s="117"/>
      <c r="L131" s="117"/>
      <c r="M131" s="116" t="s">
        <v>3692</v>
      </c>
      <c r="N131" s="26" t="str">
        <f t="shared" si="44"/>
        <v/>
      </c>
      <c r="O131" s="26" t="str">
        <f t="shared" si="45"/>
        <v>◄</v>
      </c>
      <c r="P131" s="25"/>
      <c r="Q131" s="24"/>
      <c r="R131" s="26" t="str">
        <f t="shared" si="46"/>
        <v/>
      </c>
      <c r="S131" s="26" t="str">
        <f t="shared" si="47"/>
        <v>◄</v>
      </c>
      <c r="T131" s="25"/>
      <c r="U131" s="24"/>
      <c r="V131" s="23"/>
      <c r="W131" s="22"/>
      <c r="X131" s="21">
        <f t="shared" si="48"/>
        <v>0</v>
      </c>
      <c r="Y131" s="20">
        <f t="shared" si="49"/>
        <v>0</v>
      </c>
      <c r="Z131" s="19"/>
      <c r="AA131" s="18">
        <f t="shared" si="50"/>
        <v>0</v>
      </c>
      <c r="AB131" s="17">
        <f t="shared" si="51"/>
        <v>0</v>
      </c>
      <c r="AC131" s="5" t="s">
        <v>0</v>
      </c>
      <c r="AD131" s="41"/>
    </row>
    <row r="132" spans="1:30" ht="16.8" customHeight="1" x14ac:dyDescent="0.25">
      <c r="A132" s="496"/>
      <c r="B132" s="39" t="str">
        <f t="shared" si="43"/>
        <v/>
      </c>
      <c r="C132" s="23"/>
      <c r="D132" s="680" t="s">
        <v>3718</v>
      </c>
      <c r="E132" s="681" t="s">
        <v>954</v>
      </c>
      <c r="F132" s="605" t="s">
        <v>618</v>
      </c>
      <c r="G132" s="307" t="s">
        <v>978</v>
      </c>
      <c r="H132" s="62" t="s">
        <v>558</v>
      </c>
      <c r="I132" s="119" t="s">
        <v>1579</v>
      </c>
      <c r="J132" s="118"/>
      <c r="K132" s="117"/>
      <c r="L132" s="117"/>
      <c r="M132" s="116" t="s">
        <v>3711</v>
      </c>
      <c r="N132" s="26" t="str">
        <f t="shared" si="44"/>
        <v/>
      </c>
      <c r="O132" s="26" t="str">
        <f t="shared" si="45"/>
        <v>◄</v>
      </c>
      <c r="P132" s="25"/>
      <c r="Q132" s="24"/>
      <c r="R132" s="26" t="str">
        <f t="shared" si="46"/>
        <v/>
      </c>
      <c r="S132" s="26" t="str">
        <f t="shared" si="47"/>
        <v>◄</v>
      </c>
      <c r="T132" s="25"/>
      <c r="U132" s="24"/>
      <c r="V132" s="23"/>
      <c r="W132" s="22"/>
      <c r="X132" s="21">
        <f t="shared" si="48"/>
        <v>0</v>
      </c>
      <c r="Y132" s="20">
        <f t="shared" si="49"/>
        <v>0</v>
      </c>
      <c r="Z132" s="19"/>
      <c r="AA132" s="18">
        <f t="shared" si="50"/>
        <v>0</v>
      </c>
      <c r="AB132" s="17">
        <f t="shared" si="51"/>
        <v>0</v>
      </c>
      <c r="AC132" s="5" t="s">
        <v>0</v>
      </c>
      <c r="AD132" s="41"/>
    </row>
    <row r="133" spans="1:30" ht="16.8" customHeight="1" thickBot="1" x14ac:dyDescent="0.3">
      <c r="A133" s="496"/>
      <c r="B133" s="39" t="str">
        <f t="shared" si="43"/>
        <v/>
      </c>
      <c r="C133" s="23"/>
      <c r="D133" s="680" t="s">
        <v>3718</v>
      </c>
      <c r="E133" s="681" t="s">
        <v>954</v>
      </c>
      <c r="F133" s="605" t="s">
        <v>618</v>
      </c>
      <c r="G133" s="307" t="s">
        <v>978</v>
      </c>
      <c r="H133" s="62" t="s">
        <v>558</v>
      </c>
      <c r="I133" s="119" t="s">
        <v>1579</v>
      </c>
      <c r="J133" s="118"/>
      <c r="K133" s="117"/>
      <c r="L133" s="117"/>
      <c r="M133" s="116" t="s">
        <v>3711</v>
      </c>
      <c r="N133" s="26" t="str">
        <f t="shared" si="44"/>
        <v/>
      </c>
      <c r="O133" s="26" t="str">
        <f t="shared" si="45"/>
        <v>◄</v>
      </c>
      <c r="P133" s="25"/>
      <c r="Q133" s="24"/>
      <c r="R133" s="26" t="str">
        <f t="shared" si="46"/>
        <v/>
      </c>
      <c r="S133" s="26" t="str">
        <f t="shared" si="47"/>
        <v>◄</v>
      </c>
      <c r="T133" s="25"/>
      <c r="U133" s="24"/>
      <c r="V133" s="23"/>
      <c r="W133" s="22"/>
      <c r="X133" s="21">
        <f t="shared" si="48"/>
        <v>0</v>
      </c>
      <c r="Y133" s="20">
        <f t="shared" si="49"/>
        <v>0</v>
      </c>
      <c r="Z133" s="19"/>
      <c r="AA133" s="18">
        <f t="shared" si="50"/>
        <v>0</v>
      </c>
      <c r="AB133" s="17">
        <f t="shared" si="51"/>
        <v>0</v>
      </c>
      <c r="AC133" s="5" t="s">
        <v>0</v>
      </c>
      <c r="AD133" s="41"/>
    </row>
    <row r="134" spans="1:30" ht="28.8" customHeight="1" thickTop="1" thickBot="1" x14ac:dyDescent="0.3">
      <c r="A134" s="51"/>
      <c r="B134" s="50"/>
      <c r="C134" s="14">
        <f>ROWS(C135:C161)-1</f>
        <v>26</v>
      </c>
      <c r="D134" s="582" t="s">
        <v>3673</v>
      </c>
      <c r="E134" s="583"/>
      <c r="F134" s="583"/>
      <c r="G134" s="583"/>
      <c r="H134" s="583"/>
      <c r="I134" s="583"/>
      <c r="J134" s="8" t="s">
        <v>3674</v>
      </c>
      <c r="K134" s="8"/>
      <c r="L134" s="8"/>
      <c r="M134" s="114"/>
      <c r="N134" s="49"/>
      <c r="O134" s="68" t="str">
        <f>IF(COUNTIF(N135:N161,"?")&gt;0,"?",IF(AND(P134="◄",Q134="►"),"◄►",IF(P134="◄","◄",IF(Q134="►","►",""))))</f>
        <v>◄</v>
      </c>
      <c r="P134" s="46" t="str">
        <f>IF(SUM(P135:P161)+1=ROWS(P135:P161)-COUNTIF(P135:P161,"-"),"","◄")</f>
        <v>◄</v>
      </c>
      <c r="Q134" s="45" t="str">
        <f>IF(SUM(Q135:Q161)&gt;0,"►","")</f>
        <v/>
      </c>
      <c r="R134" s="48"/>
      <c r="S134" s="68" t="str">
        <f>IF(COUNTIF(R135:R161,"?")&gt;0,"?",IF(AND(T134="◄",U134="►"),"◄►",IF(T134="◄","◄",IF(U134="►","►",""))))</f>
        <v>◄</v>
      </c>
      <c r="T134" s="46" t="str">
        <f>IF(SUM(T135:T161)+1=ROWS(T135:T161)-COUNTIF(T135:T161,"-"),"","◄")</f>
        <v>◄</v>
      </c>
      <c r="U134" s="45" t="str">
        <f>IF(SUM(U135:U161)&gt;0,"►","")</f>
        <v/>
      </c>
      <c r="V134" s="14">
        <f>ROWS(V135:V161)-1</f>
        <v>26</v>
      </c>
      <c r="W134" s="44">
        <f>SUM(W135:W161)-W161</f>
        <v>0</v>
      </c>
      <c r="X134" s="43" t="s">
        <v>2</v>
      </c>
      <c r="Y134" s="42"/>
      <c r="Z134" s="44">
        <f>SUM(Z135:Z161)-Z161</f>
        <v>0</v>
      </c>
      <c r="AA134" s="43" t="s">
        <v>2</v>
      </c>
      <c r="AB134" s="42"/>
      <c r="AC134" s="5" t="s">
        <v>0</v>
      </c>
      <c r="AD134" s="41"/>
    </row>
    <row r="135" spans="1:30" ht="18" customHeight="1" x14ac:dyDescent="0.25">
      <c r="A135" s="496"/>
      <c r="B135" s="39" t="str">
        <f t="shared" ref="B135:B160" si="52">IF(A135=1,"x","")</f>
        <v/>
      </c>
      <c r="C135" s="23"/>
      <c r="D135" s="680" t="s">
        <v>3729</v>
      </c>
      <c r="E135" s="681" t="s">
        <v>954</v>
      </c>
      <c r="F135" s="605" t="e">
        <v>#VALUE!</v>
      </c>
      <c r="G135" s="307" t="s">
        <v>978</v>
      </c>
      <c r="H135" s="62" t="s">
        <v>494</v>
      </c>
      <c r="I135" s="119" t="s">
        <v>3662</v>
      </c>
      <c r="J135" s="118"/>
      <c r="K135" s="117"/>
      <c r="L135" s="117"/>
      <c r="M135" s="479" t="s">
        <v>980</v>
      </c>
      <c r="N135" s="26" t="str">
        <f t="shared" ref="N135:N160" si="53">IF(O135="?","?","")</f>
        <v/>
      </c>
      <c r="O135" s="26" t="str">
        <f t="shared" ref="O135:O160" si="54">IF(AND(P135="",Q135&gt;0),"?",IF(P135="","◄",IF(Q135&gt;=1,"►","")))</f>
        <v>◄</v>
      </c>
      <c r="P135" s="25"/>
      <c r="Q135" s="24"/>
      <c r="R135" s="26" t="str">
        <f t="shared" ref="R135:R160" si="55">IF(S135="?","?","")</f>
        <v/>
      </c>
      <c r="S135" s="26" t="str">
        <f t="shared" ref="S135:S160" si="56">IF(AND(T135="",U135&gt;0),"?",IF(T135="","◄",IF(U135&gt;=1,"►","")))</f>
        <v>◄</v>
      </c>
      <c r="T135" s="25"/>
      <c r="U135" s="24"/>
      <c r="V135" s="23"/>
      <c r="W135" s="22"/>
      <c r="X135" s="21">
        <f t="shared" ref="X135:X160" si="57">(P135*W135)</f>
        <v>0</v>
      </c>
      <c r="Y135" s="20">
        <f t="shared" ref="Y135:Y160" si="58">(Q135*X135)</f>
        <v>0</v>
      </c>
      <c r="Z135" s="19"/>
      <c r="AA135" s="18">
        <f t="shared" ref="AA135:AA160" si="59">(T135*Z135)</f>
        <v>0</v>
      </c>
      <c r="AB135" s="17">
        <f t="shared" ref="AB135:AB160" si="60">(U135*AA135)</f>
        <v>0</v>
      </c>
      <c r="AC135" s="5" t="s">
        <v>0</v>
      </c>
      <c r="AD135" s="41"/>
    </row>
    <row r="136" spans="1:30" ht="18.600000000000001" customHeight="1" x14ac:dyDescent="0.25">
      <c r="A136" s="496"/>
      <c r="B136" s="39" t="str">
        <f t="shared" si="52"/>
        <v/>
      </c>
      <c r="C136" s="23"/>
      <c r="D136" s="680" t="s">
        <v>3729</v>
      </c>
      <c r="E136" s="681" t="s">
        <v>954</v>
      </c>
      <c r="F136" s="605" t="e">
        <v>#VALUE!</v>
      </c>
      <c r="G136" s="307" t="s">
        <v>978</v>
      </c>
      <c r="H136" s="62" t="s">
        <v>494</v>
      </c>
      <c r="I136" s="119" t="s">
        <v>3662</v>
      </c>
      <c r="J136" s="118"/>
      <c r="K136" s="117"/>
      <c r="L136" s="117"/>
      <c r="M136" s="116" t="s">
        <v>3730</v>
      </c>
      <c r="N136" s="26" t="str">
        <f t="shared" si="53"/>
        <v/>
      </c>
      <c r="O136" s="26" t="str">
        <f t="shared" si="54"/>
        <v>◄</v>
      </c>
      <c r="P136" s="25"/>
      <c r="Q136" s="24"/>
      <c r="R136" s="26" t="str">
        <f t="shared" si="55"/>
        <v/>
      </c>
      <c r="S136" s="26" t="str">
        <f t="shared" si="56"/>
        <v>◄</v>
      </c>
      <c r="T136" s="25"/>
      <c r="U136" s="24"/>
      <c r="V136" s="23"/>
      <c r="W136" s="22"/>
      <c r="X136" s="21">
        <f t="shared" si="57"/>
        <v>0</v>
      </c>
      <c r="Y136" s="20">
        <f t="shared" si="58"/>
        <v>0</v>
      </c>
      <c r="Z136" s="19"/>
      <c r="AA136" s="18">
        <f t="shared" si="59"/>
        <v>0</v>
      </c>
      <c r="AB136" s="17">
        <f t="shared" si="60"/>
        <v>0</v>
      </c>
      <c r="AC136" s="5" t="s">
        <v>0</v>
      </c>
      <c r="AD136" s="41"/>
    </row>
    <row r="137" spans="1:30" ht="18.600000000000001" customHeight="1" x14ac:dyDescent="0.25">
      <c r="A137" s="496"/>
      <c r="B137" s="39" t="str">
        <f t="shared" si="52"/>
        <v/>
      </c>
      <c r="C137" s="23"/>
      <c r="D137" s="680" t="s">
        <v>3729</v>
      </c>
      <c r="E137" s="681" t="s">
        <v>954</v>
      </c>
      <c r="F137" s="605" t="e">
        <v>#VALUE!</v>
      </c>
      <c r="G137" s="307" t="s">
        <v>978</v>
      </c>
      <c r="H137" s="62" t="s">
        <v>494</v>
      </c>
      <c r="I137" s="119" t="s">
        <v>3662</v>
      </c>
      <c r="J137" s="118"/>
      <c r="K137" s="117"/>
      <c r="L137" s="117"/>
      <c r="M137" s="116" t="s">
        <v>3731</v>
      </c>
      <c r="N137" s="26" t="str">
        <f t="shared" si="53"/>
        <v/>
      </c>
      <c r="O137" s="26" t="str">
        <f t="shared" si="54"/>
        <v>◄</v>
      </c>
      <c r="P137" s="25"/>
      <c r="Q137" s="24"/>
      <c r="R137" s="26" t="str">
        <f t="shared" si="55"/>
        <v/>
      </c>
      <c r="S137" s="26" t="str">
        <f t="shared" si="56"/>
        <v>◄</v>
      </c>
      <c r="T137" s="25"/>
      <c r="U137" s="24"/>
      <c r="V137" s="23"/>
      <c r="W137" s="22"/>
      <c r="X137" s="21">
        <f t="shared" si="57"/>
        <v>0</v>
      </c>
      <c r="Y137" s="20">
        <f t="shared" si="58"/>
        <v>0</v>
      </c>
      <c r="Z137" s="19"/>
      <c r="AA137" s="18">
        <f t="shared" si="59"/>
        <v>0</v>
      </c>
      <c r="AB137" s="17">
        <f t="shared" si="60"/>
        <v>0</v>
      </c>
      <c r="AC137" s="5" t="s">
        <v>0</v>
      </c>
      <c r="AD137" s="41"/>
    </row>
    <row r="138" spans="1:30" ht="18.600000000000001" customHeight="1" x14ac:dyDescent="0.25">
      <c r="A138" s="496"/>
      <c r="B138" s="39" t="str">
        <f t="shared" si="52"/>
        <v/>
      </c>
      <c r="C138" s="23"/>
      <c r="D138" s="680" t="s">
        <v>3729</v>
      </c>
      <c r="E138" s="681" t="s">
        <v>954</v>
      </c>
      <c r="F138" s="605" t="e">
        <v>#VALUE!</v>
      </c>
      <c r="G138" s="307" t="s">
        <v>978</v>
      </c>
      <c r="H138" s="62" t="s">
        <v>494</v>
      </c>
      <c r="I138" s="119" t="s">
        <v>3662</v>
      </c>
      <c r="J138" s="118"/>
      <c r="K138" s="117"/>
      <c r="L138" s="117"/>
      <c r="M138" s="116" t="s">
        <v>3677</v>
      </c>
      <c r="N138" s="26" t="str">
        <f t="shared" si="53"/>
        <v/>
      </c>
      <c r="O138" s="26" t="str">
        <f t="shared" si="54"/>
        <v>◄</v>
      </c>
      <c r="P138" s="25"/>
      <c r="Q138" s="24"/>
      <c r="R138" s="26" t="str">
        <f t="shared" si="55"/>
        <v/>
      </c>
      <c r="S138" s="26" t="str">
        <f t="shared" si="56"/>
        <v>◄</v>
      </c>
      <c r="T138" s="25"/>
      <c r="U138" s="24"/>
      <c r="V138" s="23"/>
      <c r="W138" s="22"/>
      <c r="X138" s="21">
        <f t="shared" si="57"/>
        <v>0</v>
      </c>
      <c r="Y138" s="20">
        <f t="shared" si="58"/>
        <v>0</v>
      </c>
      <c r="Z138" s="19"/>
      <c r="AA138" s="18">
        <f t="shared" si="59"/>
        <v>0</v>
      </c>
      <c r="AB138" s="17">
        <f t="shared" si="60"/>
        <v>0</v>
      </c>
      <c r="AC138" s="5" t="s">
        <v>0</v>
      </c>
      <c r="AD138" s="41"/>
    </row>
    <row r="139" spans="1:30" ht="18.600000000000001" customHeight="1" x14ac:dyDescent="0.25">
      <c r="A139" s="496"/>
      <c r="B139" s="39" t="str">
        <f t="shared" si="52"/>
        <v/>
      </c>
      <c r="C139" s="23"/>
      <c r="D139" s="680" t="s">
        <v>3729</v>
      </c>
      <c r="E139" s="681" t="s">
        <v>954</v>
      </c>
      <c r="F139" s="605" t="e">
        <v>#VALUE!</v>
      </c>
      <c r="G139" s="307" t="s">
        <v>978</v>
      </c>
      <c r="H139" s="62" t="s">
        <v>494</v>
      </c>
      <c r="I139" s="119" t="s">
        <v>3662</v>
      </c>
      <c r="J139" s="118"/>
      <c r="K139" s="117"/>
      <c r="L139" s="117"/>
      <c r="M139" s="116" t="s">
        <v>3732</v>
      </c>
      <c r="N139" s="26" t="str">
        <f t="shared" si="53"/>
        <v/>
      </c>
      <c r="O139" s="26" t="str">
        <f t="shared" si="54"/>
        <v>◄</v>
      </c>
      <c r="P139" s="25"/>
      <c r="Q139" s="24"/>
      <c r="R139" s="26" t="str">
        <f t="shared" si="55"/>
        <v/>
      </c>
      <c r="S139" s="26" t="str">
        <f t="shared" si="56"/>
        <v>◄</v>
      </c>
      <c r="T139" s="25"/>
      <c r="U139" s="24"/>
      <c r="V139" s="23"/>
      <c r="W139" s="22"/>
      <c r="X139" s="21">
        <f t="shared" si="57"/>
        <v>0</v>
      </c>
      <c r="Y139" s="20">
        <f t="shared" si="58"/>
        <v>0</v>
      </c>
      <c r="Z139" s="19"/>
      <c r="AA139" s="18">
        <f t="shared" si="59"/>
        <v>0</v>
      </c>
      <c r="AB139" s="17">
        <f t="shared" si="60"/>
        <v>0</v>
      </c>
      <c r="AC139" s="5" t="s">
        <v>0</v>
      </c>
      <c r="AD139" s="41"/>
    </row>
    <row r="140" spans="1:30" ht="18.600000000000001" customHeight="1" x14ac:dyDescent="0.25">
      <c r="A140" s="496"/>
      <c r="B140" s="39" t="str">
        <f t="shared" si="52"/>
        <v/>
      </c>
      <c r="C140" s="23"/>
      <c r="D140" s="680" t="s">
        <v>3729</v>
      </c>
      <c r="E140" s="681" t="s">
        <v>954</v>
      </c>
      <c r="F140" s="605" t="e">
        <v>#VALUE!</v>
      </c>
      <c r="G140" s="307" t="s">
        <v>978</v>
      </c>
      <c r="H140" s="62" t="s">
        <v>494</v>
      </c>
      <c r="I140" s="119" t="s">
        <v>3662</v>
      </c>
      <c r="J140" s="118"/>
      <c r="K140" s="117"/>
      <c r="L140" s="117"/>
      <c r="M140" s="116" t="s">
        <v>3733</v>
      </c>
      <c r="N140" s="26" t="str">
        <f t="shared" si="53"/>
        <v/>
      </c>
      <c r="O140" s="26" t="str">
        <f t="shared" si="54"/>
        <v>◄</v>
      </c>
      <c r="P140" s="25"/>
      <c r="Q140" s="24"/>
      <c r="R140" s="26" t="str">
        <f t="shared" si="55"/>
        <v/>
      </c>
      <c r="S140" s="26" t="str">
        <f t="shared" si="56"/>
        <v>◄</v>
      </c>
      <c r="T140" s="25"/>
      <c r="U140" s="24"/>
      <c r="V140" s="23"/>
      <c r="W140" s="22"/>
      <c r="X140" s="21">
        <f t="shared" si="57"/>
        <v>0</v>
      </c>
      <c r="Y140" s="20">
        <f t="shared" si="58"/>
        <v>0</v>
      </c>
      <c r="Z140" s="19"/>
      <c r="AA140" s="18">
        <f t="shared" si="59"/>
        <v>0</v>
      </c>
      <c r="AB140" s="17">
        <f t="shared" si="60"/>
        <v>0</v>
      </c>
      <c r="AC140" s="5" t="s">
        <v>0</v>
      </c>
      <c r="AD140" s="41"/>
    </row>
    <row r="141" spans="1:30" ht="18.600000000000001" customHeight="1" x14ac:dyDescent="0.25">
      <c r="A141" s="496"/>
      <c r="B141" s="39" t="str">
        <f t="shared" si="52"/>
        <v/>
      </c>
      <c r="C141" s="23"/>
      <c r="D141" s="680" t="s">
        <v>3729</v>
      </c>
      <c r="E141" s="681" t="s">
        <v>954</v>
      </c>
      <c r="F141" s="605" t="e">
        <v>#VALUE!</v>
      </c>
      <c r="G141" s="307" t="s">
        <v>978</v>
      </c>
      <c r="H141" s="62" t="s">
        <v>494</v>
      </c>
      <c r="I141" s="119" t="s">
        <v>3662</v>
      </c>
      <c r="J141" s="118"/>
      <c r="K141" s="117"/>
      <c r="L141" s="117"/>
      <c r="M141" s="116" t="s">
        <v>3734</v>
      </c>
      <c r="N141" s="26" t="str">
        <f t="shared" si="53"/>
        <v/>
      </c>
      <c r="O141" s="26" t="str">
        <f t="shared" si="54"/>
        <v>◄</v>
      </c>
      <c r="P141" s="25"/>
      <c r="Q141" s="24"/>
      <c r="R141" s="26" t="str">
        <f t="shared" si="55"/>
        <v/>
      </c>
      <c r="S141" s="26" t="str">
        <f t="shared" si="56"/>
        <v>◄</v>
      </c>
      <c r="T141" s="25"/>
      <c r="U141" s="24"/>
      <c r="V141" s="23"/>
      <c r="W141" s="22"/>
      <c r="X141" s="21">
        <f t="shared" si="57"/>
        <v>0</v>
      </c>
      <c r="Y141" s="20">
        <f t="shared" si="58"/>
        <v>0</v>
      </c>
      <c r="Z141" s="19"/>
      <c r="AA141" s="18">
        <f t="shared" si="59"/>
        <v>0</v>
      </c>
      <c r="AB141" s="17">
        <f t="shared" si="60"/>
        <v>0</v>
      </c>
      <c r="AC141" s="5" t="s">
        <v>0</v>
      </c>
      <c r="AD141" s="41"/>
    </row>
    <row r="142" spans="1:30" ht="18.600000000000001" customHeight="1" x14ac:dyDescent="0.25">
      <c r="A142" s="496"/>
      <c r="B142" s="39" t="str">
        <f t="shared" si="52"/>
        <v/>
      </c>
      <c r="C142" s="23"/>
      <c r="D142" s="680" t="s">
        <v>3729</v>
      </c>
      <c r="E142" s="681" t="s">
        <v>954</v>
      </c>
      <c r="F142" s="605" t="e">
        <v>#VALUE!</v>
      </c>
      <c r="G142" s="307" t="s">
        <v>978</v>
      </c>
      <c r="H142" s="62" t="s">
        <v>494</v>
      </c>
      <c r="I142" s="119" t="s">
        <v>3662</v>
      </c>
      <c r="J142" s="118"/>
      <c r="K142" s="117"/>
      <c r="L142" s="117"/>
      <c r="M142" s="116" t="s">
        <v>3680</v>
      </c>
      <c r="N142" s="26" t="str">
        <f t="shared" si="53"/>
        <v/>
      </c>
      <c r="O142" s="26" t="str">
        <f t="shared" si="54"/>
        <v>◄</v>
      </c>
      <c r="P142" s="25"/>
      <c r="Q142" s="24"/>
      <c r="R142" s="26" t="str">
        <f t="shared" si="55"/>
        <v/>
      </c>
      <c r="S142" s="26" t="str">
        <f t="shared" si="56"/>
        <v>◄</v>
      </c>
      <c r="T142" s="25"/>
      <c r="U142" s="24"/>
      <c r="V142" s="23"/>
      <c r="W142" s="22"/>
      <c r="X142" s="21">
        <f t="shared" si="57"/>
        <v>0</v>
      </c>
      <c r="Y142" s="20">
        <f t="shared" si="58"/>
        <v>0</v>
      </c>
      <c r="Z142" s="19"/>
      <c r="AA142" s="18">
        <f t="shared" si="59"/>
        <v>0</v>
      </c>
      <c r="AB142" s="17">
        <f t="shared" si="60"/>
        <v>0</v>
      </c>
      <c r="AC142" s="5" t="s">
        <v>0</v>
      </c>
      <c r="AD142" s="41"/>
    </row>
    <row r="143" spans="1:30" ht="18.600000000000001" customHeight="1" x14ac:dyDescent="0.25">
      <c r="A143" s="496"/>
      <c r="B143" s="39" t="str">
        <f t="shared" si="52"/>
        <v/>
      </c>
      <c r="C143" s="23"/>
      <c r="D143" s="680" t="s">
        <v>3729</v>
      </c>
      <c r="E143" s="681" t="s">
        <v>954</v>
      </c>
      <c r="F143" s="605" t="e">
        <v>#VALUE!</v>
      </c>
      <c r="G143" s="307" t="s">
        <v>978</v>
      </c>
      <c r="H143" s="62" t="s">
        <v>494</v>
      </c>
      <c r="I143" s="119" t="s">
        <v>3662</v>
      </c>
      <c r="J143" s="118"/>
      <c r="K143" s="117"/>
      <c r="L143" s="117"/>
      <c r="M143" s="116" t="s">
        <v>3735</v>
      </c>
      <c r="N143" s="26" t="str">
        <f t="shared" si="53"/>
        <v/>
      </c>
      <c r="O143" s="26" t="str">
        <f t="shared" si="54"/>
        <v>◄</v>
      </c>
      <c r="P143" s="25"/>
      <c r="Q143" s="24"/>
      <c r="R143" s="26" t="str">
        <f t="shared" si="55"/>
        <v/>
      </c>
      <c r="S143" s="26" t="str">
        <f t="shared" si="56"/>
        <v>◄</v>
      </c>
      <c r="T143" s="25"/>
      <c r="U143" s="24"/>
      <c r="V143" s="23"/>
      <c r="W143" s="22"/>
      <c r="X143" s="21">
        <f t="shared" si="57"/>
        <v>0</v>
      </c>
      <c r="Y143" s="20">
        <f t="shared" si="58"/>
        <v>0</v>
      </c>
      <c r="Z143" s="19"/>
      <c r="AA143" s="18">
        <f t="shared" si="59"/>
        <v>0</v>
      </c>
      <c r="AB143" s="17">
        <f t="shared" si="60"/>
        <v>0</v>
      </c>
      <c r="AC143" s="5" t="s">
        <v>0</v>
      </c>
      <c r="AD143" s="41"/>
    </row>
    <row r="144" spans="1:30" ht="18.600000000000001" customHeight="1" x14ac:dyDescent="0.25">
      <c r="A144" s="496"/>
      <c r="B144" s="39" t="str">
        <f t="shared" si="52"/>
        <v/>
      </c>
      <c r="C144" s="23"/>
      <c r="D144" s="680" t="s">
        <v>3729</v>
      </c>
      <c r="E144" s="681" t="s">
        <v>954</v>
      </c>
      <c r="F144" s="605" t="e">
        <v>#VALUE!</v>
      </c>
      <c r="G144" s="307" t="s">
        <v>978</v>
      </c>
      <c r="H144" s="62" t="s">
        <v>494</v>
      </c>
      <c r="I144" s="119" t="s">
        <v>3662</v>
      </c>
      <c r="J144" s="118"/>
      <c r="K144" s="117"/>
      <c r="L144" s="117"/>
      <c r="M144" s="116" t="s">
        <v>3736</v>
      </c>
      <c r="N144" s="26" t="str">
        <f t="shared" si="53"/>
        <v/>
      </c>
      <c r="O144" s="26" t="str">
        <f t="shared" si="54"/>
        <v>◄</v>
      </c>
      <c r="P144" s="25"/>
      <c r="Q144" s="24"/>
      <c r="R144" s="26" t="str">
        <f t="shared" si="55"/>
        <v/>
      </c>
      <c r="S144" s="26" t="str">
        <f t="shared" si="56"/>
        <v>◄</v>
      </c>
      <c r="T144" s="25"/>
      <c r="U144" s="24"/>
      <c r="V144" s="23"/>
      <c r="W144" s="22"/>
      <c r="X144" s="21">
        <f t="shared" si="57"/>
        <v>0</v>
      </c>
      <c r="Y144" s="20">
        <f t="shared" si="58"/>
        <v>0</v>
      </c>
      <c r="Z144" s="19"/>
      <c r="AA144" s="18">
        <f t="shared" si="59"/>
        <v>0</v>
      </c>
      <c r="AB144" s="17">
        <f t="shared" si="60"/>
        <v>0</v>
      </c>
      <c r="AC144" s="5" t="s">
        <v>0</v>
      </c>
      <c r="AD144" s="41"/>
    </row>
    <row r="145" spans="1:30" ht="18.600000000000001" customHeight="1" x14ac:dyDescent="0.25">
      <c r="A145" s="496"/>
      <c r="B145" s="39" t="str">
        <f t="shared" si="52"/>
        <v/>
      </c>
      <c r="C145" s="23"/>
      <c r="D145" s="680" t="s">
        <v>3729</v>
      </c>
      <c r="E145" s="681" t="s">
        <v>954</v>
      </c>
      <c r="F145" s="605" t="e">
        <v>#VALUE!</v>
      </c>
      <c r="G145" s="307" t="s">
        <v>978</v>
      </c>
      <c r="H145" s="62" t="s">
        <v>494</v>
      </c>
      <c r="I145" s="119" t="s">
        <v>3662</v>
      </c>
      <c r="J145" s="118"/>
      <c r="K145" s="117"/>
      <c r="L145" s="117"/>
      <c r="M145" s="116" t="s">
        <v>3737</v>
      </c>
      <c r="N145" s="26" t="str">
        <f t="shared" si="53"/>
        <v/>
      </c>
      <c r="O145" s="26" t="str">
        <f t="shared" si="54"/>
        <v>◄</v>
      </c>
      <c r="P145" s="25"/>
      <c r="Q145" s="24"/>
      <c r="R145" s="26" t="str">
        <f t="shared" si="55"/>
        <v/>
      </c>
      <c r="S145" s="26" t="str">
        <f t="shared" si="56"/>
        <v>◄</v>
      </c>
      <c r="T145" s="25"/>
      <c r="U145" s="24"/>
      <c r="V145" s="23"/>
      <c r="W145" s="22"/>
      <c r="X145" s="21">
        <f t="shared" si="57"/>
        <v>0</v>
      </c>
      <c r="Y145" s="20">
        <f t="shared" si="58"/>
        <v>0</v>
      </c>
      <c r="Z145" s="19"/>
      <c r="AA145" s="18">
        <f t="shared" si="59"/>
        <v>0</v>
      </c>
      <c r="AB145" s="17">
        <f t="shared" si="60"/>
        <v>0</v>
      </c>
      <c r="AC145" s="5" t="s">
        <v>0</v>
      </c>
      <c r="AD145" s="41"/>
    </row>
    <row r="146" spans="1:30" ht="18.600000000000001" customHeight="1" x14ac:dyDescent="0.25">
      <c r="A146" s="496"/>
      <c r="B146" s="39" t="str">
        <f t="shared" si="52"/>
        <v/>
      </c>
      <c r="C146" s="23"/>
      <c r="D146" s="680" t="s">
        <v>3729</v>
      </c>
      <c r="E146" s="681" t="s">
        <v>954</v>
      </c>
      <c r="F146" s="605" t="e">
        <v>#VALUE!</v>
      </c>
      <c r="G146" s="307" t="s">
        <v>978</v>
      </c>
      <c r="H146" s="62" t="s">
        <v>494</v>
      </c>
      <c r="I146" s="119" t="s">
        <v>3662</v>
      </c>
      <c r="J146" s="118"/>
      <c r="K146" s="117"/>
      <c r="L146" s="117"/>
      <c r="M146" s="116" t="s">
        <v>3713</v>
      </c>
      <c r="N146" s="26" t="str">
        <f t="shared" si="53"/>
        <v/>
      </c>
      <c r="O146" s="26" t="str">
        <f t="shared" si="54"/>
        <v>◄</v>
      </c>
      <c r="P146" s="25"/>
      <c r="Q146" s="24"/>
      <c r="R146" s="26" t="str">
        <f t="shared" si="55"/>
        <v/>
      </c>
      <c r="S146" s="26" t="str">
        <f t="shared" si="56"/>
        <v>◄</v>
      </c>
      <c r="T146" s="25"/>
      <c r="U146" s="24"/>
      <c r="V146" s="23"/>
      <c r="W146" s="22"/>
      <c r="X146" s="21">
        <f t="shared" si="57"/>
        <v>0</v>
      </c>
      <c r="Y146" s="20">
        <f t="shared" si="58"/>
        <v>0</v>
      </c>
      <c r="Z146" s="19"/>
      <c r="AA146" s="18">
        <f t="shared" si="59"/>
        <v>0</v>
      </c>
      <c r="AB146" s="17">
        <f t="shared" si="60"/>
        <v>0</v>
      </c>
      <c r="AC146" s="5" t="s">
        <v>0</v>
      </c>
      <c r="AD146" s="41"/>
    </row>
    <row r="147" spans="1:30" ht="18.600000000000001" customHeight="1" x14ac:dyDescent="0.25">
      <c r="A147" s="496"/>
      <c r="B147" s="39" t="str">
        <f t="shared" si="52"/>
        <v/>
      </c>
      <c r="C147" s="23"/>
      <c r="D147" s="680" t="s">
        <v>3729</v>
      </c>
      <c r="E147" s="681" t="s">
        <v>954</v>
      </c>
      <c r="F147" s="605" t="e">
        <v>#VALUE!</v>
      </c>
      <c r="G147" s="307" t="s">
        <v>978</v>
      </c>
      <c r="H147" s="62" t="s">
        <v>494</v>
      </c>
      <c r="I147" s="119" t="s">
        <v>3662</v>
      </c>
      <c r="J147" s="118"/>
      <c r="K147" s="117"/>
      <c r="L147" s="117"/>
      <c r="M147" s="116" t="s">
        <v>3683</v>
      </c>
      <c r="N147" s="26" t="str">
        <f t="shared" si="53"/>
        <v/>
      </c>
      <c r="O147" s="26" t="str">
        <f t="shared" si="54"/>
        <v>◄</v>
      </c>
      <c r="P147" s="25"/>
      <c r="Q147" s="24"/>
      <c r="R147" s="26" t="str">
        <f t="shared" si="55"/>
        <v/>
      </c>
      <c r="S147" s="26" t="str">
        <f t="shared" si="56"/>
        <v>◄</v>
      </c>
      <c r="T147" s="25"/>
      <c r="U147" s="24"/>
      <c r="V147" s="23"/>
      <c r="W147" s="22"/>
      <c r="X147" s="21">
        <f t="shared" si="57"/>
        <v>0</v>
      </c>
      <c r="Y147" s="20">
        <f t="shared" si="58"/>
        <v>0</v>
      </c>
      <c r="Z147" s="19"/>
      <c r="AA147" s="18">
        <f t="shared" si="59"/>
        <v>0</v>
      </c>
      <c r="AB147" s="17">
        <f t="shared" si="60"/>
        <v>0</v>
      </c>
      <c r="AC147" s="5" t="s">
        <v>0</v>
      </c>
      <c r="AD147" s="41"/>
    </row>
    <row r="148" spans="1:30" ht="18.600000000000001" customHeight="1" x14ac:dyDescent="0.25">
      <c r="A148" s="496"/>
      <c r="B148" s="39" t="str">
        <f t="shared" si="52"/>
        <v/>
      </c>
      <c r="C148" s="23"/>
      <c r="D148" s="680" t="s">
        <v>3729</v>
      </c>
      <c r="E148" s="681" t="s">
        <v>954</v>
      </c>
      <c r="F148" s="605" t="e">
        <v>#VALUE!</v>
      </c>
      <c r="G148" s="307" t="s">
        <v>978</v>
      </c>
      <c r="H148" s="62" t="s">
        <v>494</v>
      </c>
      <c r="I148" s="119" t="s">
        <v>3662</v>
      </c>
      <c r="J148" s="118"/>
      <c r="K148" s="117"/>
      <c r="L148" s="117"/>
      <c r="M148" s="116" t="s">
        <v>3738</v>
      </c>
      <c r="N148" s="26" t="str">
        <f t="shared" si="53"/>
        <v/>
      </c>
      <c r="O148" s="26" t="str">
        <f t="shared" si="54"/>
        <v>◄</v>
      </c>
      <c r="P148" s="25"/>
      <c r="Q148" s="24"/>
      <c r="R148" s="26" t="str">
        <f t="shared" si="55"/>
        <v/>
      </c>
      <c r="S148" s="26" t="str">
        <f t="shared" si="56"/>
        <v>◄</v>
      </c>
      <c r="T148" s="25"/>
      <c r="U148" s="24"/>
      <c r="V148" s="23"/>
      <c r="W148" s="22"/>
      <c r="X148" s="21">
        <f t="shared" si="57"/>
        <v>0</v>
      </c>
      <c r="Y148" s="20">
        <f t="shared" si="58"/>
        <v>0</v>
      </c>
      <c r="Z148" s="19"/>
      <c r="AA148" s="18">
        <f t="shared" si="59"/>
        <v>0</v>
      </c>
      <c r="AB148" s="17">
        <f t="shared" si="60"/>
        <v>0</v>
      </c>
      <c r="AC148" s="5" t="s">
        <v>0</v>
      </c>
      <c r="AD148" s="41"/>
    </row>
    <row r="149" spans="1:30" ht="18.600000000000001" customHeight="1" x14ac:dyDescent="0.25">
      <c r="A149" s="496"/>
      <c r="B149" s="39" t="str">
        <f t="shared" si="52"/>
        <v/>
      </c>
      <c r="C149" s="23"/>
      <c r="D149" s="680" t="s">
        <v>3729</v>
      </c>
      <c r="E149" s="681" t="s">
        <v>954</v>
      </c>
      <c r="F149" s="605" t="e">
        <v>#VALUE!</v>
      </c>
      <c r="G149" s="307" t="s">
        <v>978</v>
      </c>
      <c r="H149" s="62" t="s">
        <v>494</v>
      </c>
      <c r="I149" s="119" t="s">
        <v>3662</v>
      </c>
      <c r="J149" s="118"/>
      <c r="K149" s="117"/>
      <c r="L149" s="117"/>
      <c r="M149" s="116" t="s">
        <v>3739</v>
      </c>
      <c r="N149" s="26" t="str">
        <f t="shared" si="53"/>
        <v/>
      </c>
      <c r="O149" s="26" t="str">
        <f t="shared" si="54"/>
        <v>◄</v>
      </c>
      <c r="P149" s="25"/>
      <c r="Q149" s="24"/>
      <c r="R149" s="26" t="str">
        <f t="shared" si="55"/>
        <v/>
      </c>
      <c r="S149" s="26" t="str">
        <f t="shared" si="56"/>
        <v>◄</v>
      </c>
      <c r="T149" s="25"/>
      <c r="U149" s="24"/>
      <c r="V149" s="23"/>
      <c r="W149" s="22"/>
      <c r="X149" s="21">
        <f t="shared" si="57"/>
        <v>0</v>
      </c>
      <c r="Y149" s="20">
        <f t="shared" si="58"/>
        <v>0</v>
      </c>
      <c r="Z149" s="19"/>
      <c r="AA149" s="18">
        <f t="shared" si="59"/>
        <v>0</v>
      </c>
      <c r="AB149" s="17">
        <f t="shared" si="60"/>
        <v>0</v>
      </c>
      <c r="AC149" s="5" t="s">
        <v>0</v>
      </c>
      <c r="AD149" s="41"/>
    </row>
    <row r="150" spans="1:30" ht="18.600000000000001" customHeight="1" x14ac:dyDescent="0.25">
      <c r="A150" s="496"/>
      <c r="B150" s="39" t="str">
        <f t="shared" si="52"/>
        <v/>
      </c>
      <c r="C150" s="23"/>
      <c r="D150" s="680" t="s">
        <v>3729</v>
      </c>
      <c r="E150" s="681" t="s">
        <v>954</v>
      </c>
      <c r="F150" s="605" t="e">
        <v>#VALUE!</v>
      </c>
      <c r="G150" s="307" t="s">
        <v>978</v>
      </c>
      <c r="H150" s="62" t="s">
        <v>494</v>
      </c>
      <c r="I150" s="119" t="s">
        <v>3662</v>
      </c>
      <c r="J150" s="118"/>
      <c r="K150" s="117"/>
      <c r="L150" s="117"/>
      <c r="M150" s="116" t="s">
        <v>3726</v>
      </c>
      <c r="N150" s="26" t="str">
        <f t="shared" si="53"/>
        <v/>
      </c>
      <c r="O150" s="26" t="str">
        <f t="shared" si="54"/>
        <v>◄</v>
      </c>
      <c r="P150" s="25"/>
      <c r="Q150" s="24"/>
      <c r="R150" s="26" t="str">
        <f t="shared" si="55"/>
        <v/>
      </c>
      <c r="S150" s="26" t="str">
        <f t="shared" si="56"/>
        <v>◄</v>
      </c>
      <c r="T150" s="25"/>
      <c r="U150" s="24"/>
      <c r="V150" s="23"/>
      <c r="W150" s="22"/>
      <c r="X150" s="21">
        <f t="shared" si="57"/>
        <v>0</v>
      </c>
      <c r="Y150" s="20">
        <f t="shared" si="58"/>
        <v>0</v>
      </c>
      <c r="Z150" s="19"/>
      <c r="AA150" s="18">
        <f t="shared" si="59"/>
        <v>0</v>
      </c>
      <c r="AB150" s="17">
        <f t="shared" si="60"/>
        <v>0</v>
      </c>
      <c r="AC150" s="5" t="s">
        <v>0</v>
      </c>
      <c r="AD150" s="41"/>
    </row>
    <row r="151" spans="1:30" ht="18.600000000000001" customHeight="1" x14ac:dyDescent="0.25">
      <c r="A151" s="496"/>
      <c r="B151" s="39" t="str">
        <f t="shared" si="52"/>
        <v/>
      </c>
      <c r="C151" s="23"/>
      <c r="D151" s="680" t="s">
        <v>3729</v>
      </c>
      <c r="E151" s="681" t="s">
        <v>954</v>
      </c>
      <c r="F151" s="605" t="e">
        <v>#VALUE!</v>
      </c>
      <c r="G151" s="307" t="s">
        <v>978</v>
      </c>
      <c r="H151" s="62" t="s">
        <v>494</v>
      </c>
      <c r="I151" s="119" t="s">
        <v>3662</v>
      </c>
      <c r="J151" s="118"/>
      <c r="K151" s="117"/>
      <c r="L151" s="117"/>
      <c r="M151" s="116" t="s">
        <v>3676</v>
      </c>
      <c r="N151" s="26" t="str">
        <f t="shared" si="53"/>
        <v/>
      </c>
      <c r="O151" s="26" t="str">
        <f t="shared" si="54"/>
        <v>◄</v>
      </c>
      <c r="P151" s="25"/>
      <c r="Q151" s="24"/>
      <c r="R151" s="26" t="str">
        <f t="shared" si="55"/>
        <v/>
      </c>
      <c r="S151" s="26" t="str">
        <f t="shared" si="56"/>
        <v>◄</v>
      </c>
      <c r="T151" s="25"/>
      <c r="U151" s="24"/>
      <c r="V151" s="23"/>
      <c r="W151" s="22"/>
      <c r="X151" s="21">
        <f t="shared" si="57"/>
        <v>0</v>
      </c>
      <c r="Y151" s="20">
        <f t="shared" si="58"/>
        <v>0</v>
      </c>
      <c r="Z151" s="19"/>
      <c r="AA151" s="18">
        <f t="shared" si="59"/>
        <v>0</v>
      </c>
      <c r="AB151" s="17">
        <f t="shared" si="60"/>
        <v>0</v>
      </c>
      <c r="AC151" s="5" t="s">
        <v>0</v>
      </c>
      <c r="AD151" s="41"/>
    </row>
    <row r="152" spans="1:30" ht="18.600000000000001" customHeight="1" x14ac:dyDescent="0.25">
      <c r="A152" s="496">
        <v>1</v>
      </c>
      <c r="B152" s="39" t="str">
        <f t="shared" si="52"/>
        <v>x</v>
      </c>
      <c r="C152" s="23"/>
      <c r="D152" s="680" t="s">
        <v>3729</v>
      </c>
      <c r="E152" s="681" t="s">
        <v>954</v>
      </c>
      <c r="F152" s="605" t="e">
        <v>#VALUE!</v>
      </c>
      <c r="G152" s="307" t="s">
        <v>978</v>
      </c>
      <c r="H152" s="62" t="s">
        <v>494</v>
      </c>
      <c r="I152" s="119" t="s">
        <v>3662</v>
      </c>
      <c r="J152" s="118"/>
      <c r="K152" s="117"/>
      <c r="L152" s="117"/>
      <c r="M152" s="116" t="s">
        <v>3689</v>
      </c>
      <c r="N152" s="26" t="str">
        <f t="shared" si="53"/>
        <v/>
      </c>
      <c r="O152" s="26" t="str">
        <f t="shared" si="54"/>
        <v>◄</v>
      </c>
      <c r="P152" s="25"/>
      <c r="Q152" s="24"/>
      <c r="R152" s="26" t="str">
        <f t="shared" si="55"/>
        <v/>
      </c>
      <c r="S152" s="26" t="str">
        <f t="shared" si="56"/>
        <v>◄</v>
      </c>
      <c r="T152" s="25"/>
      <c r="U152" s="24"/>
      <c r="V152" s="23"/>
      <c r="W152" s="22"/>
      <c r="X152" s="21">
        <f t="shared" si="57"/>
        <v>0</v>
      </c>
      <c r="Y152" s="20">
        <f t="shared" si="58"/>
        <v>0</v>
      </c>
      <c r="Z152" s="19"/>
      <c r="AA152" s="18">
        <f t="shared" si="59"/>
        <v>0</v>
      </c>
      <c r="AB152" s="17">
        <f t="shared" si="60"/>
        <v>0</v>
      </c>
      <c r="AC152" s="5" t="s">
        <v>0</v>
      </c>
      <c r="AD152" s="41"/>
    </row>
    <row r="153" spans="1:30" ht="18.600000000000001" customHeight="1" x14ac:dyDescent="0.25">
      <c r="A153" s="496"/>
      <c r="B153" s="39" t="str">
        <f t="shared" si="52"/>
        <v/>
      </c>
      <c r="C153" s="23"/>
      <c r="D153" s="680" t="s">
        <v>3729</v>
      </c>
      <c r="E153" s="681" t="s">
        <v>954</v>
      </c>
      <c r="F153" s="605" t="e">
        <v>#VALUE!</v>
      </c>
      <c r="G153" s="307" t="s">
        <v>978</v>
      </c>
      <c r="H153" s="62" t="s">
        <v>494</v>
      </c>
      <c r="I153" s="119" t="s">
        <v>3662</v>
      </c>
      <c r="J153" s="118"/>
      <c r="K153" s="117"/>
      <c r="L153" s="117"/>
      <c r="M153" s="116" t="s">
        <v>3740</v>
      </c>
      <c r="N153" s="26" t="str">
        <f t="shared" si="53"/>
        <v/>
      </c>
      <c r="O153" s="26" t="str">
        <f t="shared" si="54"/>
        <v>◄</v>
      </c>
      <c r="P153" s="25"/>
      <c r="Q153" s="24"/>
      <c r="R153" s="26" t="str">
        <f t="shared" si="55"/>
        <v/>
      </c>
      <c r="S153" s="26" t="str">
        <f t="shared" si="56"/>
        <v>◄</v>
      </c>
      <c r="T153" s="25"/>
      <c r="U153" s="24"/>
      <c r="V153" s="23"/>
      <c r="W153" s="22"/>
      <c r="X153" s="21">
        <f t="shared" si="57"/>
        <v>0</v>
      </c>
      <c r="Y153" s="20">
        <f t="shared" si="58"/>
        <v>0</v>
      </c>
      <c r="Z153" s="19"/>
      <c r="AA153" s="18">
        <f t="shared" si="59"/>
        <v>0</v>
      </c>
      <c r="AB153" s="17">
        <f t="shared" si="60"/>
        <v>0</v>
      </c>
      <c r="AC153" s="5" t="s">
        <v>0</v>
      </c>
      <c r="AD153" s="41"/>
    </row>
    <row r="154" spans="1:30" ht="18.600000000000001" customHeight="1" x14ac:dyDescent="0.25">
      <c r="A154" s="496"/>
      <c r="B154" s="39" t="str">
        <f t="shared" si="52"/>
        <v/>
      </c>
      <c r="C154" s="23"/>
      <c r="D154" s="680" t="s">
        <v>3729</v>
      </c>
      <c r="E154" s="681" t="s">
        <v>954</v>
      </c>
      <c r="F154" s="605" t="e">
        <v>#VALUE!</v>
      </c>
      <c r="G154" s="307" t="s">
        <v>978</v>
      </c>
      <c r="H154" s="62" t="s">
        <v>494</v>
      </c>
      <c r="I154" s="119" t="s">
        <v>3662</v>
      </c>
      <c r="J154" s="118"/>
      <c r="K154" s="117"/>
      <c r="L154" s="117"/>
      <c r="M154" s="116" t="s">
        <v>3700</v>
      </c>
      <c r="N154" s="26" t="str">
        <f t="shared" si="53"/>
        <v/>
      </c>
      <c r="O154" s="26" t="str">
        <f t="shared" si="54"/>
        <v>◄</v>
      </c>
      <c r="P154" s="25"/>
      <c r="Q154" s="24"/>
      <c r="R154" s="26" t="str">
        <f t="shared" si="55"/>
        <v/>
      </c>
      <c r="S154" s="26" t="str">
        <f t="shared" si="56"/>
        <v>◄</v>
      </c>
      <c r="T154" s="25"/>
      <c r="U154" s="24"/>
      <c r="V154" s="23"/>
      <c r="W154" s="22"/>
      <c r="X154" s="21">
        <f t="shared" si="57"/>
        <v>0</v>
      </c>
      <c r="Y154" s="20">
        <f t="shared" si="58"/>
        <v>0</v>
      </c>
      <c r="Z154" s="19"/>
      <c r="AA154" s="18">
        <f t="shared" si="59"/>
        <v>0</v>
      </c>
      <c r="AB154" s="17">
        <f t="shared" si="60"/>
        <v>0</v>
      </c>
      <c r="AC154" s="5" t="s">
        <v>0</v>
      </c>
      <c r="AD154" s="41"/>
    </row>
    <row r="155" spans="1:30" ht="18.600000000000001" customHeight="1" x14ac:dyDescent="0.25">
      <c r="A155" s="496"/>
      <c r="B155" s="39" t="str">
        <f t="shared" si="52"/>
        <v/>
      </c>
      <c r="C155" s="23"/>
      <c r="D155" s="680" t="s">
        <v>3729</v>
      </c>
      <c r="E155" s="681" t="s">
        <v>954</v>
      </c>
      <c r="F155" s="605" t="e">
        <v>#VALUE!</v>
      </c>
      <c r="G155" s="307" t="s">
        <v>978</v>
      </c>
      <c r="H155" s="62" t="s">
        <v>494</v>
      </c>
      <c r="I155" s="119" t="s">
        <v>3662</v>
      </c>
      <c r="J155" s="118"/>
      <c r="K155" s="117"/>
      <c r="L155" s="117"/>
      <c r="M155" s="116" t="s">
        <v>3703</v>
      </c>
      <c r="N155" s="26" t="str">
        <f t="shared" si="53"/>
        <v/>
      </c>
      <c r="O155" s="26" t="str">
        <f t="shared" si="54"/>
        <v>◄</v>
      </c>
      <c r="P155" s="25"/>
      <c r="Q155" s="24"/>
      <c r="R155" s="26" t="str">
        <f t="shared" si="55"/>
        <v/>
      </c>
      <c r="S155" s="26" t="str">
        <f t="shared" si="56"/>
        <v>◄</v>
      </c>
      <c r="T155" s="25"/>
      <c r="U155" s="24"/>
      <c r="V155" s="23"/>
      <c r="W155" s="22"/>
      <c r="X155" s="21">
        <f t="shared" si="57"/>
        <v>0</v>
      </c>
      <c r="Y155" s="20">
        <f t="shared" si="58"/>
        <v>0</v>
      </c>
      <c r="Z155" s="19"/>
      <c r="AA155" s="18">
        <f t="shared" si="59"/>
        <v>0</v>
      </c>
      <c r="AB155" s="17">
        <f t="shared" si="60"/>
        <v>0</v>
      </c>
      <c r="AC155" s="5" t="s">
        <v>0</v>
      </c>
      <c r="AD155" s="41"/>
    </row>
    <row r="156" spans="1:30" ht="18.600000000000001" customHeight="1" x14ac:dyDescent="0.25">
      <c r="A156" s="496"/>
      <c r="B156" s="39" t="str">
        <f t="shared" si="52"/>
        <v/>
      </c>
      <c r="C156" s="23"/>
      <c r="D156" s="680" t="s">
        <v>3729</v>
      </c>
      <c r="E156" s="681" t="s">
        <v>954</v>
      </c>
      <c r="F156" s="605" t="e">
        <v>#VALUE!</v>
      </c>
      <c r="G156" s="307" t="s">
        <v>978</v>
      </c>
      <c r="H156" s="62" t="s">
        <v>494</v>
      </c>
      <c r="I156" s="119" t="s">
        <v>3662</v>
      </c>
      <c r="J156" s="118"/>
      <c r="K156" s="117"/>
      <c r="L156" s="117"/>
      <c r="M156" s="116" t="s">
        <v>3695</v>
      </c>
      <c r="N156" s="26" t="str">
        <f t="shared" si="53"/>
        <v/>
      </c>
      <c r="O156" s="26" t="str">
        <f t="shared" si="54"/>
        <v>◄</v>
      </c>
      <c r="P156" s="25"/>
      <c r="Q156" s="24"/>
      <c r="R156" s="26" t="str">
        <f t="shared" si="55"/>
        <v/>
      </c>
      <c r="S156" s="26" t="str">
        <f t="shared" si="56"/>
        <v>◄</v>
      </c>
      <c r="T156" s="25"/>
      <c r="U156" s="24"/>
      <c r="V156" s="23"/>
      <c r="W156" s="22"/>
      <c r="X156" s="21">
        <f t="shared" si="57"/>
        <v>0</v>
      </c>
      <c r="Y156" s="20">
        <f t="shared" si="58"/>
        <v>0</v>
      </c>
      <c r="Z156" s="19"/>
      <c r="AA156" s="18">
        <f t="shared" si="59"/>
        <v>0</v>
      </c>
      <c r="AB156" s="17">
        <f t="shared" si="60"/>
        <v>0</v>
      </c>
      <c r="AC156" s="5" t="s">
        <v>0</v>
      </c>
      <c r="AD156" s="41"/>
    </row>
    <row r="157" spans="1:30" ht="18.600000000000001" customHeight="1" x14ac:dyDescent="0.25">
      <c r="A157" s="496"/>
      <c r="B157" s="39" t="str">
        <f t="shared" si="52"/>
        <v/>
      </c>
      <c r="C157" s="23"/>
      <c r="D157" s="680" t="s">
        <v>3729</v>
      </c>
      <c r="E157" s="681" t="s">
        <v>954</v>
      </c>
      <c r="F157" s="605" t="e">
        <v>#VALUE!</v>
      </c>
      <c r="G157" s="307" t="s">
        <v>978</v>
      </c>
      <c r="H157" s="62" t="s">
        <v>494</v>
      </c>
      <c r="I157" s="119" t="s">
        <v>3662</v>
      </c>
      <c r="J157" s="118"/>
      <c r="K157" s="117"/>
      <c r="L157" s="117"/>
      <c r="M157" s="116" t="s">
        <v>3704</v>
      </c>
      <c r="N157" s="26" t="str">
        <f t="shared" si="53"/>
        <v/>
      </c>
      <c r="O157" s="26" t="str">
        <f t="shared" si="54"/>
        <v>◄</v>
      </c>
      <c r="P157" s="25"/>
      <c r="Q157" s="24"/>
      <c r="R157" s="26" t="str">
        <f t="shared" si="55"/>
        <v/>
      </c>
      <c r="S157" s="26" t="str">
        <f t="shared" si="56"/>
        <v>◄</v>
      </c>
      <c r="T157" s="25"/>
      <c r="U157" s="24"/>
      <c r="V157" s="23"/>
      <c r="W157" s="22"/>
      <c r="X157" s="21">
        <f t="shared" si="57"/>
        <v>0</v>
      </c>
      <c r="Y157" s="20">
        <f t="shared" si="58"/>
        <v>0</v>
      </c>
      <c r="Z157" s="19"/>
      <c r="AA157" s="18">
        <f t="shared" si="59"/>
        <v>0</v>
      </c>
      <c r="AB157" s="17">
        <f t="shared" si="60"/>
        <v>0</v>
      </c>
      <c r="AC157" s="5" t="s">
        <v>0</v>
      </c>
      <c r="AD157" s="41"/>
    </row>
    <row r="158" spans="1:30" ht="18.600000000000001" customHeight="1" x14ac:dyDescent="0.25">
      <c r="A158" s="496"/>
      <c r="B158" s="39" t="str">
        <f t="shared" si="52"/>
        <v/>
      </c>
      <c r="C158" s="23"/>
      <c r="D158" s="680" t="s">
        <v>3729</v>
      </c>
      <c r="E158" s="681" t="s">
        <v>954</v>
      </c>
      <c r="F158" s="605" t="e">
        <v>#VALUE!</v>
      </c>
      <c r="G158" s="307" t="s">
        <v>978</v>
      </c>
      <c r="H158" s="62" t="s">
        <v>494</v>
      </c>
      <c r="I158" s="119" t="s">
        <v>3662</v>
      </c>
      <c r="J158" s="118"/>
      <c r="K158" s="117"/>
      <c r="L158" s="117"/>
      <c r="M158" s="116" t="s">
        <v>3741</v>
      </c>
      <c r="N158" s="26" t="str">
        <f t="shared" si="53"/>
        <v/>
      </c>
      <c r="O158" s="26" t="str">
        <f t="shared" si="54"/>
        <v>◄</v>
      </c>
      <c r="P158" s="25"/>
      <c r="Q158" s="24"/>
      <c r="R158" s="26" t="str">
        <f t="shared" si="55"/>
        <v/>
      </c>
      <c r="S158" s="26" t="str">
        <f t="shared" si="56"/>
        <v>◄</v>
      </c>
      <c r="T158" s="25"/>
      <c r="U158" s="24"/>
      <c r="V158" s="23"/>
      <c r="W158" s="22"/>
      <c r="X158" s="21">
        <f t="shared" si="57"/>
        <v>0</v>
      </c>
      <c r="Y158" s="20">
        <f t="shared" si="58"/>
        <v>0</v>
      </c>
      <c r="Z158" s="19"/>
      <c r="AA158" s="18">
        <f t="shared" si="59"/>
        <v>0</v>
      </c>
      <c r="AB158" s="17">
        <f t="shared" si="60"/>
        <v>0</v>
      </c>
      <c r="AC158" s="5" t="s">
        <v>0</v>
      </c>
      <c r="AD158" s="41"/>
    </row>
    <row r="159" spans="1:30" ht="18.600000000000001" customHeight="1" x14ac:dyDescent="0.25">
      <c r="A159" s="496"/>
      <c r="B159" s="39" t="str">
        <f t="shared" si="52"/>
        <v/>
      </c>
      <c r="C159" s="23"/>
      <c r="D159" s="680" t="s">
        <v>3729</v>
      </c>
      <c r="E159" s="681" t="s">
        <v>954</v>
      </c>
      <c r="F159" s="605" t="e">
        <v>#VALUE!</v>
      </c>
      <c r="G159" s="307" t="s">
        <v>978</v>
      </c>
      <c r="H159" s="62" t="s">
        <v>494</v>
      </c>
      <c r="I159" s="119" t="s">
        <v>3662</v>
      </c>
      <c r="J159" s="118"/>
      <c r="K159" s="117"/>
      <c r="L159" s="117"/>
      <c r="M159" s="116" t="s">
        <v>3711</v>
      </c>
      <c r="N159" s="26" t="str">
        <f t="shared" si="53"/>
        <v/>
      </c>
      <c r="O159" s="26" t="str">
        <f t="shared" si="54"/>
        <v>◄</v>
      </c>
      <c r="P159" s="25"/>
      <c r="Q159" s="24"/>
      <c r="R159" s="26" t="str">
        <f t="shared" si="55"/>
        <v/>
      </c>
      <c r="S159" s="26" t="str">
        <f t="shared" si="56"/>
        <v>◄</v>
      </c>
      <c r="T159" s="25"/>
      <c r="U159" s="24"/>
      <c r="V159" s="23"/>
      <c r="W159" s="22"/>
      <c r="X159" s="21">
        <f t="shared" si="57"/>
        <v>0</v>
      </c>
      <c r="Y159" s="20">
        <f t="shared" si="58"/>
        <v>0</v>
      </c>
      <c r="Z159" s="19"/>
      <c r="AA159" s="18">
        <f t="shared" si="59"/>
        <v>0</v>
      </c>
      <c r="AB159" s="17">
        <f t="shared" si="60"/>
        <v>0</v>
      </c>
      <c r="AC159" s="5" t="s">
        <v>0</v>
      </c>
      <c r="AD159" s="41"/>
    </row>
    <row r="160" spans="1:30" ht="18.600000000000001" customHeight="1" thickBot="1" x14ac:dyDescent="0.3">
      <c r="A160" s="496"/>
      <c r="B160" s="39" t="str">
        <f t="shared" si="52"/>
        <v/>
      </c>
      <c r="C160" s="23"/>
      <c r="D160" s="680" t="s">
        <v>3729</v>
      </c>
      <c r="E160" s="681" t="s">
        <v>954</v>
      </c>
      <c r="F160" s="605" t="e">
        <v>#VALUE!</v>
      </c>
      <c r="G160" s="307" t="s">
        <v>978</v>
      </c>
      <c r="H160" s="62" t="s">
        <v>494</v>
      </c>
      <c r="I160" s="119" t="s">
        <v>3662</v>
      </c>
      <c r="J160" s="118"/>
      <c r="K160" s="117"/>
      <c r="L160" s="117"/>
      <c r="M160" s="116" t="s">
        <v>3711</v>
      </c>
      <c r="N160" s="26" t="str">
        <f t="shared" si="53"/>
        <v/>
      </c>
      <c r="O160" s="26" t="str">
        <f t="shared" si="54"/>
        <v>◄</v>
      </c>
      <c r="P160" s="25"/>
      <c r="Q160" s="24"/>
      <c r="R160" s="26" t="str">
        <f t="shared" si="55"/>
        <v/>
      </c>
      <c r="S160" s="26" t="str">
        <f t="shared" si="56"/>
        <v>◄</v>
      </c>
      <c r="T160" s="25"/>
      <c r="U160" s="24"/>
      <c r="V160" s="23"/>
      <c r="W160" s="22"/>
      <c r="X160" s="21">
        <f t="shared" si="57"/>
        <v>0</v>
      </c>
      <c r="Y160" s="20">
        <f t="shared" si="58"/>
        <v>0</v>
      </c>
      <c r="Z160" s="19"/>
      <c r="AA160" s="18">
        <f t="shared" si="59"/>
        <v>0</v>
      </c>
      <c r="AB160" s="17">
        <f t="shared" si="60"/>
        <v>0</v>
      </c>
      <c r="AC160" s="5" t="s">
        <v>0</v>
      </c>
      <c r="AD160" s="41"/>
    </row>
    <row r="161" spans="1:30" ht="32.4" customHeight="1" thickTop="1" thickBot="1" x14ac:dyDescent="0.3">
      <c r="A161" s="51"/>
      <c r="B161" s="50"/>
      <c r="C161" s="14">
        <f>ROWS(C162:C165)-1</f>
        <v>3</v>
      </c>
      <c r="D161" s="582" t="s">
        <v>3673</v>
      </c>
      <c r="E161" s="583"/>
      <c r="F161" s="583"/>
      <c r="G161" s="583"/>
      <c r="H161" s="583"/>
      <c r="I161" s="583"/>
      <c r="J161" s="8" t="s">
        <v>3674</v>
      </c>
      <c r="K161" s="8"/>
      <c r="L161" s="8"/>
      <c r="M161" s="114"/>
      <c r="N161" s="49"/>
      <c r="O161" s="68" t="str">
        <f>IF(COUNTIF(N162:N165,"?")&gt;0,"?",IF(AND(P161="◄",Q161="►"),"◄►",IF(P161="◄","◄",IF(Q161="►","►",""))))</f>
        <v>◄</v>
      </c>
      <c r="P161" s="46" t="str">
        <f>IF(SUM(P162:P165)+1=ROWS(P162:P165)-COUNTIF(P162:P165,"-"),"","◄")</f>
        <v>◄</v>
      </c>
      <c r="Q161" s="45" t="str">
        <f>IF(SUM(Q162:Q165)&gt;0,"►","")</f>
        <v/>
      </c>
      <c r="R161" s="48"/>
      <c r="S161" s="68" t="str">
        <f>IF(COUNTIF(R162:R165,"?")&gt;0,"?",IF(AND(T161="◄",U161="►"),"◄►",IF(T161="◄","◄",IF(U161="►","►",""))))</f>
        <v>◄</v>
      </c>
      <c r="T161" s="46" t="str">
        <f>IF(SUM(T162:T165)+1=ROWS(T162:T165)-COUNTIF(T162:T165,"-"),"","◄")</f>
        <v>◄</v>
      </c>
      <c r="U161" s="45" t="str">
        <f>IF(SUM(U162:U165)&gt;0,"►","")</f>
        <v/>
      </c>
      <c r="V161" s="14">
        <f>ROWS(V162:V165)-1</f>
        <v>3</v>
      </c>
      <c r="W161" s="44">
        <f>SUM(W162:W165)-W165</f>
        <v>0</v>
      </c>
      <c r="X161" s="43" t="s">
        <v>2</v>
      </c>
      <c r="Y161" s="42"/>
      <c r="Z161" s="44">
        <f>SUM(Z162:Z165)-Z165</f>
        <v>0</v>
      </c>
      <c r="AA161" s="43" t="s">
        <v>2</v>
      </c>
      <c r="AB161" s="42"/>
      <c r="AC161" s="5" t="s">
        <v>0</v>
      </c>
      <c r="AD161" s="41"/>
    </row>
    <row r="162" spans="1:30" ht="16.8" customHeight="1" x14ac:dyDescent="0.25">
      <c r="A162" s="496"/>
      <c r="B162" s="39" t="str">
        <f>IF(A162=1,"x","")</f>
        <v/>
      </c>
      <c r="C162" s="23"/>
      <c r="D162" s="122"/>
      <c r="E162" s="145" t="s">
        <v>954</v>
      </c>
      <c r="F162" s="144" t="s">
        <v>979</v>
      </c>
      <c r="G162" s="307" t="s">
        <v>978</v>
      </c>
      <c r="H162" s="62">
        <v>1</v>
      </c>
      <c r="I162" s="119" t="s">
        <v>3665</v>
      </c>
      <c r="J162" s="118"/>
      <c r="K162" s="117"/>
      <c r="L162" s="117"/>
      <c r="M162" s="117" t="s">
        <v>3722</v>
      </c>
      <c r="N162" s="26" t="str">
        <f>IF(O162="?","?","")</f>
        <v/>
      </c>
      <c r="O162" s="26" t="str">
        <f>IF(AND(P162="",Q162&gt;0),"?",IF(P162="","◄",IF(Q162&gt;=1,"►","")))</f>
        <v>◄</v>
      </c>
      <c r="P162" s="25"/>
      <c r="Q162" s="24"/>
      <c r="R162" s="26" t="str">
        <f>IF(S162="?","?","")</f>
        <v/>
      </c>
      <c r="S162" s="26" t="str">
        <f>IF(AND(T162="",U162&gt;0),"?",IF(T162="","◄",IF(U162&gt;=1,"►","")))</f>
        <v>◄</v>
      </c>
      <c r="T162" s="25"/>
      <c r="U162" s="24"/>
      <c r="V162" s="23"/>
      <c r="W162" s="22"/>
      <c r="X162" s="21">
        <f t="shared" ref="X162:Y164" si="61">(P162*W162)</f>
        <v>0</v>
      </c>
      <c r="Y162" s="20">
        <f t="shared" si="61"/>
        <v>0</v>
      </c>
      <c r="Z162" s="19"/>
      <c r="AA162" s="18">
        <f t="shared" ref="AA162:AB164" si="62">(T162*Z162)</f>
        <v>0</v>
      </c>
      <c r="AB162" s="17">
        <f t="shared" si="62"/>
        <v>0</v>
      </c>
      <c r="AC162" s="5" t="s">
        <v>0</v>
      </c>
      <c r="AD162" s="41"/>
    </row>
    <row r="163" spans="1:30" ht="16.8" customHeight="1" x14ac:dyDescent="0.25">
      <c r="A163" s="496"/>
      <c r="B163" s="39" t="str">
        <f>IF(A163=1,"x","")</f>
        <v/>
      </c>
      <c r="C163" s="23"/>
      <c r="D163" s="122"/>
      <c r="E163" s="145" t="s">
        <v>954</v>
      </c>
      <c r="F163" s="144" t="s">
        <v>979</v>
      </c>
      <c r="G163" s="307" t="s">
        <v>978</v>
      </c>
      <c r="H163" s="62">
        <v>1</v>
      </c>
      <c r="I163" s="119" t="s">
        <v>3665</v>
      </c>
      <c r="J163" s="118"/>
      <c r="K163" s="117"/>
      <c r="L163" s="117"/>
      <c r="M163" s="116" t="s">
        <v>3711</v>
      </c>
      <c r="N163" s="26" t="str">
        <f>IF(O163="?","?","")</f>
        <v/>
      </c>
      <c r="O163" s="26" t="str">
        <f>IF(AND(P163="",Q163&gt;0),"?",IF(P163="","◄",IF(Q163&gt;=1,"►","")))</f>
        <v>◄</v>
      </c>
      <c r="P163" s="25"/>
      <c r="Q163" s="24"/>
      <c r="R163" s="26" t="str">
        <f>IF(S163="?","?","")</f>
        <v/>
      </c>
      <c r="S163" s="26" t="str">
        <f>IF(AND(T163="",U163&gt;0),"?",IF(T163="","◄",IF(U163&gt;=1,"►","")))</f>
        <v>◄</v>
      </c>
      <c r="T163" s="25"/>
      <c r="U163" s="24"/>
      <c r="V163" s="23"/>
      <c r="W163" s="22"/>
      <c r="X163" s="21">
        <f t="shared" si="61"/>
        <v>0</v>
      </c>
      <c r="Y163" s="20">
        <f t="shared" si="61"/>
        <v>0</v>
      </c>
      <c r="Z163" s="19"/>
      <c r="AA163" s="18">
        <f t="shared" si="62"/>
        <v>0</v>
      </c>
      <c r="AB163" s="17">
        <f t="shared" si="62"/>
        <v>0</v>
      </c>
      <c r="AC163" s="5" t="s">
        <v>0</v>
      </c>
      <c r="AD163" s="41"/>
    </row>
    <row r="164" spans="1:30" ht="16.8" customHeight="1" thickBot="1" x14ac:dyDescent="0.3">
      <c r="A164" s="496"/>
      <c r="B164" s="39" t="str">
        <f>IF(A164=1,"x","")</f>
        <v/>
      </c>
      <c r="C164" s="23"/>
      <c r="D164" s="122"/>
      <c r="E164" s="145" t="s">
        <v>954</v>
      </c>
      <c r="F164" s="144" t="s">
        <v>979</v>
      </c>
      <c r="G164" s="307" t="s">
        <v>978</v>
      </c>
      <c r="H164" s="62">
        <v>1</v>
      </c>
      <c r="I164" s="119" t="s">
        <v>3665</v>
      </c>
      <c r="J164" s="118"/>
      <c r="K164" s="117"/>
      <c r="L164" s="117"/>
      <c r="M164" s="116" t="s">
        <v>3711</v>
      </c>
      <c r="N164" s="26" t="str">
        <f>IF(O164="?","?","")</f>
        <v/>
      </c>
      <c r="O164" s="26" t="str">
        <f>IF(AND(P164="",Q164&gt;0),"?",IF(P164="","◄",IF(Q164&gt;=1,"►","")))</f>
        <v>◄</v>
      </c>
      <c r="P164" s="25"/>
      <c r="Q164" s="24"/>
      <c r="R164" s="26" t="str">
        <f>IF(S164="?","?","")</f>
        <v/>
      </c>
      <c r="S164" s="26" t="str">
        <f>IF(AND(T164="",U164&gt;0),"?",IF(T164="","◄",IF(U164&gt;=1,"►","")))</f>
        <v>◄</v>
      </c>
      <c r="T164" s="25"/>
      <c r="U164" s="24"/>
      <c r="V164" s="23"/>
      <c r="W164" s="22"/>
      <c r="X164" s="21">
        <f t="shared" si="61"/>
        <v>0</v>
      </c>
      <c r="Y164" s="20">
        <f t="shared" si="61"/>
        <v>0</v>
      </c>
      <c r="Z164" s="19"/>
      <c r="AA164" s="18">
        <f t="shared" si="62"/>
        <v>0</v>
      </c>
      <c r="AB164" s="17">
        <f t="shared" si="62"/>
        <v>0</v>
      </c>
      <c r="AC164" s="5" t="s">
        <v>0</v>
      </c>
      <c r="AD164" s="41"/>
    </row>
    <row r="165" spans="1:30" ht="30" customHeight="1" thickTop="1" thickBot="1" x14ac:dyDescent="0.3">
      <c r="A165" s="51"/>
      <c r="B165" s="50"/>
      <c r="C165" s="14">
        <f>ROWS(C166:C174)-1</f>
        <v>8</v>
      </c>
      <c r="D165" s="582" t="s">
        <v>3742</v>
      </c>
      <c r="E165" s="583"/>
      <c r="F165" s="583"/>
      <c r="G165" s="583"/>
      <c r="H165" s="583"/>
      <c r="I165" s="583"/>
      <c r="J165" s="8">
        <v>6089</v>
      </c>
      <c r="K165" s="8"/>
      <c r="L165" s="8"/>
      <c r="M165" s="114"/>
      <c r="N165" s="49"/>
      <c r="O165" s="68" t="str">
        <f>IF(COUNTIF(N166:N185,"?")&gt;0,"?",IF(AND(P165="◄",Q165="►"),"◄►",IF(P165="◄","◄",IF(Q165="►","►",""))))</f>
        <v>◄</v>
      </c>
      <c r="P165" s="46" t="str">
        <f>IF(SUM(P166:P174)+1=ROWS(P166:P174)-COUNTIF(P166:P174,"-"),"","◄")</f>
        <v>◄</v>
      </c>
      <c r="Q165" s="45" t="str">
        <f>IF(SUM(Q166:Q174)&gt;0,"►","")</f>
        <v/>
      </c>
      <c r="R165" s="48"/>
      <c r="S165" s="68" t="str">
        <f>IF(COUNTIF(R166:R185,"?")&gt;0,"?",IF(AND(T165="◄",U165="►"),"◄►",IF(T165="◄","◄",IF(U165="►","►",""))))</f>
        <v>◄</v>
      </c>
      <c r="T165" s="46" t="str">
        <f>IF(SUM(T166:T174)+1=ROWS(T166:T174)-COUNTIF(T166:T174,"-"),"","◄")</f>
        <v>◄</v>
      </c>
      <c r="U165" s="45" t="str">
        <f>IF(SUM(U166:U174)&gt;0,"►","")</f>
        <v/>
      </c>
      <c r="V165" s="14">
        <f>ROWS(V166:V174)-1</f>
        <v>8</v>
      </c>
      <c r="W165" s="44">
        <f>SUM(W166:W174)-W174</f>
        <v>0</v>
      </c>
      <c r="X165" s="43" t="s">
        <v>2</v>
      </c>
      <c r="Y165" s="42"/>
      <c r="Z165" s="44">
        <f>SUM(Z166:Z174)-Z174</f>
        <v>0</v>
      </c>
      <c r="AA165" s="43" t="s">
        <v>2</v>
      </c>
      <c r="AB165" s="42"/>
      <c r="AC165" s="5" t="s">
        <v>0</v>
      </c>
      <c r="AD165" s="41"/>
    </row>
    <row r="166" spans="1:30" x14ac:dyDescent="0.25">
      <c r="A166" s="496"/>
      <c r="B166" s="39" t="str">
        <f t="shared" ref="B166:B173" si="63">IF(A166=1,"x","")</f>
        <v/>
      </c>
      <c r="C166" s="23"/>
      <c r="D166" s="122"/>
      <c r="E166" s="145" t="s">
        <v>954</v>
      </c>
      <c r="F166" s="144">
        <v>12</v>
      </c>
      <c r="G166" s="307" t="s">
        <v>977</v>
      </c>
      <c r="H166" s="62" t="s">
        <v>595</v>
      </c>
      <c r="I166" s="119" t="s">
        <v>1573</v>
      </c>
      <c r="J166" s="118"/>
      <c r="K166" s="117"/>
      <c r="L166" s="117"/>
      <c r="M166" s="124"/>
      <c r="N166" s="26" t="str">
        <f t="shared" ref="N166:N173" si="64">IF(O166="?","?","")</f>
        <v/>
      </c>
      <c r="O166" s="26" t="str">
        <f t="shared" ref="O166:O173" si="65">IF(AND(P166="",Q166&gt;0),"?",IF(P166="","◄",IF(Q166&gt;=1,"►","")))</f>
        <v>◄</v>
      </c>
      <c r="P166" s="25"/>
      <c r="Q166" s="24"/>
      <c r="R166" s="26" t="str">
        <f t="shared" ref="R166:R173" si="66">IF(S166="?","?","")</f>
        <v/>
      </c>
      <c r="S166" s="26" t="str">
        <f t="shared" ref="S166:S173" si="67">IF(AND(T166="",U166&gt;0),"?",IF(T166="","◄",IF(U166&gt;=1,"►","")))</f>
        <v>◄</v>
      </c>
      <c r="T166" s="25"/>
      <c r="U166" s="24"/>
      <c r="V166" s="23"/>
      <c r="W166" s="22"/>
      <c r="X166" s="21">
        <f t="shared" ref="X166:Y173" si="68">(P166*W166)</f>
        <v>0</v>
      </c>
      <c r="Y166" s="20">
        <f t="shared" si="68"/>
        <v>0</v>
      </c>
      <c r="Z166" s="19"/>
      <c r="AA166" s="18">
        <f t="shared" ref="AA166:AB173" si="69">(T166*Z166)</f>
        <v>0</v>
      </c>
      <c r="AB166" s="17">
        <f t="shared" si="69"/>
        <v>0</v>
      </c>
      <c r="AC166" s="5" t="s">
        <v>0</v>
      </c>
      <c r="AD166" s="41"/>
    </row>
    <row r="167" spans="1:30" x14ac:dyDescent="0.25">
      <c r="A167" s="496"/>
      <c r="B167" s="39" t="str">
        <f t="shared" si="63"/>
        <v/>
      </c>
      <c r="C167" s="23"/>
      <c r="D167" s="122"/>
      <c r="E167" s="145" t="s">
        <v>954</v>
      </c>
      <c r="F167" s="144">
        <v>13</v>
      </c>
      <c r="G167" s="307" t="s">
        <v>977</v>
      </c>
      <c r="H167" s="62" t="s">
        <v>552</v>
      </c>
      <c r="I167" s="119" t="s">
        <v>3653</v>
      </c>
      <c r="J167" s="118"/>
      <c r="K167" s="117"/>
      <c r="L167" s="117"/>
      <c r="M167" s="124"/>
      <c r="N167" s="26" t="str">
        <f t="shared" si="64"/>
        <v/>
      </c>
      <c r="O167" s="26" t="str">
        <f t="shared" si="65"/>
        <v>◄</v>
      </c>
      <c r="P167" s="25"/>
      <c r="Q167" s="24"/>
      <c r="R167" s="26" t="str">
        <f t="shared" si="66"/>
        <v/>
      </c>
      <c r="S167" s="26" t="str">
        <f t="shared" si="67"/>
        <v>◄</v>
      </c>
      <c r="T167" s="25"/>
      <c r="U167" s="24"/>
      <c r="V167" s="23"/>
      <c r="W167" s="22"/>
      <c r="X167" s="21">
        <f t="shared" si="68"/>
        <v>0</v>
      </c>
      <c r="Y167" s="20">
        <f t="shared" si="68"/>
        <v>0</v>
      </c>
      <c r="Z167" s="19"/>
      <c r="AA167" s="18">
        <f t="shared" si="69"/>
        <v>0</v>
      </c>
      <c r="AB167" s="17">
        <f t="shared" si="69"/>
        <v>0</v>
      </c>
      <c r="AC167" s="5" t="s">
        <v>0</v>
      </c>
      <c r="AD167" s="41"/>
    </row>
    <row r="168" spans="1:30" x14ac:dyDescent="0.25">
      <c r="A168" s="496"/>
      <c r="B168" s="39" t="str">
        <f t="shared" si="63"/>
        <v/>
      </c>
      <c r="C168" s="23"/>
      <c r="D168" s="122"/>
      <c r="E168" s="145" t="s">
        <v>954</v>
      </c>
      <c r="F168" s="144">
        <v>14</v>
      </c>
      <c r="G168" s="307" t="s">
        <v>977</v>
      </c>
      <c r="H168" s="62" t="s">
        <v>559</v>
      </c>
      <c r="I168" s="119" t="s">
        <v>1577</v>
      </c>
      <c r="J168" s="118"/>
      <c r="K168" s="117"/>
      <c r="L168" s="117"/>
      <c r="M168" s="124"/>
      <c r="N168" s="26" t="str">
        <f t="shared" si="64"/>
        <v/>
      </c>
      <c r="O168" s="26" t="str">
        <f t="shared" si="65"/>
        <v>◄</v>
      </c>
      <c r="P168" s="25"/>
      <c r="Q168" s="24"/>
      <c r="R168" s="26" t="str">
        <f t="shared" si="66"/>
        <v/>
      </c>
      <c r="S168" s="26" t="str">
        <f t="shared" si="67"/>
        <v>◄</v>
      </c>
      <c r="T168" s="25"/>
      <c r="U168" s="24"/>
      <c r="V168" s="23"/>
      <c r="W168" s="22"/>
      <c r="X168" s="21">
        <f t="shared" si="68"/>
        <v>0</v>
      </c>
      <c r="Y168" s="20">
        <f t="shared" si="68"/>
        <v>0</v>
      </c>
      <c r="Z168" s="19"/>
      <c r="AA168" s="18">
        <f t="shared" si="69"/>
        <v>0</v>
      </c>
      <c r="AB168" s="17">
        <f t="shared" si="69"/>
        <v>0</v>
      </c>
      <c r="AC168" s="5" t="s">
        <v>0</v>
      </c>
      <c r="AD168" s="41"/>
    </row>
    <row r="169" spans="1:30" x14ac:dyDescent="0.25">
      <c r="A169" s="496"/>
      <c r="B169" s="39" t="str">
        <f t="shared" si="63"/>
        <v/>
      </c>
      <c r="C169" s="23"/>
      <c r="D169" s="122"/>
      <c r="E169" s="145" t="s">
        <v>954</v>
      </c>
      <c r="F169" s="144">
        <v>15</v>
      </c>
      <c r="G169" s="307" t="s">
        <v>977</v>
      </c>
      <c r="H169" s="62" t="s">
        <v>558</v>
      </c>
      <c r="I169" s="119" t="s">
        <v>3743</v>
      </c>
      <c r="J169" s="118"/>
      <c r="K169" s="117"/>
      <c r="L169" s="117"/>
      <c r="M169" s="124"/>
      <c r="N169" s="26" t="str">
        <f t="shared" si="64"/>
        <v/>
      </c>
      <c r="O169" s="26" t="str">
        <f t="shared" si="65"/>
        <v>◄</v>
      </c>
      <c r="P169" s="25"/>
      <c r="Q169" s="24"/>
      <c r="R169" s="26" t="str">
        <f t="shared" si="66"/>
        <v/>
      </c>
      <c r="S169" s="26" t="str">
        <f t="shared" si="67"/>
        <v>◄</v>
      </c>
      <c r="T169" s="25"/>
      <c r="U169" s="24"/>
      <c r="V169" s="23"/>
      <c r="W169" s="22"/>
      <c r="X169" s="21">
        <f t="shared" si="68"/>
        <v>0</v>
      </c>
      <c r="Y169" s="20">
        <f t="shared" si="68"/>
        <v>0</v>
      </c>
      <c r="Z169" s="19"/>
      <c r="AA169" s="18">
        <f t="shared" si="69"/>
        <v>0</v>
      </c>
      <c r="AB169" s="17">
        <f t="shared" si="69"/>
        <v>0</v>
      </c>
      <c r="AC169" s="5" t="s">
        <v>0</v>
      </c>
      <c r="AD169" s="41"/>
    </row>
    <row r="170" spans="1:30" x14ac:dyDescent="0.25">
      <c r="A170" s="496"/>
      <c r="B170" s="39" t="str">
        <f t="shared" si="63"/>
        <v/>
      </c>
      <c r="C170" s="23"/>
      <c r="D170" s="122"/>
      <c r="E170" s="145" t="s">
        <v>954</v>
      </c>
      <c r="F170" s="144">
        <v>16</v>
      </c>
      <c r="G170" s="307" t="s">
        <v>977</v>
      </c>
      <c r="H170" s="62" t="s">
        <v>494</v>
      </c>
      <c r="I170" s="119" t="s">
        <v>1581</v>
      </c>
      <c r="J170" s="118"/>
      <c r="K170" s="117"/>
      <c r="L170" s="117"/>
      <c r="M170" s="479" t="s">
        <v>974</v>
      </c>
      <c r="N170" s="26" t="str">
        <f t="shared" si="64"/>
        <v/>
      </c>
      <c r="O170" s="26" t="str">
        <f t="shared" si="65"/>
        <v>◄</v>
      </c>
      <c r="P170" s="25"/>
      <c r="Q170" s="24"/>
      <c r="R170" s="26" t="str">
        <f t="shared" si="66"/>
        <v/>
      </c>
      <c r="S170" s="26" t="str">
        <f t="shared" si="67"/>
        <v>◄</v>
      </c>
      <c r="T170" s="25"/>
      <c r="U170" s="24"/>
      <c r="V170" s="23"/>
      <c r="W170" s="22"/>
      <c r="X170" s="21">
        <f t="shared" si="68"/>
        <v>0</v>
      </c>
      <c r="Y170" s="20">
        <f t="shared" si="68"/>
        <v>0</v>
      </c>
      <c r="Z170" s="19"/>
      <c r="AA170" s="18">
        <f t="shared" si="69"/>
        <v>0</v>
      </c>
      <c r="AB170" s="17">
        <f t="shared" si="69"/>
        <v>0</v>
      </c>
      <c r="AC170" s="5" t="s">
        <v>0</v>
      </c>
      <c r="AD170" s="41"/>
    </row>
    <row r="171" spans="1:30" ht="18" customHeight="1" x14ac:dyDescent="0.25">
      <c r="A171" s="496"/>
      <c r="B171" s="39" t="str">
        <f t="shared" si="63"/>
        <v/>
      </c>
      <c r="C171" s="23"/>
      <c r="D171" s="122"/>
      <c r="E171" s="145" t="s">
        <v>954</v>
      </c>
      <c r="F171" s="144" t="s">
        <v>976</v>
      </c>
      <c r="G171" s="307" t="s">
        <v>977</v>
      </c>
      <c r="H171" s="62" t="s">
        <v>595</v>
      </c>
      <c r="I171" s="119" t="s">
        <v>1573</v>
      </c>
      <c r="J171" s="439" t="s">
        <v>3744</v>
      </c>
      <c r="K171" s="438"/>
      <c r="L171" s="438"/>
      <c r="M171" s="479" t="s">
        <v>974</v>
      </c>
      <c r="N171" s="26" t="str">
        <f t="shared" si="64"/>
        <v/>
      </c>
      <c r="O171" s="26" t="str">
        <f t="shared" si="65"/>
        <v>◄</v>
      </c>
      <c r="P171" s="25"/>
      <c r="Q171" s="24"/>
      <c r="R171" s="26" t="str">
        <f t="shared" si="66"/>
        <v/>
      </c>
      <c r="S171" s="26" t="str">
        <f t="shared" si="67"/>
        <v>◄</v>
      </c>
      <c r="T171" s="25"/>
      <c r="U171" s="24"/>
      <c r="V171" s="23"/>
      <c r="W171" s="22"/>
      <c r="X171" s="21">
        <f t="shared" si="68"/>
        <v>0</v>
      </c>
      <c r="Y171" s="20">
        <f t="shared" si="68"/>
        <v>0</v>
      </c>
      <c r="Z171" s="19"/>
      <c r="AA171" s="18">
        <f t="shared" si="69"/>
        <v>0</v>
      </c>
      <c r="AB171" s="17">
        <f t="shared" si="69"/>
        <v>0</v>
      </c>
      <c r="AC171" s="5" t="s">
        <v>0</v>
      </c>
      <c r="AD171" s="41"/>
    </row>
    <row r="172" spans="1:30" ht="18" customHeight="1" x14ac:dyDescent="0.25">
      <c r="A172" s="496">
        <v>1</v>
      </c>
      <c r="B172" s="39" t="str">
        <f t="shared" si="63"/>
        <v>x</v>
      </c>
      <c r="C172" s="23"/>
      <c r="D172" s="122"/>
      <c r="E172" s="145" t="s">
        <v>954</v>
      </c>
      <c r="F172" s="144" t="s">
        <v>975</v>
      </c>
      <c r="G172" s="307" t="s">
        <v>977</v>
      </c>
      <c r="H172" s="62" t="s">
        <v>552</v>
      </c>
      <c r="I172" s="119" t="s">
        <v>3653</v>
      </c>
      <c r="J172" s="439" t="s">
        <v>3744</v>
      </c>
      <c r="K172" s="438"/>
      <c r="L172" s="438"/>
      <c r="M172" s="479" t="s">
        <v>974</v>
      </c>
      <c r="N172" s="26" t="str">
        <f t="shared" si="64"/>
        <v/>
      </c>
      <c r="O172" s="26" t="str">
        <f t="shared" si="65"/>
        <v>◄</v>
      </c>
      <c r="P172" s="25"/>
      <c r="Q172" s="24"/>
      <c r="R172" s="26" t="str">
        <f t="shared" si="66"/>
        <v/>
      </c>
      <c r="S172" s="26" t="str">
        <f t="shared" si="67"/>
        <v>◄</v>
      </c>
      <c r="T172" s="25"/>
      <c r="U172" s="24"/>
      <c r="V172" s="23"/>
      <c r="W172" s="22"/>
      <c r="X172" s="21">
        <f t="shared" si="68"/>
        <v>0</v>
      </c>
      <c r="Y172" s="20">
        <f t="shared" si="68"/>
        <v>0</v>
      </c>
      <c r="Z172" s="19"/>
      <c r="AA172" s="18">
        <f t="shared" si="69"/>
        <v>0</v>
      </c>
      <c r="AB172" s="17">
        <f t="shared" si="69"/>
        <v>0</v>
      </c>
      <c r="AC172" s="5" t="s">
        <v>0</v>
      </c>
      <c r="AD172" s="41"/>
    </row>
    <row r="173" spans="1:30" ht="18" customHeight="1" thickBot="1" x14ac:dyDescent="0.3">
      <c r="A173" s="496"/>
      <c r="B173" s="39" t="str">
        <f t="shared" si="63"/>
        <v/>
      </c>
      <c r="C173" s="23"/>
      <c r="D173" s="122"/>
      <c r="E173" s="145" t="s">
        <v>954</v>
      </c>
      <c r="F173" s="144" t="s">
        <v>973</v>
      </c>
      <c r="G173" s="307" t="s">
        <v>977</v>
      </c>
      <c r="H173" s="62" t="s">
        <v>494</v>
      </c>
      <c r="I173" s="119" t="s">
        <v>1581</v>
      </c>
      <c r="J173" s="439" t="s">
        <v>3745</v>
      </c>
      <c r="K173" s="438"/>
      <c r="L173" s="438"/>
      <c r="M173" s="124"/>
      <c r="N173" s="26" t="str">
        <f t="shared" si="64"/>
        <v/>
      </c>
      <c r="O173" s="26" t="str">
        <f t="shared" si="65"/>
        <v>◄</v>
      </c>
      <c r="P173" s="25"/>
      <c r="Q173" s="24"/>
      <c r="R173" s="26" t="str">
        <f t="shared" si="66"/>
        <v/>
      </c>
      <c r="S173" s="26" t="str">
        <f t="shared" si="67"/>
        <v>◄</v>
      </c>
      <c r="T173" s="25"/>
      <c r="U173" s="24"/>
      <c r="V173" s="23"/>
      <c r="W173" s="22"/>
      <c r="X173" s="21">
        <f t="shared" si="68"/>
        <v>0</v>
      </c>
      <c r="Y173" s="20">
        <f t="shared" si="68"/>
        <v>0</v>
      </c>
      <c r="Z173" s="19"/>
      <c r="AA173" s="18">
        <f t="shared" si="69"/>
        <v>0</v>
      </c>
      <c r="AB173" s="17">
        <f t="shared" si="69"/>
        <v>0</v>
      </c>
      <c r="AC173" s="5" t="s">
        <v>0</v>
      </c>
      <c r="AD173" s="41"/>
    </row>
    <row r="174" spans="1:30" ht="29.4" customHeight="1" thickTop="1" thickBot="1" x14ac:dyDescent="0.3">
      <c r="A174" s="51"/>
      <c r="B174" s="50"/>
      <c r="C174" s="14">
        <f>ROWS(C175:C185)-1</f>
        <v>10</v>
      </c>
      <c r="D174" s="582" t="s">
        <v>3746</v>
      </c>
      <c r="E174" s="583"/>
      <c r="F174" s="583"/>
      <c r="G174" s="583"/>
      <c r="H174" s="583"/>
      <c r="I174" s="583"/>
      <c r="J174" s="8">
        <v>42292</v>
      </c>
      <c r="K174" s="8"/>
      <c r="L174" s="8"/>
      <c r="M174" s="114"/>
      <c r="N174" s="49"/>
      <c r="O174" s="68" t="str">
        <f>IF(COUNTIF(N175:N188,"?")&gt;0,"?",IF(AND(P174="◄",Q174="►"),"◄►",IF(P174="◄","◄",IF(Q174="►","►",""))))</f>
        <v>◄</v>
      </c>
      <c r="P174" s="46" t="str">
        <f>IF(SUM(P175:P185)+1=ROWS(P175:P185)-COUNTIF(P175:P185,"-"),"","◄")</f>
        <v>◄</v>
      </c>
      <c r="Q174" s="45" t="str">
        <f>IF(SUM(Q175:Q185)&gt;0,"►","")</f>
        <v/>
      </c>
      <c r="R174" s="48"/>
      <c r="S174" s="68" t="str">
        <f>IF(COUNTIF(R175:R188,"?")&gt;0,"?",IF(AND(T174="◄",U174="►"),"◄►",IF(T174="◄","◄",IF(U174="►","►",""))))</f>
        <v>◄</v>
      </c>
      <c r="T174" s="46" t="str">
        <f>IF(SUM(T175:T185)+1=ROWS(T175:T185)-COUNTIF(T175:T185,"-"),"","◄")</f>
        <v>◄</v>
      </c>
      <c r="U174" s="45" t="str">
        <f>IF(SUM(U175:U185)&gt;0,"►","")</f>
        <v/>
      </c>
      <c r="V174" s="14">
        <f>ROWS(V175:V185)-1</f>
        <v>10</v>
      </c>
      <c r="W174" s="44">
        <f>SUM(W175:W185)-W185</f>
        <v>0</v>
      </c>
      <c r="X174" s="43" t="s">
        <v>2</v>
      </c>
      <c r="Y174" s="42"/>
      <c r="Z174" s="44">
        <f>SUM(Z175:Z185)-Z185</f>
        <v>0</v>
      </c>
      <c r="AA174" s="43" t="s">
        <v>2</v>
      </c>
      <c r="AB174" s="42"/>
      <c r="AC174" s="5" t="s">
        <v>0</v>
      </c>
      <c r="AD174" s="41"/>
    </row>
    <row r="175" spans="1:30" x14ac:dyDescent="0.25">
      <c r="A175" s="496"/>
      <c r="B175" s="39" t="str">
        <f t="shared" ref="B175:B184" si="70">IF(A175=1,"x","")</f>
        <v/>
      </c>
      <c r="C175" s="23"/>
      <c r="D175" s="122"/>
      <c r="E175" s="145" t="s">
        <v>954</v>
      </c>
      <c r="F175" s="144">
        <v>17</v>
      </c>
      <c r="G175" s="307" t="s">
        <v>970</v>
      </c>
      <c r="H175" s="62" t="s">
        <v>595</v>
      </c>
      <c r="I175" s="119" t="s">
        <v>1573</v>
      </c>
      <c r="J175" s="118"/>
      <c r="K175" s="117"/>
      <c r="L175" s="117"/>
      <c r="M175" s="117" t="s">
        <v>3747</v>
      </c>
      <c r="N175" s="26" t="str">
        <f t="shared" ref="N175:N184" si="71">IF(O175="?","?","")</f>
        <v/>
      </c>
      <c r="O175" s="26" t="str">
        <f t="shared" ref="O175:O184" si="72">IF(AND(P175="",Q175&gt;0),"?",IF(P175="","◄",IF(Q175&gt;=1,"►","")))</f>
        <v>◄</v>
      </c>
      <c r="P175" s="25"/>
      <c r="Q175" s="24"/>
      <c r="R175" s="26" t="str">
        <f t="shared" ref="R175:R184" si="73">IF(S175="?","?","")</f>
        <v/>
      </c>
      <c r="S175" s="26" t="str">
        <f t="shared" ref="S175:S184" si="74">IF(AND(T175="",U175&gt;0),"?",IF(T175="","◄",IF(U175&gt;=1,"►","")))</f>
        <v>◄</v>
      </c>
      <c r="T175" s="25"/>
      <c r="U175" s="24"/>
      <c r="V175" s="23"/>
      <c r="W175" s="22"/>
      <c r="X175" s="21">
        <f t="shared" ref="X175:X184" si="75">(P175*W175)</f>
        <v>0</v>
      </c>
      <c r="Y175" s="20">
        <f t="shared" ref="Y175:Y184" si="76">(Q175*X175)</f>
        <v>0</v>
      </c>
      <c r="Z175" s="19"/>
      <c r="AA175" s="18">
        <f t="shared" ref="AA175:AA184" si="77">(T175*Z175)</f>
        <v>0</v>
      </c>
      <c r="AB175" s="17">
        <f t="shared" ref="AB175:AB184" si="78">(U175*AA175)</f>
        <v>0</v>
      </c>
      <c r="AC175" s="5" t="s">
        <v>0</v>
      </c>
      <c r="AD175" s="41"/>
    </row>
    <row r="176" spans="1:30" x14ac:dyDescent="0.25">
      <c r="A176" s="496"/>
      <c r="B176" s="39" t="str">
        <f t="shared" si="70"/>
        <v/>
      </c>
      <c r="C176" s="23"/>
      <c r="D176" s="122"/>
      <c r="E176" s="145" t="s">
        <v>954</v>
      </c>
      <c r="F176" s="144">
        <v>18</v>
      </c>
      <c r="G176" s="307" t="s">
        <v>970</v>
      </c>
      <c r="H176" s="62" t="s">
        <v>552</v>
      </c>
      <c r="I176" s="119" t="s">
        <v>3653</v>
      </c>
      <c r="J176" s="118"/>
      <c r="K176" s="117"/>
      <c r="L176" s="117"/>
      <c r="M176" s="116" t="s">
        <v>3748</v>
      </c>
      <c r="N176" s="26" t="str">
        <f t="shared" si="71"/>
        <v/>
      </c>
      <c r="O176" s="26" t="str">
        <f t="shared" si="72"/>
        <v>◄</v>
      </c>
      <c r="P176" s="25"/>
      <c r="Q176" s="24"/>
      <c r="R176" s="26" t="str">
        <f t="shared" si="73"/>
        <v/>
      </c>
      <c r="S176" s="26" t="str">
        <f t="shared" si="74"/>
        <v>◄</v>
      </c>
      <c r="T176" s="25"/>
      <c r="U176" s="24"/>
      <c r="V176" s="23"/>
      <c r="W176" s="22"/>
      <c r="X176" s="21">
        <f t="shared" si="75"/>
        <v>0</v>
      </c>
      <c r="Y176" s="20">
        <f t="shared" si="76"/>
        <v>0</v>
      </c>
      <c r="Z176" s="19"/>
      <c r="AA176" s="18">
        <f t="shared" si="77"/>
        <v>0</v>
      </c>
      <c r="AB176" s="17">
        <f t="shared" si="78"/>
        <v>0</v>
      </c>
      <c r="AC176" s="5" t="s">
        <v>0</v>
      </c>
      <c r="AD176" s="41"/>
    </row>
    <row r="177" spans="1:30" x14ac:dyDescent="0.25">
      <c r="A177" s="496"/>
      <c r="B177" s="39" t="str">
        <f t="shared" si="70"/>
        <v/>
      </c>
      <c r="C177" s="23"/>
      <c r="D177" s="122"/>
      <c r="E177" s="145" t="s">
        <v>954</v>
      </c>
      <c r="F177" s="144">
        <v>19</v>
      </c>
      <c r="G177" s="307" t="s">
        <v>970</v>
      </c>
      <c r="H177" s="62" t="s">
        <v>624</v>
      </c>
      <c r="I177" s="119" t="s">
        <v>3749</v>
      </c>
      <c r="J177" s="118"/>
      <c r="K177" s="117"/>
      <c r="L177" s="117"/>
      <c r="M177" s="116" t="s">
        <v>3750</v>
      </c>
      <c r="N177" s="26" t="str">
        <f t="shared" si="71"/>
        <v/>
      </c>
      <c r="O177" s="26" t="str">
        <f t="shared" si="72"/>
        <v>◄</v>
      </c>
      <c r="P177" s="25"/>
      <c r="Q177" s="24"/>
      <c r="R177" s="26" t="str">
        <f t="shared" si="73"/>
        <v/>
      </c>
      <c r="S177" s="26" t="str">
        <f t="shared" si="74"/>
        <v>◄</v>
      </c>
      <c r="T177" s="25"/>
      <c r="U177" s="24"/>
      <c r="V177" s="23"/>
      <c r="W177" s="22"/>
      <c r="X177" s="21">
        <f t="shared" si="75"/>
        <v>0</v>
      </c>
      <c r="Y177" s="20">
        <f t="shared" si="76"/>
        <v>0</v>
      </c>
      <c r="Z177" s="19"/>
      <c r="AA177" s="18">
        <f t="shared" si="77"/>
        <v>0</v>
      </c>
      <c r="AB177" s="17">
        <f t="shared" si="78"/>
        <v>0</v>
      </c>
      <c r="AC177" s="5" t="s">
        <v>0</v>
      </c>
      <c r="AD177" s="41"/>
    </row>
    <row r="178" spans="1:30" x14ac:dyDescent="0.25">
      <c r="A178" s="496"/>
      <c r="B178" s="39" t="str">
        <f t="shared" si="70"/>
        <v/>
      </c>
      <c r="C178" s="23"/>
      <c r="D178" s="122"/>
      <c r="E178" s="145" t="s">
        <v>954</v>
      </c>
      <c r="F178" s="144">
        <v>20</v>
      </c>
      <c r="G178" s="307" t="s">
        <v>970</v>
      </c>
      <c r="H178" s="62" t="s">
        <v>559</v>
      </c>
      <c r="I178" s="119" t="s">
        <v>3751</v>
      </c>
      <c r="J178" s="118"/>
      <c r="K178" s="117"/>
      <c r="L178" s="117"/>
      <c r="M178" s="116" t="s">
        <v>3752</v>
      </c>
      <c r="N178" s="26" t="str">
        <f t="shared" si="71"/>
        <v/>
      </c>
      <c r="O178" s="26" t="str">
        <f t="shared" si="72"/>
        <v>◄</v>
      </c>
      <c r="P178" s="25"/>
      <c r="Q178" s="24"/>
      <c r="R178" s="26" t="str">
        <f t="shared" si="73"/>
        <v/>
      </c>
      <c r="S178" s="26" t="str">
        <f t="shared" si="74"/>
        <v>◄</v>
      </c>
      <c r="T178" s="25"/>
      <c r="U178" s="24"/>
      <c r="V178" s="23"/>
      <c r="W178" s="22"/>
      <c r="X178" s="21">
        <f t="shared" si="75"/>
        <v>0</v>
      </c>
      <c r="Y178" s="20">
        <f t="shared" si="76"/>
        <v>0</v>
      </c>
      <c r="Z178" s="19"/>
      <c r="AA178" s="18">
        <f t="shared" si="77"/>
        <v>0</v>
      </c>
      <c r="AB178" s="17">
        <f t="shared" si="78"/>
        <v>0</v>
      </c>
      <c r="AC178" s="5" t="s">
        <v>0</v>
      </c>
      <c r="AD178" s="41"/>
    </row>
    <row r="179" spans="1:30" x14ac:dyDescent="0.25">
      <c r="A179" s="496"/>
      <c r="B179" s="39" t="str">
        <f t="shared" si="70"/>
        <v/>
      </c>
      <c r="C179" s="23"/>
      <c r="D179" s="122"/>
      <c r="E179" s="145" t="s">
        <v>954</v>
      </c>
      <c r="F179" s="144">
        <v>21</v>
      </c>
      <c r="G179" s="307" t="s">
        <v>970</v>
      </c>
      <c r="H179" s="62" t="s">
        <v>593</v>
      </c>
      <c r="I179" s="119" t="s">
        <v>3753</v>
      </c>
      <c r="J179" s="118"/>
      <c r="K179" s="117"/>
      <c r="L179" s="117"/>
      <c r="M179" s="116" t="s">
        <v>3754</v>
      </c>
      <c r="N179" s="26" t="str">
        <f t="shared" si="71"/>
        <v/>
      </c>
      <c r="O179" s="26" t="str">
        <f t="shared" si="72"/>
        <v>◄</v>
      </c>
      <c r="P179" s="25"/>
      <c r="Q179" s="24"/>
      <c r="R179" s="26" t="str">
        <f t="shared" si="73"/>
        <v/>
      </c>
      <c r="S179" s="26" t="str">
        <f t="shared" si="74"/>
        <v>◄</v>
      </c>
      <c r="T179" s="25"/>
      <c r="U179" s="24"/>
      <c r="V179" s="23"/>
      <c r="W179" s="22"/>
      <c r="X179" s="21">
        <f t="shared" si="75"/>
        <v>0</v>
      </c>
      <c r="Y179" s="20">
        <f t="shared" si="76"/>
        <v>0</v>
      </c>
      <c r="Z179" s="19"/>
      <c r="AA179" s="18">
        <f t="shared" si="77"/>
        <v>0</v>
      </c>
      <c r="AB179" s="17">
        <f t="shared" si="78"/>
        <v>0</v>
      </c>
      <c r="AC179" s="5" t="s">
        <v>0</v>
      </c>
      <c r="AD179" s="41"/>
    </row>
    <row r="180" spans="1:30" x14ac:dyDescent="0.25">
      <c r="A180" s="496"/>
      <c r="B180" s="39" t="str">
        <f t="shared" si="70"/>
        <v/>
      </c>
      <c r="C180" s="23"/>
      <c r="D180" s="122"/>
      <c r="E180" s="145" t="s">
        <v>954</v>
      </c>
      <c r="F180" s="144">
        <v>22</v>
      </c>
      <c r="G180" s="307" t="s">
        <v>970</v>
      </c>
      <c r="H180" s="62" t="s">
        <v>587</v>
      </c>
      <c r="I180" s="119" t="s">
        <v>3755</v>
      </c>
      <c r="J180" s="118"/>
      <c r="K180" s="117"/>
      <c r="L180" s="117"/>
      <c r="M180" s="116" t="s">
        <v>3756</v>
      </c>
      <c r="N180" s="26" t="str">
        <f t="shared" si="71"/>
        <v/>
      </c>
      <c r="O180" s="26" t="str">
        <f t="shared" si="72"/>
        <v>◄</v>
      </c>
      <c r="P180" s="25"/>
      <c r="Q180" s="24"/>
      <c r="R180" s="26" t="str">
        <f t="shared" si="73"/>
        <v/>
      </c>
      <c r="S180" s="26" t="str">
        <f t="shared" si="74"/>
        <v>◄</v>
      </c>
      <c r="T180" s="25"/>
      <c r="U180" s="24"/>
      <c r="V180" s="23"/>
      <c r="W180" s="22"/>
      <c r="X180" s="21">
        <f t="shared" si="75"/>
        <v>0</v>
      </c>
      <c r="Y180" s="20">
        <f t="shared" si="76"/>
        <v>0</v>
      </c>
      <c r="Z180" s="19"/>
      <c r="AA180" s="18">
        <f t="shared" si="77"/>
        <v>0</v>
      </c>
      <c r="AB180" s="17">
        <f t="shared" si="78"/>
        <v>0</v>
      </c>
      <c r="AC180" s="5" t="s">
        <v>0</v>
      </c>
      <c r="AD180" s="41"/>
    </row>
    <row r="181" spans="1:30" x14ac:dyDescent="0.25">
      <c r="A181" s="496"/>
      <c r="B181" s="39" t="str">
        <f t="shared" si="70"/>
        <v/>
      </c>
      <c r="C181" s="23"/>
      <c r="D181" s="122"/>
      <c r="E181" s="145" t="s">
        <v>954</v>
      </c>
      <c r="F181" s="144">
        <v>23</v>
      </c>
      <c r="G181" s="307" t="s">
        <v>970</v>
      </c>
      <c r="H181" s="62" t="s">
        <v>556</v>
      </c>
      <c r="I181" s="119" t="s">
        <v>3757</v>
      </c>
      <c r="J181" s="118"/>
      <c r="K181" s="117"/>
      <c r="L181" s="117"/>
      <c r="M181" s="116" t="s">
        <v>3758</v>
      </c>
      <c r="N181" s="26" t="str">
        <f t="shared" si="71"/>
        <v/>
      </c>
      <c r="O181" s="26" t="str">
        <f t="shared" si="72"/>
        <v>◄</v>
      </c>
      <c r="P181" s="25"/>
      <c r="Q181" s="24"/>
      <c r="R181" s="26" t="str">
        <f t="shared" si="73"/>
        <v/>
      </c>
      <c r="S181" s="26" t="str">
        <f t="shared" si="74"/>
        <v>◄</v>
      </c>
      <c r="T181" s="25"/>
      <c r="U181" s="24"/>
      <c r="V181" s="23"/>
      <c r="W181" s="22"/>
      <c r="X181" s="21">
        <f t="shared" si="75"/>
        <v>0</v>
      </c>
      <c r="Y181" s="20">
        <f t="shared" si="76"/>
        <v>0</v>
      </c>
      <c r="Z181" s="19"/>
      <c r="AA181" s="18">
        <f t="shared" si="77"/>
        <v>0</v>
      </c>
      <c r="AB181" s="17">
        <f t="shared" si="78"/>
        <v>0</v>
      </c>
      <c r="AC181" s="5" t="s">
        <v>0</v>
      </c>
      <c r="AD181" s="41"/>
    </row>
    <row r="182" spans="1:30" x14ac:dyDescent="0.25">
      <c r="A182" s="496"/>
      <c r="B182" s="39" t="str">
        <f t="shared" si="70"/>
        <v/>
      </c>
      <c r="C182" s="23"/>
      <c r="D182" s="122"/>
      <c r="E182" s="145" t="s">
        <v>954</v>
      </c>
      <c r="F182" s="144">
        <v>24</v>
      </c>
      <c r="G182" s="307" t="s">
        <v>970</v>
      </c>
      <c r="H182" s="62" t="s">
        <v>494</v>
      </c>
      <c r="I182" s="119" t="s">
        <v>3759</v>
      </c>
      <c r="J182" s="118"/>
      <c r="K182" s="117"/>
      <c r="L182" s="117"/>
      <c r="M182" s="116" t="s">
        <v>3760</v>
      </c>
      <c r="N182" s="26" t="str">
        <f t="shared" si="71"/>
        <v/>
      </c>
      <c r="O182" s="26" t="str">
        <f t="shared" si="72"/>
        <v>◄</v>
      </c>
      <c r="P182" s="25"/>
      <c r="Q182" s="24"/>
      <c r="R182" s="26" t="str">
        <f t="shared" si="73"/>
        <v/>
      </c>
      <c r="S182" s="26" t="str">
        <f t="shared" si="74"/>
        <v>◄</v>
      </c>
      <c r="T182" s="25"/>
      <c r="U182" s="24"/>
      <c r="V182" s="23"/>
      <c r="W182" s="22"/>
      <c r="X182" s="21">
        <f t="shared" si="75"/>
        <v>0</v>
      </c>
      <c r="Y182" s="20">
        <f t="shared" si="76"/>
        <v>0</v>
      </c>
      <c r="Z182" s="19"/>
      <c r="AA182" s="18">
        <f t="shared" si="77"/>
        <v>0</v>
      </c>
      <c r="AB182" s="17">
        <f t="shared" si="78"/>
        <v>0</v>
      </c>
      <c r="AC182" s="5" t="s">
        <v>0</v>
      </c>
      <c r="AD182" s="41"/>
    </row>
    <row r="183" spans="1:30" x14ac:dyDescent="0.25">
      <c r="A183" s="496"/>
      <c r="B183" s="39" t="str">
        <f t="shared" si="70"/>
        <v/>
      </c>
      <c r="C183" s="23"/>
      <c r="D183" s="122"/>
      <c r="E183" s="145" t="s">
        <v>954</v>
      </c>
      <c r="F183" s="144">
        <v>25</v>
      </c>
      <c r="G183" s="307" t="s">
        <v>970</v>
      </c>
      <c r="H183" s="232">
        <v>1</v>
      </c>
      <c r="I183" s="119" t="s">
        <v>3761</v>
      </c>
      <c r="J183" s="118"/>
      <c r="K183" s="117"/>
      <c r="L183" s="117"/>
      <c r="M183" s="116" t="s">
        <v>3762</v>
      </c>
      <c r="N183" s="26" t="str">
        <f t="shared" si="71"/>
        <v/>
      </c>
      <c r="O183" s="26" t="str">
        <f t="shared" si="72"/>
        <v>◄</v>
      </c>
      <c r="P183" s="25"/>
      <c r="Q183" s="24"/>
      <c r="R183" s="26" t="str">
        <f t="shared" si="73"/>
        <v/>
      </c>
      <c r="S183" s="26" t="str">
        <f t="shared" si="74"/>
        <v>◄</v>
      </c>
      <c r="T183" s="25"/>
      <c r="U183" s="24"/>
      <c r="V183" s="23"/>
      <c r="W183" s="22"/>
      <c r="X183" s="21">
        <f t="shared" si="75"/>
        <v>0</v>
      </c>
      <c r="Y183" s="20">
        <f t="shared" si="76"/>
        <v>0</v>
      </c>
      <c r="Z183" s="19"/>
      <c r="AA183" s="18">
        <f t="shared" si="77"/>
        <v>0</v>
      </c>
      <c r="AB183" s="17">
        <f t="shared" si="78"/>
        <v>0</v>
      </c>
      <c r="AC183" s="5" t="s">
        <v>0</v>
      </c>
      <c r="AD183" s="41"/>
    </row>
    <row r="184" spans="1:30" ht="15" thickBot="1" x14ac:dyDescent="0.3">
      <c r="A184" s="496">
        <v>1</v>
      </c>
      <c r="B184" s="39" t="str">
        <f t="shared" si="70"/>
        <v>x</v>
      </c>
      <c r="C184" s="23"/>
      <c r="D184" s="122"/>
      <c r="E184" s="179" t="s">
        <v>954</v>
      </c>
      <c r="F184" s="178" t="s">
        <v>972</v>
      </c>
      <c r="G184" s="307" t="s">
        <v>970</v>
      </c>
      <c r="H184" s="232">
        <v>1</v>
      </c>
      <c r="I184" s="119" t="s">
        <v>3763</v>
      </c>
      <c r="J184" s="118"/>
      <c r="K184" s="117"/>
      <c r="L184" s="117"/>
      <c r="M184" s="116" t="s">
        <v>3764</v>
      </c>
      <c r="N184" s="26" t="str">
        <f t="shared" si="71"/>
        <v/>
      </c>
      <c r="O184" s="26" t="str">
        <f t="shared" si="72"/>
        <v>◄</v>
      </c>
      <c r="P184" s="25"/>
      <c r="Q184" s="24"/>
      <c r="R184" s="26" t="str">
        <f t="shared" si="73"/>
        <v/>
      </c>
      <c r="S184" s="26" t="str">
        <f t="shared" si="74"/>
        <v>◄</v>
      </c>
      <c r="T184" s="25"/>
      <c r="U184" s="24"/>
      <c r="V184" s="23"/>
      <c r="W184" s="22"/>
      <c r="X184" s="21">
        <f t="shared" si="75"/>
        <v>0</v>
      </c>
      <c r="Y184" s="20">
        <f t="shared" si="76"/>
        <v>0</v>
      </c>
      <c r="Z184" s="19"/>
      <c r="AA184" s="18">
        <f t="shared" si="77"/>
        <v>0</v>
      </c>
      <c r="AB184" s="17">
        <f t="shared" si="78"/>
        <v>0</v>
      </c>
      <c r="AC184" s="5" t="s">
        <v>0</v>
      </c>
      <c r="AD184" s="41"/>
    </row>
    <row r="185" spans="1:30" ht="29.4" customHeight="1" thickTop="1" thickBot="1" x14ac:dyDescent="0.3">
      <c r="A185" s="51"/>
      <c r="B185" s="50"/>
      <c r="C185" s="14">
        <f>ROWS(C186:C191)-1</f>
        <v>5</v>
      </c>
      <c r="D185" s="582" t="s">
        <v>3765</v>
      </c>
      <c r="E185" s="583"/>
      <c r="F185" s="583"/>
      <c r="G185" s="583"/>
      <c r="H185" s="583"/>
      <c r="I185" s="583"/>
      <c r="J185" s="8">
        <v>42292</v>
      </c>
      <c r="K185" s="8"/>
      <c r="L185" s="8"/>
      <c r="M185" s="114"/>
      <c r="N185" s="49"/>
      <c r="O185" s="68" t="str">
        <f>IF(COUNTIF(N186:N191,"?")&gt;0,"?",IF(AND(P185="◄",Q185="►"),"◄►",IF(P185="◄","◄",IF(Q185="►","►",""))))</f>
        <v>◄</v>
      </c>
      <c r="P185" s="46" t="str">
        <f>IF(SUM(P186:P191)+1=ROWS(P186:P191)-COUNTIF(P186:P191,"-"),"","◄")</f>
        <v>◄</v>
      </c>
      <c r="Q185" s="45" t="str">
        <f>IF(SUM(Q186:Q191)&gt;0,"►","")</f>
        <v/>
      </c>
      <c r="R185" s="48"/>
      <c r="S185" s="68" t="str">
        <f>IF(COUNTIF(R186:R191,"?")&gt;0,"?",IF(AND(T185="◄",U185="►"),"◄►",IF(T185="◄","◄",IF(U185="►","►",""))))</f>
        <v>◄</v>
      </c>
      <c r="T185" s="46" t="str">
        <f>IF(SUM(T186:T191)+1=ROWS(T186:T191)-COUNTIF(T186:T191,"-"),"","◄")</f>
        <v>◄</v>
      </c>
      <c r="U185" s="45" t="str">
        <f>IF(SUM(U186:U191)&gt;0,"►","")</f>
        <v/>
      </c>
      <c r="V185" s="14">
        <f>ROWS(V186:V191)-1</f>
        <v>5</v>
      </c>
      <c r="W185" s="44">
        <f>SUM(W186:W191)-W191</f>
        <v>0</v>
      </c>
      <c r="X185" s="43" t="s">
        <v>2</v>
      </c>
      <c r="Y185" s="42"/>
      <c r="Z185" s="44">
        <f>SUM(Z186:Z191)-Z191</f>
        <v>0</v>
      </c>
      <c r="AA185" s="43" t="s">
        <v>2</v>
      </c>
      <c r="AB185" s="42"/>
      <c r="AC185" s="5" t="s">
        <v>0</v>
      </c>
      <c r="AD185" s="41"/>
    </row>
    <row r="186" spans="1:30" x14ac:dyDescent="0.25">
      <c r="A186" s="496"/>
      <c r="B186" s="39" t="str">
        <f>IF(A186=1,"x","")</f>
        <v/>
      </c>
      <c r="C186" s="23"/>
      <c r="D186" s="122"/>
      <c r="E186" s="145" t="s">
        <v>954</v>
      </c>
      <c r="F186" s="144" t="s">
        <v>971</v>
      </c>
      <c r="G186" s="307" t="s">
        <v>970</v>
      </c>
      <c r="H186" s="62" t="s">
        <v>587</v>
      </c>
      <c r="I186" s="119" t="s">
        <v>3766</v>
      </c>
      <c r="J186" s="118"/>
      <c r="K186" s="117"/>
      <c r="L186" s="117"/>
      <c r="M186" s="171" t="s">
        <v>969</v>
      </c>
      <c r="N186" s="26" t="str">
        <f>IF(O186="?","?","")</f>
        <v/>
      </c>
      <c r="O186" s="26" t="str">
        <f>IF(AND(P186="",Q186&gt;0),"?",IF(P186="","◄",IF(Q186&gt;=1,"►","")))</f>
        <v>◄</v>
      </c>
      <c r="P186" s="25"/>
      <c r="Q186" s="24"/>
      <c r="R186" s="26" t="str">
        <f>IF(S186="?","?","")</f>
        <v/>
      </c>
      <c r="S186" s="26" t="str">
        <f>IF(AND(T186="",U186&gt;0),"?",IF(T186="","◄",IF(U186&gt;=1,"►","")))</f>
        <v>◄</v>
      </c>
      <c r="T186" s="25"/>
      <c r="U186" s="24"/>
      <c r="V186" s="23"/>
      <c r="W186" s="22"/>
      <c r="X186" s="21">
        <f t="shared" ref="X186:Y190" si="79">(P186*W186)</f>
        <v>0</v>
      </c>
      <c r="Y186" s="20">
        <f t="shared" si="79"/>
        <v>0</v>
      </c>
      <c r="Z186" s="19"/>
      <c r="AA186" s="18">
        <f t="shared" ref="AA186:AB190" si="80">(T186*Z186)</f>
        <v>0</v>
      </c>
      <c r="AB186" s="17">
        <f t="shared" si="80"/>
        <v>0</v>
      </c>
      <c r="AC186" s="5" t="s">
        <v>0</v>
      </c>
      <c r="AD186" s="41"/>
    </row>
    <row r="187" spans="1:30" x14ac:dyDescent="0.25">
      <c r="A187" s="496"/>
      <c r="B187" s="39" t="str">
        <f>IF(A187=1,"x","")</f>
        <v/>
      </c>
      <c r="C187" s="23"/>
      <c r="D187" s="122"/>
      <c r="E187" s="145" t="s">
        <v>954</v>
      </c>
      <c r="F187" s="144" t="s">
        <v>369</v>
      </c>
      <c r="G187" s="307" t="s">
        <v>970</v>
      </c>
      <c r="H187" s="62" t="s">
        <v>556</v>
      </c>
      <c r="I187" s="119" t="s">
        <v>3767</v>
      </c>
      <c r="J187" s="118"/>
      <c r="K187" s="117"/>
      <c r="L187" s="117"/>
      <c r="M187" s="189" t="s">
        <v>967</v>
      </c>
      <c r="N187" s="26" t="str">
        <f>IF(O187="?","?","")</f>
        <v/>
      </c>
      <c r="O187" s="26" t="str">
        <f>IF(AND(P187="",Q187&gt;0),"?",IF(P187="","◄",IF(Q187&gt;=1,"►","")))</f>
        <v>◄</v>
      </c>
      <c r="P187" s="25"/>
      <c r="Q187" s="24"/>
      <c r="R187" s="26" t="str">
        <f>IF(S187="?","?","")</f>
        <v/>
      </c>
      <c r="S187" s="26" t="str">
        <f>IF(AND(T187="",U187&gt;0),"?",IF(T187="","◄",IF(U187&gt;=1,"►","")))</f>
        <v>◄</v>
      </c>
      <c r="T187" s="25"/>
      <c r="U187" s="24"/>
      <c r="V187" s="23"/>
      <c r="W187" s="22"/>
      <c r="X187" s="21">
        <f t="shared" si="79"/>
        <v>0</v>
      </c>
      <c r="Y187" s="20">
        <f t="shared" si="79"/>
        <v>0</v>
      </c>
      <c r="Z187" s="19"/>
      <c r="AA187" s="18">
        <f t="shared" si="80"/>
        <v>0</v>
      </c>
      <c r="AB187" s="17">
        <f t="shared" si="80"/>
        <v>0</v>
      </c>
      <c r="AC187" s="5" t="s">
        <v>0</v>
      </c>
      <c r="AD187" s="41"/>
    </row>
    <row r="188" spans="1:30" x14ac:dyDescent="0.25">
      <c r="A188" s="496">
        <v>1</v>
      </c>
      <c r="B188" s="39" t="str">
        <f>IF(A188=1,"x","")</f>
        <v>x</v>
      </c>
      <c r="C188" s="23"/>
      <c r="D188" s="122"/>
      <c r="E188" s="145" t="s">
        <v>954</v>
      </c>
      <c r="F188" s="144" t="s">
        <v>968</v>
      </c>
      <c r="G188" s="307" t="s">
        <v>970</v>
      </c>
      <c r="H188" s="62" t="s">
        <v>494</v>
      </c>
      <c r="I188" s="119" t="s">
        <v>3768</v>
      </c>
      <c r="J188" s="118"/>
      <c r="K188" s="117"/>
      <c r="L188" s="117"/>
      <c r="M188" s="189" t="s">
        <v>967</v>
      </c>
      <c r="N188" s="26" t="str">
        <f>IF(O188="?","?","")</f>
        <v/>
      </c>
      <c r="O188" s="26" t="str">
        <f>IF(AND(P188="",Q188&gt;0),"?",IF(P188="","◄",IF(Q188&gt;=1,"►","")))</f>
        <v>◄</v>
      </c>
      <c r="P188" s="25"/>
      <c r="Q188" s="24"/>
      <c r="R188" s="26" t="str">
        <f>IF(S188="?","?","")</f>
        <v/>
      </c>
      <c r="S188" s="26" t="str">
        <f>IF(AND(T188="",U188&gt;0),"?",IF(T188="","◄",IF(U188&gt;=1,"►","")))</f>
        <v>◄</v>
      </c>
      <c r="T188" s="25"/>
      <c r="U188" s="24"/>
      <c r="V188" s="23"/>
      <c r="W188" s="22"/>
      <c r="X188" s="21">
        <f t="shared" si="79"/>
        <v>0</v>
      </c>
      <c r="Y188" s="20">
        <f t="shared" si="79"/>
        <v>0</v>
      </c>
      <c r="Z188" s="19"/>
      <c r="AA188" s="18">
        <f t="shared" si="80"/>
        <v>0</v>
      </c>
      <c r="AB188" s="17">
        <f t="shared" si="80"/>
        <v>0</v>
      </c>
      <c r="AC188" s="5" t="s">
        <v>0</v>
      </c>
      <c r="AD188" s="41"/>
    </row>
    <row r="189" spans="1:30" x14ac:dyDescent="0.25">
      <c r="A189" s="496"/>
      <c r="B189" s="39" t="str">
        <f>IF(A189=1,"x","")</f>
        <v/>
      </c>
      <c r="C189" s="23"/>
      <c r="D189" s="122"/>
      <c r="E189" s="145" t="s">
        <v>954</v>
      </c>
      <c r="F189" s="144" t="s">
        <v>368</v>
      </c>
      <c r="G189" s="307" t="s">
        <v>970</v>
      </c>
      <c r="H189" s="232">
        <v>1</v>
      </c>
      <c r="I189" s="119" t="s">
        <v>3769</v>
      </c>
      <c r="J189" s="118"/>
      <c r="K189" s="117"/>
      <c r="L189" s="117"/>
      <c r="M189" s="189" t="s">
        <v>966</v>
      </c>
      <c r="N189" s="26" t="str">
        <f>IF(O189="?","?","")</f>
        <v/>
      </c>
      <c r="O189" s="26" t="str">
        <f>IF(AND(P189="",Q189&gt;0),"?",IF(P189="","◄",IF(Q189&gt;=1,"►","")))</f>
        <v>◄</v>
      </c>
      <c r="P189" s="25"/>
      <c r="Q189" s="24"/>
      <c r="R189" s="26" t="str">
        <f>IF(S189="?","?","")</f>
        <v/>
      </c>
      <c r="S189" s="26" t="str">
        <f>IF(AND(T189="",U189&gt;0),"?",IF(T189="","◄",IF(U189&gt;=1,"►","")))</f>
        <v>◄</v>
      </c>
      <c r="T189" s="25"/>
      <c r="U189" s="24"/>
      <c r="V189" s="23"/>
      <c r="W189" s="22"/>
      <c r="X189" s="21">
        <f t="shared" si="79"/>
        <v>0</v>
      </c>
      <c r="Y189" s="20">
        <f t="shared" si="79"/>
        <v>0</v>
      </c>
      <c r="Z189" s="19"/>
      <c r="AA189" s="18">
        <f t="shared" si="80"/>
        <v>0</v>
      </c>
      <c r="AB189" s="17">
        <f t="shared" si="80"/>
        <v>0</v>
      </c>
      <c r="AC189" s="5" t="s">
        <v>0</v>
      </c>
      <c r="AD189" s="41"/>
    </row>
    <row r="190" spans="1:30" ht="18.600000000000001" customHeight="1" thickBot="1" x14ac:dyDescent="0.3">
      <c r="A190" s="496"/>
      <c r="B190" s="39" t="str">
        <f>IF(A190=1,"x","")</f>
        <v/>
      </c>
      <c r="C190" s="23"/>
      <c r="D190" s="122"/>
      <c r="E190" s="179" t="s">
        <v>954</v>
      </c>
      <c r="F190" s="178" t="s">
        <v>965</v>
      </c>
      <c r="G190" s="307" t="s">
        <v>970</v>
      </c>
      <c r="H190" s="232">
        <v>1</v>
      </c>
      <c r="I190" s="119" t="s">
        <v>3770</v>
      </c>
      <c r="J190" s="118"/>
      <c r="K190" s="117"/>
      <c r="L190" s="117"/>
      <c r="M190" s="189" t="s">
        <v>964</v>
      </c>
      <c r="N190" s="26" t="str">
        <f>IF(O190="?","?","")</f>
        <v/>
      </c>
      <c r="O190" s="26" t="str">
        <f>IF(AND(P190="",Q190&gt;0),"?",IF(P190="","◄",IF(Q190&gt;=1,"►","")))</f>
        <v>◄</v>
      </c>
      <c r="P190" s="25"/>
      <c r="Q190" s="24"/>
      <c r="R190" s="26" t="str">
        <f>IF(S190="?","?","")</f>
        <v/>
      </c>
      <c r="S190" s="26" t="str">
        <f>IF(AND(T190="",U190&gt;0),"?",IF(T190="","◄",IF(U190&gt;=1,"►","")))</f>
        <v>◄</v>
      </c>
      <c r="T190" s="25"/>
      <c r="U190" s="24"/>
      <c r="V190" s="23"/>
      <c r="W190" s="22"/>
      <c r="X190" s="21">
        <f t="shared" si="79"/>
        <v>0</v>
      </c>
      <c r="Y190" s="20">
        <f t="shared" si="79"/>
        <v>0</v>
      </c>
      <c r="Z190" s="19"/>
      <c r="AA190" s="18">
        <f t="shared" si="80"/>
        <v>0</v>
      </c>
      <c r="AB190" s="17">
        <f t="shared" si="80"/>
        <v>0</v>
      </c>
      <c r="AC190" s="5" t="s">
        <v>0</v>
      </c>
      <c r="AD190" s="41"/>
    </row>
    <row r="191" spans="1:30" ht="31.8" customHeight="1" thickTop="1" thickBot="1" x14ac:dyDescent="0.3">
      <c r="A191" s="51"/>
      <c r="B191" s="50"/>
      <c r="C191" s="14">
        <f>ROWS(C192:C223)-1</f>
        <v>31</v>
      </c>
      <c r="D191" s="582" t="s">
        <v>3771</v>
      </c>
      <c r="E191" s="583"/>
      <c r="F191" s="583"/>
      <c r="G191" s="583"/>
      <c r="H191" s="583"/>
      <c r="I191" s="583"/>
      <c r="J191" s="8">
        <v>7193</v>
      </c>
      <c r="K191" s="8"/>
      <c r="L191" s="8"/>
      <c r="M191" s="114"/>
      <c r="N191" s="49"/>
      <c r="O191" s="68" t="str">
        <f>IF(COUNTIF(N192:N223,"?")&gt;0,"?",IF(AND(P191="◄",Q191="►"),"◄►",IF(P191="◄","◄",IF(Q191="►","►",""))))</f>
        <v>◄</v>
      </c>
      <c r="P191" s="46" t="str">
        <f>IF(SUM(P192:P223)+1=ROWS(P192:P223)-COUNTIF(P192:P223,"-"),"","◄")</f>
        <v>◄</v>
      </c>
      <c r="Q191" s="45" t="str">
        <f>IF(SUM(Q192:Q223)&gt;0,"►","")</f>
        <v/>
      </c>
      <c r="R191" s="48"/>
      <c r="S191" s="68" t="str">
        <f>IF(COUNTIF(R192:R223,"?")&gt;0,"?",IF(AND(T191="◄",U191="►"),"◄►",IF(T191="◄","◄",IF(U191="►","►",""))))</f>
        <v>◄</v>
      </c>
      <c r="T191" s="46" t="str">
        <f>IF(SUM(T192:T223)+1=ROWS(T192:T223)-COUNTIF(T192:T223,"-"),"","◄")</f>
        <v>◄</v>
      </c>
      <c r="U191" s="45" t="str">
        <f>IF(SUM(U192:U223)&gt;0,"►","")</f>
        <v/>
      </c>
      <c r="V191" s="14">
        <f>ROWS(V192:V223)-1</f>
        <v>31</v>
      </c>
      <c r="W191" s="44">
        <f>SUM(W192:W223)-W223</f>
        <v>0</v>
      </c>
      <c r="X191" s="43" t="s">
        <v>2</v>
      </c>
      <c r="Y191" s="42"/>
      <c r="Z191" s="44">
        <f>SUM(Z192:Z223)-Z223</f>
        <v>0</v>
      </c>
      <c r="AA191" s="43" t="s">
        <v>2</v>
      </c>
      <c r="AB191" s="42"/>
      <c r="AC191" s="5" t="s">
        <v>0</v>
      </c>
      <c r="AD191" s="41"/>
    </row>
    <row r="192" spans="1:30" x14ac:dyDescent="0.25">
      <c r="A192" s="496"/>
      <c r="B192" s="39" t="str">
        <f t="shared" ref="B192:B222" si="81">IF(A192=1,"x","")</f>
        <v/>
      </c>
      <c r="C192" s="23"/>
      <c r="D192" s="122"/>
      <c r="E192" s="145" t="s">
        <v>954</v>
      </c>
      <c r="F192" s="144">
        <v>26</v>
      </c>
      <c r="G192" s="440">
        <v>7193</v>
      </c>
      <c r="H192" s="62" t="s">
        <v>595</v>
      </c>
      <c r="I192" s="119" t="s">
        <v>1573</v>
      </c>
      <c r="J192" s="118"/>
      <c r="K192" s="117"/>
      <c r="L192" s="117"/>
      <c r="M192" s="438" t="s">
        <v>191</v>
      </c>
      <c r="N192" s="26" t="str">
        <f>IF(O192="?","?","")</f>
        <v/>
      </c>
      <c r="O192" s="26" t="str">
        <f>IF(AND(P192="",Q192&gt;0),"?",IF(P192="","◄",IF(Q192&gt;=1,"►","")))</f>
        <v>◄</v>
      </c>
      <c r="P192" s="25"/>
      <c r="Q192" s="24"/>
      <c r="R192" s="26" t="str">
        <f>IF(S192="?","?","")</f>
        <v/>
      </c>
      <c r="S192" s="26" t="str">
        <f>IF(AND(T192="",U192&gt;0),"?",IF(T192="","◄",IF(U192&gt;=1,"►","")))</f>
        <v>◄</v>
      </c>
      <c r="T192" s="25"/>
      <c r="U192" s="24"/>
      <c r="V192" s="23"/>
      <c r="W192" s="22"/>
      <c r="X192" s="21">
        <f t="shared" ref="X192:Y194" si="82">(P192*W192)</f>
        <v>0</v>
      </c>
      <c r="Y192" s="20">
        <f t="shared" si="82"/>
        <v>0</v>
      </c>
      <c r="Z192" s="19"/>
      <c r="AA192" s="18">
        <f t="shared" ref="AA192:AB194" si="83">(T192*Z192)</f>
        <v>0</v>
      </c>
      <c r="AB192" s="17">
        <f t="shared" si="83"/>
        <v>0</v>
      </c>
      <c r="AC192" s="5" t="s">
        <v>0</v>
      </c>
      <c r="AD192" s="41"/>
    </row>
    <row r="193" spans="1:30" x14ac:dyDescent="0.25">
      <c r="A193" s="496"/>
      <c r="B193" s="39" t="str">
        <f t="shared" si="81"/>
        <v/>
      </c>
      <c r="C193" s="23"/>
      <c r="D193" s="122"/>
      <c r="E193" s="145" t="s">
        <v>954</v>
      </c>
      <c r="F193" s="144">
        <v>27</v>
      </c>
      <c r="G193" s="440">
        <v>7193</v>
      </c>
      <c r="H193" s="62" t="s">
        <v>552</v>
      </c>
      <c r="I193" s="119" t="s">
        <v>1575</v>
      </c>
      <c r="J193" s="118"/>
      <c r="K193" s="117"/>
      <c r="L193" s="117"/>
      <c r="M193" s="448" t="s">
        <v>191</v>
      </c>
      <c r="N193" s="26" t="str">
        <f>IF(O193="?","?","")</f>
        <v/>
      </c>
      <c r="O193" s="26" t="str">
        <f>IF(AND(P193="",Q193&gt;0),"?",IF(P193="","◄",IF(Q193&gt;=1,"►","")))</f>
        <v>◄</v>
      </c>
      <c r="P193" s="25"/>
      <c r="Q193" s="24"/>
      <c r="R193" s="26" t="str">
        <f>IF(S193="?","?","")</f>
        <v/>
      </c>
      <c r="S193" s="26" t="str">
        <f>IF(AND(T193="",U193&gt;0),"?",IF(T193="","◄",IF(U193&gt;=1,"►","")))</f>
        <v>◄</v>
      </c>
      <c r="T193" s="25"/>
      <c r="U193" s="24"/>
      <c r="V193" s="23"/>
      <c r="W193" s="22"/>
      <c r="X193" s="21">
        <f t="shared" si="82"/>
        <v>0</v>
      </c>
      <c r="Y193" s="20">
        <f t="shared" si="82"/>
        <v>0</v>
      </c>
      <c r="Z193" s="19"/>
      <c r="AA193" s="18">
        <f t="shared" si="83"/>
        <v>0</v>
      </c>
      <c r="AB193" s="17">
        <f t="shared" si="83"/>
        <v>0</v>
      </c>
      <c r="AC193" s="5" t="s">
        <v>0</v>
      </c>
      <c r="AD193" s="41"/>
    </row>
    <row r="194" spans="1:30" x14ac:dyDescent="0.25">
      <c r="A194" s="496"/>
      <c r="B194" s="39" t="str">
        <f t="shared" si="81"/>
        <v/>
      </c>
      <c r="C194" s="23"/>
      <c r="D194" s="122"/>
      <c r="E194" s="145" t="s">
        <v>954</v>
      </c>
      <c r="F194" s="144">
        <v>28</v>
      </c>
      <c r="G194" s="440">
        <v>7193</v>
      </c>
      <c r="H194" s="62" t="s">
        <v>559</v>
      </c>
      <c r="I194" s="119" t="s">
        <v>1577</v>
      </c>
      <c r="J194" s="118"/>
      <c r="K194" s="117"/>
      <c r="L194" s="117"/>
      <c r="M194" s="448" t="s">
        <v>191</v>
      </c>
      <c r="N194" s="26" t="str">
        <f>IF(O194="?","?","")</f>
        <v/>
      </c>
      <c r="O194" s="26" t="str">
        <f>IF(AND(P194="",Q194&gt;0),"?",IF(P194="","◄",IF(Q194&gt;=1,"►","")))</f>
        <v>◄</v>
      </c>
      <c r="P194" s="25"/>
      <c r="Q194" s="24"/>
      <c r="R194" s="26" t="str">
        <f>IF(S194="?","?","")</f>
        <v/>
      </c>
      <c r="S194" s="26" t="str">
        <f>IF(AND(T194="",U194&gt;0),"?",IF(T194="","◄",IF(U194&gt;=1,"►","")))</f>
        <v>◄</v>
      </c>
      <c r="T194" s="25"/>
      <c r="U194" s="24"/>
      <c r="V194" s="23"/>
      <c r="W194" s="22"/>
      <c r="X194" s="21">
        <f t="shared" si="82"/>
        <v>0</v>
      </c>
      <c r="Y194" s="20">
        <f t="shared" si="82"/>
        <v>0</v>
      </c>
      <c r="Z194" s="19"/>
      <c r="AA194" s="18">
        <f t="shared" si="83"/>
        <v>0</v>
      </c>
      <c r="AB194" s="17">
        <f t="shared" si="83"/>
        <v>0</v>
      </c>
      <c r="AC194" s="5" t="s">
        <v>0</v>
      </c>
      <c r="AD194" s="41"/>
    </row>
    <row r="195" spans="1:30" x14ac:dyDescent="0.25">
      <c r="A195" s="496"/>
      <c r="B195" s="39" t="str">
        <f t="shared" si="81"/>
        <v/>
      </c>
      <c r="C195" s="23"/>
      <c r="D195" s="122"/>
      <c r="E195" s="478" t="s">
        <v>954</v>
      </c>
      <c r="F195" s="477">
        <v>29</v>
      </c>
      <c r="G195" s="440">
        <v>7193</v>
      </c>
      <c r="H195" s="476"/>
      <c r="I195" s="475" t="s">
        <v>963</v>
      </c>
      <c r="J195" s="474"/>
      <c r="K195" s="473"/>
      <c r="L195" s="473"/>
      <c r="M195" s="472"/>
      <c r="N195" s="471"/>
      <c r="O195" s="471"/>
      <c r="P195" s="470"/>
      <c r="Q195" s="469"/>
      <c r="R195" s="471"/>
      <c r="S195" s="471"/>
      <c r="T195" s="470"/>
      <c r="U195" s="469"/>
      <c r="V195" s="23"/>
      <c r="W195" s="468"/>
      <c r="X195" s="467"/>
      <c r="Y195" s="466"/>
      <c r="Z195" s="465"/>
      <c r="AA195" s="464"/>
      <c r="AB195" s="463"/>
      <c r="AC195" s="462" t="s">
        <v>0</v>
      </c>
      <c r="AD195" s="41"/>
    </row>
    <row r="196" spans="1:30" x14ac:dyDescent="0.25">
      <c r="A196" s="496"/>
      <c r="B196" s="39" t="str">
        <f t="shared" si="81"/>
        <v/>
      </c>
      <c r="C196" s="23"/>
      <c r="D196" s="122"/>
      <c r="E196" s="145" t="s">
        <v>954</v>
      </c>
      <c r="F196" s="144">
        <v>30</v>
      </c>
      <c r="G196" s="440">
        <v>7193</v>
      </c>
      <c r="H196" s="62" t="s">
        <v>494</v>
      </c>
      <c r="I196" s="119" t="s">
        <v>1579</v>
      </c>
      <c r="J196" s="118"/>
      <c r="K196" s="117"/>
      <c r="L196" s="117"/>
      <c r="M196" s="448" t="s">
        <v>191</v>
      </c>
      <c r="N196" s="26" t="str">
        <f t="shared" ref="N196:N222" si="84">IF(O196="?","?","")</f>
        <v/>
      </c>
      <c r="O196" s="26" t="str">
        <f t="shared" ref="O196:O222" si="85">IF(AND(P196="",Q196&gt;0),"?",IF(P196="","◄",IF(Q196&gt;=1,"►","")))</f>
        <v>◄</v>
      </c>
      <c r="P196" s="25"/>
      <c r="Q196" s="24"/>
      <c r="R196" s="26" t="str">
        <f t="shared" ref="R196:R222" si="86">IF(S196="?","?","")</f>
        <v/>
      </c>
      <c r="S196" s="26" t="str">
        <f t="shared" ref="S196:S222" si="87">IF(AND(T196="",U196&gt;0),"?",IF(T196="","◄",IF(U196&gt;=1,"►","")))</f>
        <v>◄</v>
      </c>
      <c r="T196" s="25"/>
      <c r="U196" s="24"/>
      <c r="V196" s="23"/>
      <c r="W196" s="22"/>
      <c r="X196" s="21">
        <f t="shared" ref="X196:X222" si="88">(P196*W196)</f>
        <v>0</v>
      </c>
      <c r="Y196" s="20">
        <f t="shared" ref="Y196:Y222" si="89">(Q196*X196)</f>
        <v>0</v>
      </c>
      <c r="Z196" s="19"/>
      <c r="AA196" s="18">
        <f t="shared" ref="AA196:AA222" si="90">(T196*Z196)</f>
        <v>0</v>
      </c>
      <c r="AB196" s="17">
        <f t="shared" ref="AB196:AB222" si="91">(U196*AA196)</f>
        <v>0</v>
      </c>
      <c r="AC196" s="5" t="s">
        <v>0</v>
      </c>
      <c r="AD196" s="41"/>
    </row>
    <row r="197" spans="1:30" x14ac:dyDescent="0.25">
      <c r="A197" s="496"/>
      <c r="B197" s="39" t="str">
        <f t="shared" si="81"/>
        <v/>
      </c>
      <c r="C197" s="23"/>
      <c r="D197" s="122"/>
      <c r="E197" s="145" t="s">
        <v>954</v>
      </c>
      <c r="F197" s="144">
        <v>31</v>
      </c>
      <c r="G197" s="440">
        <v>7193</v>
      </c>
      <c r="H197" s="62" t="s">
        <v>494</v>
      </c>
      <c r="I197" s="119" t="s">
        <v>1581</v>
      </c>
      <c r="J197" s="118"/>
      <c r="K197" s="117"/>
      <c r="L197" s="117"/>
      <c r="M197" s="448" t="s">
        <v>191</v>
      </c>
      <c r="N197" s="26" t="str">
        <f t="shared" si="84"/>
        <v/>
      </c>
      <c r="O197" s="26" t="str">
        <f t="shared" si="85"/>
        <v>◄</v>
      </c>
      <c r="P197" s="25"/>
      <c r="Q197" s="24"/>
      <c r="R197" s="26" t="str">
        <f t="shared" si="86"/>
        <v/>
      </c>
      <c r="S197" s="26" t="str">
        <f t="shared" si="87"/>
        <v>◄</v>
      </c>
      <c r="T197" s="25"/>
      <c r="U197" s="24"/>
      <c r="V197" s="23"/>
      <c r="W197" s="22"/>
      <c r="X197" s="21">
        <f t="shared" si="88"/>
        <v>0</v>
      </c>
      <c r="Y197" s="20">
        <f t="shared" si="89"/>
        <v>0</v>
      </c>
      <c r="Z197" s="19"/>
      <c r="AA197" s="18">
        <f t="shared" si="90"/>
        <v>0</v>
      </c>
      <c r="AB197" s="17">
        <f t="shared" si="91"/>
        <v>0</v>
      </c>
      <c r="AC197" s="5" t="s">
        <v>0</v>
      </c>
      <c r="AD197" s="41"/>
    </row>
    <row r="198" spans="1:30" x14ac:dyDescent="0.25">
      <c r="A198" s="496"/>
      <c r="B198" s="39" t="str">
        <f t="shared" si="81"/>
        <v/>
      </c>
      <c r="C198" s="23"/>
      <c r="D198" s="122"/>
      <c r="E198" s="145" t="s">
        <v>954</v>
      </c>
      <c r="F198" s="144" t="s">
        <v>962</v>
      </c>
      <c r="G198" s="440">
        <v>7193</v>
      </c>
      <c r="H198" s="62" t="s">
        <v>559</v>
      </c>
      <c r="I198" s="119" t="s">
        <v>1577</v>
      </c>
      <c r="J198" s="118"/>
      <c r="K198" s="117"/>
      <c r="L198" s="117"/>
      <c r="M198" s="448" t="s">
        <v>3772</v>
      </c>
      <c r="N198" s="26" t="str">
        <f t="shared" si="84"/>
        <v/>
      </c>
      <c r="O198" s="26" t="str">
        <f t="shared" si="85"/>
        <v>◄</v>
      </c>
      <c r="P198" s="25"/>
      <c r="Q198" s="24"/>
      <c r="R198" s="26" t="str">
        <f t="shared" si="86"/>
        <v/>
      </c>
      <c r="S198" s="26" t="str">
        <f t="shared" si="87"/>
        <v>◄</v>
      </c>
      <c r="T198" s="25"/>
      <c r="U198" s="24"/>
      <c r="V198" s="23"/>
      <c r="W198" s="22"/>
      <c r="X198" s="21">
        <f t="shared" si="88"/>
        <v>0</v>
      </c>
      <c r="Y198" s="20">
        <f t="shared" si="89"/>
        <v>0</v>
      </c>
      <c r="Z198" s="19"/>
      <c r="AA198" s="18">
        <f t="shared" si="90"/>
        <v>0</v>
      </c>
      <c r="AB198" s="17">
        <f t="shared" si="91"/>
        <v>0</v>
      </c>
      <c r="AC198" s="5" t="s">
        <v>0</v>
      </c>
      <c r="AD198" s="41"/>
    </row>
    <row r="199" spans="1:30" x14ac:dyDescent="0.25">
      <c r="A199" s="496"/>
      <c r="B199" s="39" t="str">
        <f t="shared" si="81"/>
        <v/>
      </c>
      <c r="C199" s="23"/>
      <c r="D199" s="122"/>
      <c r="E199" s="145" t="s">
        <v>954</v>
      </c>
      <c r="F199" s="144" t="s">
        <v>961</v>
      </c>
      <c r="G199" s="440">
        <v>7193</v>
      </c>
      <c r="H199" s="62" t="s">
        <v>552</v>
      </c>
      <c r="I199" s="119" t="s">
        <v>1575</v>
      </c>
      <c r="J199" s="118"/>
      <c r="K199" s="117"/>
      <c r="L199" s="117"/>
      <c r="M199" s="448" t="s">
        <v>3772</v>
      </c>
      <c r="N199" s="26" t="str">
        <f t="shared" si="84"/>
        <v/>
      </c>
      <c r="O199" s="26" t="str">
        <f t="shared" si="85"/>
        <v>◄</v>
      </c>
      <c r="P199" s="25"/>
      <c r="Q199" s="24"/>
      <c r="R199" s="26" t="str">
        <f t="shared" si="86"/>
        <v/>
      </c>
      <c r="S199" s="26" t="str">
        <f t="shared" si="87"/>
        <v>◄</v>
      </c>
      <c r="T199" s="25"/>
      <c r="U199" s="24"/>
      <c r="V199" s="23"/>
      <c r="W199" s="22"/>
      <c r="X199" s="21">
        <f t="shared" si="88"/>
        <v>0</v>
      </c>
      <c r="Y199" s="20">
        <f t="shared" si="89"/>
        <v>0</v>
      </c>
      <c r="Z199" s="19"/>
      <c r="AA199" s="18">
        <f t="shared" si="90"/>
        <v>0</v>
      </c>
      <c r="AB199" s="17">
        <f t="shared" si="91"/>
        <v>0</v>
      </c>
      <c r="AC199" s="5" t="s">
        <v>0</v>
      </c>
      <c r="AD199" s="41"/>
    </row>
    <row r="200" spans="1:30" x14ac:dyDescent="0.25">
      <c r="A200" s="496"/>
      <c r="B200" s="39" t="str">
        <f t="shared" si="81"/>
        <v/>
      </c>
      <c r="C200" s="23"/>
      <c r="D200" s="122"/>
      <c r="E200" s="145" t="s">
        <v>954</v>
      </c>
      <c r="F200" s="144" t="s">
        <v>960</v>
      </c>
      <c r="G200" s="440">
        <v>7193</v>
      </c>
      <c r="H200" s="62" t="s">
        <v>559</v>
      </c>
      <c r="I200" s="119" t="s">
        <v>1577</v>
      </c>
      <c r="J200" s="118"/>
      <c r="K200" s="117"/>
      <c r="L200" s="117"/>
      <c r="M200" s="448" t="s">
        <v>3772</v>
      </c>
      <c r="N200" s="26" t="str">
        <f t="shared" si="84"/>
        <v/>
      </c>
      <c r="O200" s="26" t="str">
        <f t="shared" si="85"/>
        <v>◄</v>
      </c>
      <c r="P200" s="25"/>
      <c r="Q200" s="24"/>
      <c r="R200" s="26" t="str">
        <f t="shared" si="86"/>
        <v/>
      </c>
      <c r="S200" s="26" t="str">
        <f t="shared" si="87"/>
        <v>◄</v>
      </c>
      <c r="T200" s="25"/>
      <c r="U200" s="24"/>
      <c r="V200" s="23"/>
      <c r="W200" s="22"/>
      <c r="X200" s="21">
        <f t="shared" si="88"/>
        <v>0</v>
      </c>
      <c r="Y200" s="20">
        <f t="shared" si="89"/>
        <v>0</v>
      </c>
      <c r="Z200" s="19"/>
      <c r="AA200" s="18">
        <f t="shared" si="90"/>
        <v>0</v>
      </c>
      <c r="AB200" s="17">
        <f t="shared" si="91"/>
        <v>0</v>
      </c>
      <c r="AC200" s="5" t="s">
        <v>0</v>
      </c>
      <c r="AD200" s="41"/>
    </row>
    <row r="201" spans="1:30" x14ac:dyDescent="0.25">
      <c r="A201" s="496"/>
      <c r="B201" s="39" t="str">
        <f t="shared" si="81"/>
        <v/>
      </c>
      <c r="C201" s="23"/>
      <c r="D201" s="122"/>
      <c r="E201" s="145" t="s">
        <v>954</v>
      </c>
      <c r="F201" s="144" t="s">
        <v>959</v>
      </c>
      <c r="G201" s="440">
        <v>7193</v>
      </c>
      <c r="H201" s="62" t="s">
        <v>494</v>
      </c>
      <c r="I201" s="119" t="s">
        <v>1581</v>
      </c>
      <c r="J201" s="118"/>
      <c r="K201" s="117"/>
      <c r="L201" s="117"/>
      <c r="M201" s="448" t="s">
        <v>3772</v>
      </c>
      <c r="N201" s="26" t="str">
        <f t="shared" si="84"/>
        <v/>
      </c>
      <c r="O201" s="26" t="str">
        <f t="shared" si="85"/>
        <v>◄</v>
      </c>
      <c r="P201" s="25"/>
      <c r="Q201" s="24"/>
      <c r="R201" s="26" t="str">
        <f t="shared" si="86"/>
        <v/>
      </c>
      <c r="S201" s="26" t="str">
        <f t="shared" si="87"/>
        <v>◄</v>
      </c>
      <c r="T201" s="25"/>
      <c r="U201" s="24"/>
      <c r="V201" s="23"/>
      <c r="W201" s="22"/>
      <c r="X201" s="21">
        <f t="shared" si="88"/>
        <v>0</v>
      </c>
      <c r="Y201" s="20">
        <f t="shared" si="89"/>
        <v>0</v>
      </c>
      <c r="Z201" s="19"/>
      <c r="AA201" s="18">
        <f t="shared" si="90"/>
        <v>0</v>
      </c>
      <c r="AB201" s="17">
        <f t="shared" si="91"/>
        <v>0</v>
      </c>
      <c r="AC201" s="5" t="s">
        <v>0</v>
      </c>
      <c r="AD201" s="41"/>
    </row>
    <row r="202" spans="1:30" ht="15.6" customHeight="1" x14ac:dyDescent="0.25">
      <c r="A202" s="496"/>
      <c r="B202" s="39" t="str">
        <f t="shared" si="81"/>
        <v/>
      </c>
      <c r="C202" s="23"/>
      <c r="D202" s="122"/>
      <c r="E202" s="145" t="s">
        <v>954</v>
      </c>
      <c r="F202" s="144" t="s">
        <v>958</v>
      </c>
      <c r="G202" s="440">
        <v>7193</v>
      </c>
      <c r="H202" s="62" t="s">
        <v>595</v>
      </c>
      <c r="I202" s="119" t="s">
        <v>1573</v>
      </c>
      <c r="J202" s="439" t="s">
        <v>3744</v>
      </c>
      <c r="K202" s="438"/>
      <c r="L202" s="438"/>
      <c r="M202" s="448" t="s">
        <v>955</v>
      </c>
      <c r="N202" s="26" t="str">
        <f t="shared" si="84"/>
        <v/>
      </c>
      <c r="O202" s="26" t="str">
        <f t="shared" si="85"/>
        <v>◄</v>
      </c>
      <c r="P202" s="25"/>
      <c r="Q202" s="24"/>
      <c r="R202" s="26" t="str">
        <f t="shared" si="86"/>
        <v/>
      </c>
      <c r="S202" s="26" t="str">
        <f t="shared" si="87"/>
        <v>◄</v>
      </c>
      <c r="T202" s="25"/>
      <c r="U202" s="24"/>
      <c r="V202" s="23"/>
      <c r="W202" s="22"/>
      <c r="X202" s="21">
        <f t="shared" si="88"/>
        <v>0</v>
      </c>
      <c r="Y202" s="20">
        <f t="shared" si="89"/>
        <v>0</v>
      </c>
      <c r="Z202" s="19"/>
      <c r="AA202" s="18">
        <f t="shared" si="90"/>
        <v>0</v>
      </c>
      <c r="AB202" s="17">
        <f t="shared" si="91"/>
        <v>0</v>
      </c>
      <c r="AC202" s="5" t="s">
        <v>0</v>
      </c>
      <c r="AD202" s="41"/>
    </row>
    <row r="203" spans="1:30" ht="15.6" customHeight="1" x14ac:dyDescent="0.25">
      <c r="A203" s="496">
        <v>1</v>
      </c>
      <c r="B203" s="39" t="str">
        <f t="shared" si="81"/>
        <v>x</v>
      </c>
      <c r="C203" s="23"/>
      <c r="D203" s="122"/>
      <c r="E203" s="145" t="s">
        <v>954</v>
      </c>
      <c r="F203" s="144" t="s">
        <v>957</v>
      </c>
      <c r="G203" s="440">
        <v>7193</v>
      </c>
      <c r="H203" s="62" t="s">
        <v>552</v>
      </c>
      <c r="I203" s="119" t="s">
        <v>3653</v>
      </c>
      <c r="J203" s="439" t="s">
        <v>3744</v>
      </c>
      <c r="K203" s="438"/>
      <c r="L203" s="438"/>
      <c r="M203" s="448" t="s">
        <v>955</v>
      </c>
      <c r="N203" s="26" t="str">
        <f t="shared" si="84"/>
        <v/>
      </c>
      <c r="O203" s="26" t="str">
        <f t="shared" si="85"/>
        <v>◄</v>
      </c>
      <c r="P203" s="25"/>
      <c r="Q203" s="24"/>
      <c r="R203" s="26" t="str">
        <f t="shared" si="86"/>
        <v/>
      </c>
      <c r="S203" s="26" t="str">
        <f t="shared" si="87"/>
        <v>◄</v>
      </c>
      <c r="T203" s="25"/>
      <c r="U203" s="24"/>
      <c r="V203" s="23"/>
      <c r="W203" s="22"/>
      <c r="X203" s="21">
        <f t="shared" si="88"/>
        <v>0</v>
      </c>
      <c r="Y203" s="20">
        <f t="shared" si="89"/>
        <v>0</v>
      </c>
      <c r="Z203" s="19"/>
      <c r="AA203" s="18">
        <f t="shared" si="90"/>
        <v>0</v>
      </c>
      <c r="AB203" s="17">
        <f t="shared" si="91"/>
        <v>0</v>
      </c>
      <c r="AC203" s="5" t="s">
        <v>0</v>
      </c>
      <c r="AD203" s="41"/>
    </row>
    <row r="204" spans="1:30" ht="15.6" customHeight="1" x14ac:dyDescent="0.25">
      <c r="A204" s="496"/>
      <c r="B204" s="39" t="str">
        <f t="shared" si="81"/>
        <v/>
      </c>
      <c r="C204" s="23"/>
      <c r="D204" s="122"/>
      <c r="E204" s="145" t="s">
        <v>954</v>
      </c>
      <c r="F204" s="144" t="s">
        <v>956</v>
      </c>
      <c r="G204" s="440">
        <v>7193</v>
      </c>
      <c r="H204" s="62" t="s">
        <v>494</v>
      </c>
      <c r="I204" s="119" t="s">
        <v>1581</v>
      </c>
      <c r="J204" s="439" t="s">
        <v>3745</v>
      </c>
      <c r="K204" s="438"/>
      <c r="L204" s="438"/>
      <c r="M204" s="448" t="s">
        <v>955</v>
      </c>
      <c r="N204" s="26" t="str">
        <f t="shared" si="84"/>
        <v/>
      </c>
      <c r="O204" s="26" t="str">
        <f t="shared" si="85"/>
        <v>◄</v>
      </c>
      <c r="P204" s="25"/>
      <c r="Q204" s="24"/>
      <c r="R204" s="26" t="str">
        <f t="shared" si="86"/>
        <v/>
      </c>
      <c r="S204" s="26" t="str">
        <f t="shared" si="87"/>
        <v>◄</v>
      </c>
      <c r="T204" s="25"/>
      <c r="U204" s="24"/>
      <c r="V204" s="23"/>
      <c r="W204" s="22"/>
      <c r="X204" s="21">
        <f t="shared" si="88"/>
        <v>0</v>
      </c>
      <c r="Y204" s="20">
        <f t="shared" si="89"/>
        <v>0</v>
      </c>
      <c r="Z204" s="19"/>
      <c r="AA204" s="18">
        <f t="shared" si="90"/>
        <v>0</v>
      </c>
      <c r="AB204" s="17">
        <f t="shared" si="91"/>
        <v>0</v>
      </c>
      <c r="AC204" s="5" t="s">
        <v>0</v>
      </c>
      <c r="AD204" s="41"/>
    </row>
    <row r="205" spans="1:30" x14ac:dyDescent="0.25">
      <c r="A205" s="496"/>
      <c r="B205" s="39" t="str">
        <f t="shared" si="81"/>
        <v/>
      </c>
      <c r="C205" s="23"/>
      <c r="D205" s="122"/>
      <c r="E205" s="461" t="s">
        <v>3773</v>
      </c>
      <c r="F205" s="144"/>
      <c r="G205" s="440"/>
      <c r="H205" s="62"/>
      <c r="I205" s="119"/>
      <c r="J205" s="118"/>
      <c r="K205" s="117"/>
      <c r="L205" s="117"/>
      <c r="M205" s="448"/>
      <c r="N205" s="26" t="str">
        <f t="shared" si="84"/>
        <v/>
      </c>
      <c r="O205" s="26" t="str">
        <f t="shared" si="85"/>
        <v>◄</v>
      </c>
      <c r="P205" s="25"/>
      <c r="Q205" s="24"/>
      <c r="R205" s="26" t="str">
        <f t="shared" si="86"/>
        <v/>
      </c>
      <c r="S205" s="26" t="str">
        <f t="shared" si="87"/>
        <v>◄</v>
      </c>
      <c r="T205" s="25"/>
      <c r="U205" s="24"/>
      <c r="V205" s="23"/>
      <c r="W205" s="22"/>
      <c r="X205" s="21">
        <f t="shared" si="88"/>
        <v>0</v>
      </c>
      <c r="Y205" s="20">
        <f t="shared" si="89"/>
        <v>0</v>
      </c>
      <c r="Z205" s="19"/>
      <c r="AA205" s="18">
        <f t="shared" si="90"/>
        <v>0</v>
      </c>
      <c r="AB205" s="17">
        <f t="shared" si="91"/>
        <v>0</v>
      </c>
      <c r="AC205" s="5" t="s">
        <v>0</v>
      </c>
      <c r="AD205" s="41"/>
    </row>
    <row r="206" spans="1:30" x14ac:dyDescent="0.25">
      <c r="A206" s="496">
        <v>1</v>
      </c>
      <c r="B206" s="39" t="str">
        <f t="shared" si="81"/>
        <v>x</v>
      </c>
      <c r="C206" s="23"/>
      <c r="D206" s="122"/>
      <c r="E206" s="145" t="s">
        <v>954</v>
      </c>
      <c r="F206" s="144" t="s">
        <v>953</v>
      </c>
      <c r="G206" s="440">
        <v>7193</v>
      </c>
      <c r="H206" s="62" t="s">
        <v>595</v>
      </c>
      <c r="I206" s="119" t="s">
        <v>1573</v>
      </c>
      <c r="J206" s="118"/>
      <c r="K206" s="117"/>
      <c r="L206" s="117"/>
      <c r="M206" s="448" t="s">
        <v>3774</v>
      </c>
      <c r="N206" s="26" t="str">
        <f t="shared" si="84"/>
        <v/>
      </c>
      <c r="O206" s="26" t="str">
        <f t="shared" si="85"/>
        <v>◄</v>
      </c>
      <c r="P206" s="25"/>
      <c r="Q206" s="24"/>
      <c r="R206" s="26" t="str">
        <f t="shared" si="86"/>
        <v/>
      </c>
      <c r="S206" s="26" t="str">
        <f t="shared" si="87"/>
        <v>◄</v>
      </c>
      <c r="T206" s="25"/>
      <c r="U206" s="24"/>
      <c r="V206" s="23"/>
      <c r="W206" s="22"/>
      <c r="X206" s="21">
        <f t="shared" si="88"/>
        <v>0</v>
      </c>
      <c r="Y206" s="20">
        <f t="shared" si="89"/>
        <v>0</v>
      </c>
      <c r="Z206" s="19"/>
      <c r="AA206" s="18">
        <f t="shared" si="90"/>
        <v>0</v>
      </c>
      <c r="AB206" s="17">
        <f t="shared" si="91"/>
        <v>0</v>
      </c>
      <c r="AC206" s="5" t="s">
        <v>0</v>
      </c>
      <c r="AD206" s="41"/>
    </row>
    <row r="207" spans="1:30" x14ac:dyDescent="0.25">
      <c r="A207" s="496">
        <v>1</v>
      </c>
      <c r="B207" s="39" t="str">
        <f t="shared" si="81"/>
        <v>x</v>
      </c>
      <c r="C207" s="23"/>
      <c r="D207" s="122"/>
      <c r="E207" s="145" t="s">
        <v>954</v>
      </c>
      <c r="F207" s="144" t="s">
        <v>953</v>
      </c>
      <c r="G207" s="440">
        <v>7193</v>
      </c>
      <c r="H207" s="62" t="s">
        <v>595</v>
      </c>
      <c r="I207" s="119" t="s">
        <v>1573</v>
      </c>
      <c r="J207" s="118"/>
      <c r="K207" s="117"/>
      <c r="L207" s="117"/>
      <c r="M207" s="448" t="s">
        <v>3775</v>
      </c>
      <c r="N207" s="26" t="str">
        <f t="shared" si="84"/>
        <v/>
      </c>
      <c r="O207" s="26" t="str">
        <f t="shared" si="85"/>
        <v>◄</v>
      </c>
      <c r="P207" s="25"/>
      <c r="Q207" s="24"/>
      <c r="R207" s="26" t="str">
        <f t="shared" si="86"/>
        <v/>
      </c>
      <c r="S207" s="26" t="str">
        <f t="shared" si="87"/>
        <v>◄</v>
      </c>
      <c r="T207" s="25"/>
      <c r="U207" s="24"/>
      <c r="V207" s="23"/>
      <c r="W207" s="22"/>
      <c r="X207" s="21">
        <f t="shared" si="88"/>
        <v>0</v>
      </c>
      <c r="Y207" s="20">
        <f t="shared" si="89"/>
        <v>0</v>
      </c>
      <c r="Z207" s="19"/>
      <c r="AA207" s="18">
        <f t="shared" si="90"/>
        <v>0</v>
      </c>
      <c r="AB207" s="17">
        <f t="shared" si="91"/>
        <v>0</v>
      </c>
      <c r="AC207" s="5" t="s">
        <v>0</v>
      </c>
      <c r="AD207" s="41"/>
    </row>
    <row r="208" spans="1:30" x14ac:dyDescent="0.25">
      <c r="A208" s="496">
        <v>1</v>
      </c>
      <c r="B208" s="39" t="str">
        <f t="shared" si="81"/>
        <v>x</v>
      </c>
      <c r="C208" s="23"/>
      <c r="D208" s="122"/>
      <c r="E208" s="145" t="s">
        <v>954</v>
      </c>
      <c r="F208" s="144" t="s">
        <v>953</v>
      </c>
      <c r="G208" s="440">
        <v>7193</v>
      </c>
      <c r="H208" s="62" t="s">
        <v>595</v>
      </c>
      <c r="I208" s="119" t="s">
        <v>1573</v>
      </c>
      <c r="J208" s="118"/>
      <c r="K208" s="117"/>
      <c r="L208" s="117"/>
      <c r="M208" s="448" t="s">
        <v>3700</v>
      </c>
      <c r="N208" s="26" t="str">
        <f t="shared" si="84"/>
        <v/>
      </c>
      <c r="O208" s="26" t="str">
        <f t="shared" si="85"/>
        <v>◄</v>
      </c>
      <c r="P208" s="25"/>
      <c r="Q208" s="24"/>
      <c r="R208" s="26" t="str">
        <f t="shared" si="86"/>
        <v/>
      </c>
      <c r="S208" s="26" t="str">
        <f t="shared" si="87"/>
        <v>◄</v>
      </c>
      <c r="T208" s="25"/>
      <c r="U208" s="24"/>
      <c r="V208" s="23"/>
      <c r="W208" s="22"/>
      <c r="X208" s="21">
        <f t="shared" si="88"/>
        <v>0</v>
      </c>
      <c r="Y208" s="20">
        <f t="shared" si="89"/>
        <v>0</v>
      </c>
      <c r="Z208" s="19"/>
      <c r="AA208" s="18">
        <f t="shared" si="90"/>
        <v>0</v>
      </c>
      <c r="AB208" s="17">
        <f t="shared" si="91"/>
        <v>0</v>
      </c>
      <c r="AC208" s="5" t="s">
        <v>0</v>
      </c>
      <c r="AD208" s="41"/>
    </row>
    <row r="209" spans="1:30" x14ac:dyDescent="0.25">
      <c r="A209" s="496">
        <v>1</v>
      </c>
      <c r="B209" s="39" t="str">
        <f t="shared" si="81"/>
        <v>x</v>
      </c>
      <c r="C209" s="23"/>
      <c r="D209" s="122"/>
      <c r="E209" s="145" t="s">
        <v>954</v>
      </c>
      <c r="F209" s="144" t="s">
        <v>953</v>
      </c>
      <c r="G209" s="440">
        <v>7193</v>
      </c>
      <c r="H209" s="62" t="s">
        <v>595</v>
      </c>
      <c r="I209" s="119" t="s">
        <v>1573</v>
      </c>
      <c r="J209" s="118"/>
      <c r="K209" s="117"/>
      <c r="L209" s="117"/>
      <c r="M209" s="448" t="s">
        <v>3776</v>
      </c>
      <c r="N209" s="26" t="str">
        <f t="shared" si="84"/>
        <v/>
      </c>
      <c r="O209" s="26" t="str">
        <f t="shared" si="85"/>
        <v>◄</v>
      </c>
      <c r="P209" s="25"/>
      <c r="Q209" s="24"/>
      <c r="R209" s="26" t="str">
        <f t="shared" si="86"/>
        <v/>
      </c>
      <c r="S209" s="26" t="str">
        <f t="shared" si="87"/>
        <v>◄</v>
      </c>
      <c r="T209" s="25"/>
      <c r="U209" s="24"/>
      <c r="V209" s="23"/>
      <c r="W209" s="22"/>
      <c r="X209" s="21">
        <f t="shared" si="88"/>
        <v>0</v>
      </c>
      <c r="Y209" s="20">
        <f t="shared" si="89"/>
        <v>0</v>
      </c>
      <c r="Z209" s="19"/>
      <c r="AA209" s="18">
        <f t="shared" si="90"/>
        <v>0</v>
      </c>
      <c r="AB209" s="17">
        <f t="shared" si="91"/>
        <v>0</v>
      </c>
      <c r="AC209" s="5" t="s">
        <v>0</v>
      </c>
      <c r="AD209" s="41"/>
    </row>
    <row r="210" spans="1:30" x14ac:dyDescent="0.25">
      <c r="A210" s="496">
        <v>1</v>
      </c>
      <c r="B210" s="39" t="str">
        <f t="shared" si="81"/>
        <v>x</v>
      </c>
      <c r="C210" s="23"/>
      <c r="D210" s="122"/>
      <c r="E210" s="145" t="s">
        <v>954</v>
      </c>
      <c r="F210" s="144" t="s">
        <v>953</v>
      </c>
      <c r="G210" s="440">
        <v>7193</v>
      </c>
      <c r="H210" s="62" t="s">
        <v>595</v>
      </c>
      <c r="I210" s="119" t="s">
        <v>1573</v>
      </c>
      <c r="J210" s="118"/>
      <c r="K210" s="117"/>
      <c r="L210" s="117"/>
      <c r="M210" s="448" t="s">
        <v>3777</v>
      </c>
      <c r="N210" s="26" t="str">
        <f t="shared" si="84"/>
        <v/>
      </c>
      <c r="O210" s="26" t="str">
        <f t="shared" si="85"/>
        <v>◄</v>
      </c>
      <c r="P210" s="25"/>
      <c r="Q210" s="24"/>
      <c r="R210" s="26" t="str">
        <f t="shared" si="86"/>
        <v/>
      </c>
      <c r="S210" s="26" t="str">
        <f t="shared" si="87"/>
        <v>◄</v>
      </c>
      <c r="T210" s="25"/>
      <c r="U210" s="24"/>
      <c r="V210" s="23"/>
      <c r="W210" s="22"/>
      <c r="X210" s="21">
        <f t="shared" si="88"/>
        <v>0</v>
      </c>
      <c r="Y210" s="20">
        <f t="shared" si="89"/>
        <v>0</v>
      </c>
      <c r="Z210" s="19"/>
      <c r="AA210" s="18">
        <f t="shared" si="90"/>
        <v>0</v>
      </c>
      <c r="AB210" s="17">
        <f t="shared" si="91"/>
        <v>0</v>
      </c>
      <c r="AC210" s="5" t="s">
        <v>0</v>
      </c>
      <c r="AD210" s="41"/>
    </row>
    <row r="211" spans="1:30" x14ac:dyDescent="0.25">
      <c r="A211" s="496">
        <v>1</v>
      </c>
      <c r="B211" s="39" t="str">
        <f t="shared" si="81"/>
        <v>x</v>
      </c>
      <c r="C211" s="23"/>
      <c r="D211" s="122"/>
      <c r="E211" s="145" t="s">
        <v>954</v>
      </c>
      <c r="F211" s="144" t="s">
        <v>953</v>
      </c>
      <c r="G211" s="440">
        <v>7193</v>
      </c>
      <c r="H211" s="62" t="s">
        <v>595</v>
      </c>
      <c r="I211" s="119" t="s">
        <v>1573</v>
      </c>
      <c r="J211" s="118"/>
      <c r="K211" s="117"/>
      <c r="L211" s="117"/>
      <c r="M211" s="448" t="s">
        <v>3778</v>
      </c>
      <c r="N211" s="26" t="str">
        <f t="shared" si="84"/>
        <v/>
      </c>
      <c r="O211" s="26" t="str">
        <f t="shared" si="85"/>
        <v>◄</v>
      </c>
      <c r="P211" s="25"/>
      <c r="Q211" s="24"/>
      <c r="R211" s="26" t="str">
        <f t="shared" si="86"/>
        <v/>
      </c>
      <c r="S211" s="26" t="str">
        <f t="shared" si="87"/>
        <v>◄</v>
      </c>
      <c r="T211" s="25"/>
      <c r="U211" s="24"/>
      <c r="V211" s="23"/>
      <c r="W211" s="22"/>
      <c r="X211" s="21">
        <f t="shared" si="88"/>
        <v>0</v>
      </c>
      <c r="Y211" s="20">
        <f t="shared" si="89"/>
        <v>0</v>
      </c>
      <c r="Z211" s="19"/>
      <c r="AA211" s="18">
        <f t="shared" si="90"/>
        <v>0</v>
      </c>
      <c r="AB211" s="17">
        <f t="shared" si="91"/>
        <v>0</v>
      </c>
      <c r="AC211" s="5" t="s">
        <v>0</v>
      </c>
      <c r="AD211" s="41"/>
    </row>
    <row r="212" spans="1:30" x14ac:dyDescent="0.25">
      <c r="A212" s="496">
        <v>1</v>
      </c>
      <c r="B212" s="39" t="str">
        <f t="shared" si="81"/>
        <v>x</v>
      </c>
      <c r="C212" s="23"/>
      <c r="D212" s="122"/>
      <c r="E212" s="145" t="s">
        <v>954</v>
      </c>
      <c r="F212" s="144" t="s">
        <v>952</v>
      </c>
      <c r="G212" s="440" t="e">
        <v>#REF!</v>
      </c>
      <c r="H212" s="62" t="s">
        <v>552</v>
      </c>
      <c r="I212" s="119" t="s">
        <v>1575</v>
      </c>
      <c r="J212" s="118"/>
      <c r="K212" s="117"/>
      <c r="L212" s="117"/>
      <c r="M212" s="448" t="s">
        <v>3779</v>
      </c>
      <c r="N212" s="26" t="str">
        <f t="shared" si="84"/>
        <v/>
      </c>
      <c r="O212" s="26" t="str">
        <f t="shared" si="85"/>
        <v>◄</v>
      </c>
      <c r="P212" s="25"/>
      <c r="Q212" s="24"/>
      <c r="R212" s="26" t="str">
        <f t="shared" si="86"/>
        <v/>
      </c>
      <c r="S212" s="26" t="str">
        <f t="shared" si="87"/>
        <v>◄</v>
      </c>
      <c r="T212" s="25"/>
      <c r="U212" s="24"/>
      <c r="V212" s="23"/>
      <c r="W212" s="22"/>
      <c r="X212" s="21">
        <f t="shared" si="88"/>
        <v>0</v>
      </c>
      <c r="Y212" s="20">
        <f t="shared" si="89"/>
        <v>0</v>
      </c>
      <c r="Z212" s="19"/>
      <c r="AA212" s="18">
        <f t="shared" si="90"/>
        <v>0</v>
      </c>
      <c r="AB212" s="17">
        <f t="shared" si="91"/>
        <v>0</v>
      </c>
      <c r="AC212" s="5" t="s">
        <v>0</v>
      </c>
      <c r="AD212" s="41"/>
    </row>
    <row r="213" spans="1:30" x14ac:dyDescent="0.25">
      <c r="A213" s="496">
        <v>1</v>
      </c>
      <c r="B213" s="39" t="str">
        <f t="shared" si="81"/>
        <v>x</v>
      </c>
      <c r="C213" s="23"/>
      <c r="D213" s="122"/>
      <c r="E213" s="145" t="s">
        <v>954</v>
      </c>
      <c r="F213" s="144" t="s">
        <v>952</v>
      </c>
      <c r="G213" s="440" t="e">
        <v>#REF!</v>
      </c>
      <c r="H213" s="62" t="s">
        <v>552</v>
      </c>
      <c r="I213" s="119" t="s">
        <v>1575</v>
      </c>
      <c r="J213" s="118"/>
      <c r="K213" s="117"/>
      <c r="L213" s="117"/>
      <c r="M213" s="448" t="s">
        <v>3780</v>
      </c>
      <c r="N213" s="26" t="str">
        <f t="shared" si="84"/>
        <v/>
      </c>
      <c r="O213" s="26" t="str">
        <f t="shared" si="85"/>
        <v>◄</v>
      </c>
      <c r="P213" s="25"/>
      <c r="Q213" s="24"/>
      <c r="R213" s="26" t="str">
        <f t="shared" si="86"/>
        <v/>
      </c>
      <c r="S213" s="26" t="str">
        <f t="shared" si="87"/>
        <v>◄</v>
      </c>
      <c r="T213" s="25"/>
      <c r="U213" s="24"/>
      <c r="V213" s="23"/>
      <c r="W213" s="22"/>
      <c r="X213" s="21">
        <f t="shared" si="88"/>
        <v>0</v>
      </c>
      <c r="Y213" s="20">
        <f t="shared" si="89"/>
        <v>0</v>
      </c>
      <c r="Z213" s="19"/>
      <c r="AA213" s="18">
        <f t="shared" si="90"/>
        <v>0</v>
      </c>
      <c r="AB213" s="17">
        <f t="shared" si="91"/>
        <v>0</v>
      </c>
      <c r="AC213" s="5" t="s">
        <v>0</v>
      </c>
      <c r="AD213" s="41"/>
    </row>
    <row r="214" spans="1:30" x14ac:dyDescent="0.25">
      <c r="A214" s="496"/>
      <c r="B214" s="39" t="str">
        <f t="shared" si="81"/>
        <v/>
      </c>
      <c r="C214" s="23"/>
      <c r="D214" s="122"/>
      <c r="E214" s="145" t="s">
        <v>954</v>
      </c>
      <c r="F214" s="144" t="s">
        <v>952</v>
      </c>
      <c r="G214" s="440" t="e">
        <v>#REF!</v>
      </c>
      <c r="H214" s="62" t="s">
        <v>552</v>
      </c>
      <c r="I214" s="119" t="s">
        <v>1575</v>
      </c>
      <c r="J214" s="118"/>
      <c r="K214" s="117"/>
      <c r="L214" s="117"/>
      <c r="M214" s="448" t="s">
        <v>3781</v>
      </c>
      <c r="N214" s="26" t="str">
        <f t="shared" si="84"/>
        <v/>
      </c>
      <c r="O214" s="26" t="str">
        <f t="shared" si="85"/>
        <v>◄</v>
      </c>
      <c r="P214" s="25"/>
      <c r="Q214" s="24"/>
      <c r="R214" s="26" t="str">
        <f t="shared" si="86"/>
        <v/>
      </c>
      <c r="S214" s="26" t="str">
        <f t="shared" si="87"/>
        <v>◄</v>
      </c>
      <c r="T214" s="25"/>
      <c r="U214" s="24"/>
      <c r="V214" s="23"/>
      <c r="W214" s="22"/>
      <c r="X214" s="21">
        <f t="shared" si="88"/>
        <v>0</v>
      </c>
      <c r="Y214" s="20">
        <f t="shared" si="89"/>
        <v>0</v>
      </c>
      <c r="Z214" s="19"/>
      <c r="AA214" s="18">
        <f t="shared" si="90"/>
        <v>0</v>
      </c>
      <c r="AB214" s="17">
        <f t="shared" si="91"/>
        <v>0</v>
      </c>
      <c r="AC214" s="5" t="s">
        <v>0</v>
      </c>
      <c r="AD214" s="41"/>
    </row>
    <row r="215" spans="1:30" x14ac:dyDescent="0.25">
      <c r="A215" s="496"/>
      <c r="B215" s="39" t="str">
        <f t="shared" si="81"/>
        <v/>
      </c>
      <c r="C215" s="23"/>
      <c r="D215" s="122"/>
      <c r="E215" s="145" t="s">
        <v>954</v>
      </c>
      <c r="F215" s="144" t="s">
        <v>952</v>
      </c>
      <c r="G215" s="440" t="e">
        <v>#REF!</v>
      </c>
      <c r="H215" s="62" t="s">
        <v>552</v>
      </c>
      <c r="I215" s="119" t="s">
        <v>1575</v>
      </c>
      <c r="J215" s="118"/>
      <c r="K215" s="117"/>
      <c r="L215" s="117"/>
      <c r="M215" s="448" t="s">
        <v>3711</v>
      </c>
      <c r="N215" s="26" t="str">
        <f t="shared" si="84"/>
        <v/>
      </c>
      <c r="O215" s="26" t="str">
        <f t="shared" si="85"/>
        <v>◄</v>
      </c>
      <c r="P215" s="25"/>
      <c r="Q215" s="24"/>
      <c r="R215" s="26" t="str">
        <f t="shared" si="86"/>
        <v/>
      </c>
      <c r="S215" s="26" t="str">
        <f t="shared" si="87"/>
        <v>◄</v>
      </c>
      <c r="T215" s="25"/>
      <c r="U215" s="24"/>
      <c r="V215" s="23"/>
      <c r="W215" s="22"/>
      <c r="X215" s="21">
        <f t="shared" si="88"/>
        <v>0</v>
      </c>
      <c r="Y215" s="20">
        <f t="shared" si="89"/>
        <v>0</v>
      </c>
      <c r="Z215" s="19"/>
      <c r="AA215" s="18">
        <f t="shared" si="90"/>
        <v>0</v>
      </c>
      <c r="AB215" s="17">
        <f t="shared" si="91"/>
        <v>0</v>
      </c>
      <c r="AC215" s="5" t="s">
        <v>0</v>
      </c>
      <c r="AD215" s="41"/>
    </row>
    <row r="216" spans="1:30" x14ac:dyDescent="0.25">
      <c r="A216" s="496"/>
      <c r="B216" s="39" t="str">
        <f t="shared" si="81"/>
        <v/>
      </c>
      <c r="C216" s="23"/>
      <c r="D216" s="122"/>
      <c r="E216" s="145" t="s">
        <v>954</v>
      </c>
      <c r="F216" s="144" t="s">
        <v>952</v>
      </c>
      <c r="G216" s="440" t="e">
        <v>#REF!</v>
      </c>
      <c r="H216" s="62" t="s">
        <v>552</v>
      </c>
      <c r="I216" s="119" t="s">
        <v>1575</v>
      </c>
      <c r="J216" s="118"/>
      <c r="K216" s="117"/>
      <c r="L216" s="117"/>
      <c r="M216" s="448" t="s">
        <v>3711</v>
      </c>
      <c r="N216" s="26" t="str">
        <f t="shared" si="84"/>
        <v/>
      </c>
      <c r="O216" s="26" t="str">
        <f t="shared" si="85"/>
        <v>◄</v>
      </c>
      <c r="P216" s="25"/>
      <c r="Q216" s="24"/>
      <c r="R216" s="26" t="str">
        <f t="shared" si="86"/>
        <v/>
      </c>
      <c r="S216" s="26" t="str">
        <f t="shared" si="87"/>
        <v>◄</v>
      </c>
      <c r="T216" s="25"/>
      <c r="U216" s="24"/>
      <c r="V216" s="23"/>
      <c r="W216" s="22"/>
      <c r="X216" s="21">
        <f t="shared" si="88"/>
        <v>0</v>
      </c>
      <c r="Y216" s="20">
        <f t="shared" si="89"/>
        <v>0</v>
      </c>
      <c r="Z216" s="19"/>
      <c r="AA216" s="18">
        <f t="shared" si="90"/>
        <v>0</v>
      </c>
      <c r="AB216" s="17">
        <f t="shared" si="91"/>
        <v>0</v>
      </c>
      <c r="AC216" s="5" t="s">
        <v>0</v>
      </c>
      <c r="AD216" s="41"/>
    </row>
    <row r="217" spans="1:30" x14ac:dyDescent="0.25">
      <c r="A217" s="496">
        <v>1</v>
      </c>
      <c r="B217" s="39" t="str">
        <f t="shared" si="81"/>
        <v>x</v>
      </c>
      <c r="C217" s="23"/>
      <c r="D217" s="122"/>
      <c r="E217" s="145" t="s">
        <v>954</v>
      </c>
      <c r="F217" s="144" t="s">
        <v>951</v>
      </c>
      <c r="G217" s="440" t="e">
        <v>#REF!</v>
      </c>
      <c r="H217" s="62" t="s">
        <v>559</v>
      </c>
      <c r="I217" s="119" t="s">
        <v>1577</v>
      </c>
      <c r="J217" s="118"/>
      <c r="K217" s="117"/>
      <c r="L217" s="117"/>
      <c r="M217" s="448" t="s">
        <v>3782</v>
      </c>
      <c r="N217" s="26" t="str">
        <f t="shared" si="84"/>
        <v/>
      </c>
      <c r="O217" s="26" t="str">
        <f t="shared" si="85"/>
        <v>◄</v>
      </c>
      <c r="P217" s="25"/>
      <c r="Q217" s="24"/>
      <c r="R217" s="26" t="str">
        <f t="shared" si="86"/>
        <v/>
      </c>
      <c r="S217" s="26" t="str">
        <f t="shared" si="87"/>
        <v>◄</v>
      </c>
      <c r="T217" s="25"/>
      <c r="U217" s="24"/>
      <c r="V217" s="23"/>
      <c r="W217" s="22"/>
      <c r="X217" s="21">
        <f t="shared" si="88"/>
        <v>0</v>
      </c>
      <c r="Y217" s="20">
        <f t="shared" si="89"/>
        <v>0</v>
      </c>
      <c r="Z217" s="19"/>
      <c r="AA217" s="18">
        <f t="shared" si="90"/>
        <v>0</v>
      </c>
      <c r="AB217" s="17">
        <f t="shared" si="91"/>
        <v>0</v>
      </c>
      <c r="AC217" s="5" t="s">
        <v>0</v>
      </c>
      <c r="AD217" s="41"/>
    </row>
    <row r="218" spans="1:30" x14ac:dyDescent="0.25">
      <c r="A218" s="496">
        <v>1</v>
      </c>
      <c r="B218" s="39" t="str">
        <f t="shared" si="81"/>
        <v>x</v>
      </c>
      <c r="C218" s="23"/>
      <c r="D218" s="122"/>
      <c r="E218" s="145" t="s">
        <v>954</v>
      </c>
      <c r="F218" s="144" t="s">
        <v>951</v>
      </c>
      <c r="G218" s="440" t="e">
        <v>#REF!</v>
      </c>
      <c r="H218" s="62" t="s">
        <v>559</v>
      </c>
      <c r="I218" s="119" t="s">
        <v>1577</v>
      </c>
      <c r="J218" s="118"/>
      <c r="K218" s="117"/>
      <c r="L218" s="117"/>
      <c r="M218" s="448" t="s">
        <v>3781</v>
      </c>
      <c r="N218" s="26" t="str">
        <f t="shared" si="84"/>
        <v/>
      </c>
      <c r="O218" s="26" t="str">
        <f t="shared" si="85"/>
        <v>◄</v>
      </c>
      <c r="P218" s="25"/>
      <c r="Q218" s="24"/>
      <c r="R218" s="26" t="str">
        <f t="shared" si="86"/>
        <v/>
      </c>
      <c r="S218" s="26" t="str">
        <f t="shared" si="87"/>
        <v>◄</v>
      </c>
      <c r="T218" s="25"/>
      <c r="U218" s="24"/>
      <c r="V218" s="23"/>
      <c r="W218" s="22"/>
      <c r="X218" s="21">
        <f t="shared" si="88"/>
        <v>0</v>
      </c>
      <c r="Y218" s="20">
        <f t="shared" si="89"/>
        <v>0</v>
      </c>
      <c r="Z218" s="19"/>
      <c r="AA218" s="18">
        <f t="shared" si="90"/>
        <v>0</v>
      </c>
      <c r="AB218" s="17">
        <f t="shared" si="91"/>
        <v>0</v>
      </c>
      <c r="AC218" s="5" t="s">
        <v>0</v>
      </c>
      <c r="AD218" s="41"/>
    </row>
    <row r="219" spans="1:30" x14ac:dyDescent="0.25">
      <c r="A219" s="496">
        <v>1</v>
      </c>
      <c r="B219" s="39" t="str">
        <f t="shared" si="81"/>
        <v>x</v>
      </c>
      <c r="C219" s="23"/>
      <c r="D219" s="122"/>
      <c r="E219" s="145" t="s">
        <v>954</v>
      </c>
      <c r="F219" s="144" t="s">
        <v>951</v>
      </c>
      <c r="G219" s="440" t="e">
        <v>#REF!</v>
      </c>
      <c r="H219" s="62" t="s">
        <v>559</v>
      </c>
      <c r="I219" s="119" t="s">
        <v>1577</v>
      </c>
      <c r="J219" s="118"/>
      <c r="K219" s="117"/>
      <c r="L219" s="117"/>
      <c r="M219" s="448" t="s">
        <v>3783</v>
      </c>
      <c r="N219" s="26" t="str">
        <f t="shared" si="84"/>
        <v/>
      </c>
      <c r="O219" s="26" t="str">
        <f t="shared" si="85"/>
        <v>◄</v>
      </c>
      <c r="P219" s="25"/>
      <c r="Q219" s="24"/>
      <c r="R219" s="26" t="str">
        <f t="shared" si="86"/>
        <v/>
      </c>
      <c r="S219" s="26" t="str">
        <f t="shared" si="87"/>
        <v>◄</v>
      </c>
      <c r="T219" s="25"/>
      <c r="U219" s="24"/>
      <c r="V219" s="23"/>
      <c r="W219" s="22"/>
      <c r="X219" s="21">
        <f t="shared" si="88"/>
        <v>0</v>
      </c>
      <c r="Y219" s="20">
        <f t="shared" si="89"/>
        <v>0</v>
      </c>
      <c r="Z219" s="19"/>
      <c r="AA219" s="18">
        <f t="shared" si="90"/>
        <v>0</v>
      </c>
      <c r="AB219" s="17">
        <f t="shared" si="91"/>
        <v>0</v>
      </c>
      <c r="AC219" s="5" t="s">
        <v>0</v>
      </c>
      <c r="AD219" s="41"/>
    </row>
    <row r="220" spans="1:30" x14ac:dyDescent="0.25">
      <c r="A220" s="496"/>
      <c r="B220" s="39" t="str">
        <f t="shared" si="81"/>
        <v/>
      </c>
      <c r="C220" s="23"/>
      <c r="D220" s="122"/>
      <c r="E220" s="145" t="s">
        <v>954</v>
      </c>
      <c r="F220" s="144" t="s">
        <v>951</v>
      </c>
      <c r="G220" s="440" t="e">
        <v>#REF!</v>
      </c>
      <c r="H220" s="62" t="s">
        <v>559</v>
      </c>
      <c r="I220" s="119" t="s">
        <v>1577</v>
      </c>
      <c r="J220" s="118"/>
      <c r="K220" s="117"/>
      <c r="L220" s="117"/>
      <c r="M220" s="448" t="s">
        <v>3711</v>
      </c>
      <c r="N220" s="26" t="str">
        <f t="shared" si="84"/>
        <v/>
      </c>
      <c r="O220" s="26" t="str">
        <f t="shared" si="85"/>
        <v>◄</v>
      </c>
      <c r="P220" s="25"/>
      <c r="Q220" s="24"/>
      <c r="R220" s="26" t="str">
        <f t="shared" si="86"/>
        <v/>
      </c>
      <c r="S220" s="26" t="str">
        <f t="shared" si="87"/>
        <v>◄</v>
      </c>
      <c r="T220" s="25"/>
      <c r="U220" s="24"/>
      <c r="V220" s="23"/>
      <c r="W220" s="22"/>
      <c r="X220" s="21">
        <f t="shared" si="88"/>
        <v>0</v>
      </c>
      <c r="Y220" s="20">
        <f t="shared" si="89"/>
        <v>0</v>
      </c>
      <c r="Z220" s="19"/>
      <c r="AA220" s="18">
        <f t="shared" si="90"/>
        <v>0</v>
      </c>
      <c r="AB220" s="17">
        <f t="shared" si="91"/>
        <v>0</v>
      </c>
      <c r="AC220" s="5" t="s">
        <v>0</v>
      </c>
      <c r="AD220" s="41"/>
    </row>
    <row r="221" spans="1:30" x14ac:dyDescent="0.25">
      <c r="A221" s="496"/>
      <c r="B221" s="39" t="str">
        <f t="shared" si="81"/>
        <v/>
      </c>
      <c r="C221" s="23"/>
      <c r="D221" s="122"/>
      <c r="E221" s="145" t="s">
        <v>954</v>
      </c>
      <c r="F221" s="144" t="s">
        <v>950</v>
      </c>
      <c r="G221" s="440" t="e">
        <v>#REF!</v>
      </c>
      <c r="H221" s="62" t="s">
        <v>949</v>
      </c>
      <c r="I221" s="119" t="s">
        <v>3784</v>
      </c>
      <c r="J221" s="118"/>
      <c r="K221" s="117"/>
      <c r="L221" s="117"/>
      <c r="M221" s="448" t="s">
        <v>3711</v>
      </c>
      <c r="N221" s="26" t="str">
        <f t="shared" si="84"/>
        <v/>
      </c>
      <c r="O221" s="26" t="str">
        <f t="shared" si="85"/>
        <v>◄</v>
      </c>
      <c r="P221" s="25"/>
      <c r="Q221" s="24"/>
      <c r="R221" s="26" t="str">
        <f t="shared" si="86"/>
        <v/>
      </c>
      <c r="S221" s="26" t="str">
        <f t="shared" si="87"/>
        <v>◄</v>
      </c>
      <c r="T221" s="25"/>
      <c r="U221" s="24"/>
      <c r="V221" s="23"/>
      <c r="W221" s="22"/>
      <c r="X221" s="21">
        <f t="shared" si="88"/>
        <v>0</v>
      </c>
      <c r="Y221" s="20">
        <f t="shared" si="89"/>
        <v>0</v>
      </c>
      <c r="Z221" s="19"/>
      <c r="AA221" s="18">
        <f t="shared" si="90"/>
        <v>0</v>
      </c>
      <c r="AB221" s="17">
        <f t="shared" si="91"/>
        <v>0</v>
      </c>
      <c r="AC221" s="5" t="s">
        <v>0</v>
      </c>
      <c r="AD221" s="41"/>
    </row>
    <row r="222" spans="1:30" ht="15" thickBot="1" x14ac:dyDescent="0.3">
      <c r="A222" s="496"/>
      <c r="B222" s="39" t="str">
        <f t="shared" si="81"/>
        <v/>
      </c>
      <c r="C222" s="23"/>
      <c r="D222" s="122"/>
      <c r="E222" s="145" t="s">
        <v>954</v>
      </c>
      <c r="F222" s="144" t="s">
        <v>950</v>
      </c>
      <c r="G222" s="440" t="e">
        <v>#REF!</v>
      </c>
      <c r="H222" s="62" t="s">
        <v>949</v>
      </c>
      <c r="I222" s="119" t="s">
        <v>3784</v>
      </c>
      <c r="J222" s="118"/>
      <c r="K222" s="117"/>
      <c r="L222" s="117"/>
      <c r="M222" s="448" t="s">
        <v>3711</v>
      </c>
      <c r="N222" s="26" t="str">
        <f t="shared" si="84"/>
        <v/>
      </c>
      <c r="O222" s="26" t="str">
        <f t="shared" si="85"/>
        <v>◄</v>
      </c>
      <c r="P222" s="25"/>
      <c r="Q222" s="24"/>
      <c r="R222" s="26" t="str">
        <f t="shared" si="86"/>
        <v/>
      </c>
      <c r="S222" s="26" t="str">
        <f t="shared" si="87"/>
        <v>◄</v>
      </c>
      <c r="T222" s="25"/>
      <c r="U222" s="24"/>
      <c r="V222" s="23"/>
      <c r="W222" s="22"/>
      <c r="X222" s="21">
        <f t="shared" si="88"/>
        <v>0</v>
      </c>
      <c r="Y222" s="20">
        <f t="shared" si="89"/>
        <v>0</v>
      </c>
      <c r="Z222" s="19"/>
      <c r="AA222" s="18">
        <f t="shared" si="90"/>
        <v>0</v>
      </c>
      <c r="AB222" s="17">
        <f t="shared" si="91"/>
        <v>0</v>
      </c>
      <c r="AC222" s="5" t="s">
        <v>0</v>
      </c>
      <c r="AD222" s="41"/>
    </row>
    <row r="223" spans="1:30" ht="30.6" customHeight="1" thickTop="1" thickBot="1" x14ac:dyDescent="0.3">
      <c r="A223" s="51"/>
      <c r="B223" s="50"/>
      <c r="C223" s="14">
        <f>ROWS(C224:C254)-1</f>
        <v>30</v>
      </c>
      <c r="D223" s="582" t="s">
        <v>3785</v>
      </c>
      <c r="E223" s="583"/>
      <c r="F223" s="583"/>
      <c r="G223" s="583"/>
      <c r="H223" s="583"/>
      <c r="I223" s="583"/>
      <c r="J223" s="8">
        <v>8065</v>
      </c>
      <c r="K223" s="8"/>
      <c r="L223" s="8"/>
      <c r="M223" s="114"/>
      <c r="N223" s="49"/>
      <c r="O223" s="68" t="str">
        <f>IF(COUNTIF(N224:N254,"?")&gt;0,"?",IF(AND(P223="◄",Q223="►"),"◄►",IF(P223="◄","◄",IF(Q223="►","►",""))))</f>
        <v>◄</v>
      </c>
      <c r="P223" s="46" t="str">
        <f>IF(SUM(P224:P254)+1=ROWS(P224:P254)-COUNTIF(P224:P254,"-"),"","◄")</f>
        <v>◄</v>
      </c>
      <c r="Q223" s="45" t="str">
        <f>IF(SUM(Q224:Q254)&gt;0,"►","")</f>
        <v/>
      </c>
      <c r="R223" s="48"/>
      <c r="S223" s="68" t="str">
        <f>IF(COUNTIF(R224:R254,"?")&gt;0,"?",IF(AND(T223="◄",U223="►"),"◄►",IF(T223="◄","◄",IF(U223="►","►",""))))</f>
        <v>◄</v>
      </c>
      <c r="T223" s="46" t="str">
        <f>IF(SUM(T224:T254)+1=ROWS(T224:T254)-COUNTIF(T224:T254,"-"),"","◄")</f>
        <v>◄</v>
      </c>
      <c r="U223" s="45" t="str">
        <f>IF(SUM(U224:U254)&gt;0,"►","")</f>
        <v/>
      </c>
      <c r="V223" s="14">
        <f>ROWS(V224:V254)-1</f>
        <v>30</v>
      </c>
      <c r="W223" s="44">
        <f>SUM(W224:W254)-W254</f>
        <v>0</v>
      </c>
      <c r="X223" s="43" t="s">
        <v>2</v>
      </c>
      <c r="Y223" s="42"/>
      <c r="Z223" s="44">
        <f>SUM(Z224:Z254)-Z254</f>
        <v>0</v>
      </c>
      <c r="AA223" s="43" t="s">
        <v>2</v>
      </c>
      <c r="AB223" s="42"/>
      <c r="AC223" s="5" t="s">
        <v>0</v>
      </c>
      <c r="AD223" s="41"/>
    </row>
    <row r="224" spans="1:30" x14ac:dyDescent="0.25">
      <c r="A224" s="496"/>
      <c r="B224" s="39" t="str">
        <f t="shared" ref="B224:B253" si="92">IF(A224=1,"x","")</f>
        <v/>
      </c>
      <c r="C224" s="23"/>
      <c r="D224" s="122"/>
      <c r="E224" s="145" t="s">
        <v>954</v>
      </c>
      <c r="F224" s="144">
        <v>32</v>
      </c>
      <c r="G224" s="440">
        <v>8065</v>
      </c>
      <c r="H224" s="62" t="s">
        <v>595</v>
      </c>
      <c r="I224" s="119" t="s">
        <v>3786</v>
      </c>
      <c r="J224" s="118"/>
      <c r="K224" s="117"/>
      <c r="L224" s="117"/>
      <c r="M224" s="124"/>
      <c r="N224" s="26" t="str">
        <f t="shared" ref="N224:N253" si="93">IF(O224="?","?","")</f>
        <v/>
      </c>
      <c r="O224" s="26" t="str">
        <f t="shared" ref="O224:O253" si="94">IF(AND(P224="",Q224&gt;0),"?",IF(P224="","◄",IF(Q224&gt;=1,"►","")))</f>
        <v>◄</v>
      </c>
      <c r="P224" s="25"/>
      <c r="Q224" s="24"/>
      <c r="R224" s="26" t="str">
        <f t="shared" ref="R224:R253" si="95">IF(S224="?","?","")</f>
        <v/>
      </c>
      <c r="S224" s="26" t="str">
        <f t="shared" ref="S224:S253" si="96">IF(AND(T224="",U224&gt;0),"?",IF(T224="","◄",IF(U224&gt;=1,"►","")))</f>
        <v>◄</v>
      </c>
      <c r="T224" s="25"/>
      <c r="U224" s="24"/>
      <c r="V224" s="23"/>
      <c r="W224" s="22"/>
      <c r="X224" s="21">
        <f t="shared" ref="X224:X253" si="97">(P224*W224)</f>
        <v>0</v>
      </c>
      <c r="Y224" s="20">
        <f t="shared" ref="Y224:Y253" si="98">(Q224*X224)</f>
        <v>0</v>
      </c>
      <c r="Z224" s="19"/>
      <c r="AA224" s="18">
        <f t="shared" ref="AA224:AA253" si="99">(T224*Z224)</f>
        <v>0</v>
      </c>
      <c r="AB224" s="17">
        <f t="shared" ref="AB224:AB253" si="100">(U224*AA224)</f>
        <v>0</v>
      </c>
      <c r="AC224" s="5" t="s">
        <v>0</v>
      </c>
      <c r="AD224" s="41"/>
    </row>
    <row r="225" spans="1:30" x14ac:dyDescent="0.25">
      <c r="A225" s="496"/>
      <c r="B225" s="39" t="str">
        <f t="shared" si="92"/>
        <v/>
      </c>
      <c r="C225" s="23"/>
      <c r="D225" s="122"/>
      <c r="E225" s="179" t="s">
        <v>954</v>
      </c>
      <c r="F225" s="178" t="s">
        <v>948</v>
      </c>
      <c r="G225" s="440">
        <v>8065</v>
      </c>
      <c r="H225" s="62" t="s">
        <v>595</v>
      </c>
      <c r="I225" s="119" t="s">
        <v>3787</v>
      </c>
      <c r="J225" s="118"/>
      <c r="K225" s="117"/>
      <c r="L225" s="117"/>
      <c r="M225" s="124"/>
      <c r="N225" s="26" t="str">
        <f t="shared" si="93"/>
        <v/>
      </c>
      <c r="O225" s="26" t="str">
        <f t="shared" si="94"/>
        <v>◄</v>
      </c>
      <c r="P225" s="25"/>
      <c r="Q225" s="24"/>
      <c r="R225" s="26" t="str">
        <f t="shared" si="95"/>
        <v/>
      </c>
      <c r="S225" s="26" t="str">
        <f t="shared" si="96"/>
        <v>◄</v>
      </c>
      <c r="T225" s="25"/>
      <c r="U225" s="24"/>
      <c r="V225" s="23"/>
      <c r="W225" s="22"/>
      <c r="X225" s="21">
        <f t="shared" si="97"/>
        <v>0</v>
      </c>
      <c r="Y225" s="20">
        <f t="shared" si="98"/>
        <v>0</v>
      </c>
      <c r="Z225" s="19"/>
      <c r="AA225" s="18">
        <f t="shared" si="99"/>
        <v>0</v>
      </c>
      <c r="AB225" s="17">
        <f t="shared" si="100"/>
        <v>0</v>
      </c>
      <c r="AC225" s="5" t="s">
        <v>0</v>
      </c>
      <c r="AD225" s="41"/>
    </row>
    <row r="226" spans="1:30" x14ac:dyDescent="0.25">
      <c r="A226" s="496"/>
      <c r="B226" s="39" t="str">
        <f t="shared" si="92"/>
        <v/>
      </c>
      <c r="C226" s="23"/>
      <c r="D226" s="122"/>
      <c r="E226" s="145" t="s">
        <v>954</v>
      </c>
      <c r="F226" s="144">
        <v>33</v>
      </c>
      <c r="G226" s="440">
        <v>8065</v>
      </c>
      <c r="H226" s="62" t="s">
        <v>552</v>
      </c>
      <c r="I226" s="119" t="s">
        <v>3788</v>
      </c>
      <c r="J226" s="118"/>
      <c r="K226" s="117"/>
      <c r="L226" s="117"/>
      <c r="M226" s="124"/>
      <c r="N226" s="26" t="str">
        <f t="shared" si="93"/>
        <v/>
      </c>
      <c r="O226" s="26" t="str">
        <f t="shared" si="94"/>
        <v>◄</v>
      </c>
      <c r="P226" s="25"/>
      <c r="Q226" s="24"/>
      <c r="R226" s="26" t="str">
        <f t="shared" si="95"/>
        <v/>
      </c>
      <c r="S226" s="26" t="str">
        <f t="shared" si="96"/>
        <v>◄</v>
      </c>
      <c r="T226" s="25"/>
      <c r="U226" s="24"/>
      <c r="V226" s="23"/>
      <c r="W226" s="22"/>
      <c r="X226" s="21">
        <f t="shared" si="97"/>
        <v>0</v>
      </c>
      <c r="Y226" s="20">
        <f t="shared" si="98"/>
        <v>0</v>
      </c>
      <c r="Z226" s="19"/>
      <c r="AA226" s="18">
        <f t="shared" si="99"/>
        <v>0</v>
      </c>
      <c r="AB226" s="17">
        <f t="shared" si="100"/>
        <v>0</v>
      </c>
      <c r="AC226" s="5" t="s">
        <v>0</v>
      </c>
      <c r="AD226" s="41"/>
    </row>
    <row r="227" spans="1:30" x14ac:dyDescent="0.25">
      <c r="A227" s="496"/>
      <c r="B227" s="39" t="str">
        <f t="shared" si="92"/>
        <v/>
      </c>
      <c r="C227" s="23"/>
      <c r="D227" s="122"/>
      <c r="E227" s="145" t="s">
        <v>954</v>
      </c>
      <c r="F227" s="144" t="s">
        <v>947</v>
      </c>
      <c r="G227" s="440">
        <v>8065</v>
      </c>
      <c r="H227" s="62" t="s">
        <v>552</v>
      </c>
      <c r="I227" s="119" t="s">
        <v>3789</v>
      </c>
      <c r="J227" s="118"/>
      <c r="K227" s="117"/>
      <c r="L227" s="117"/>
      <c r="M227" s="124"/>
      <c r="N227" s="26" t="str">
        <f t="shared" si="93"/>
        <v/>
      </c>
      <c r="O227" s="26" t="str">
        <f t="shared" si="94"/>
        <v>◄</v>
      </c>
      <c r="P227" s="25"/>
      <c r="Q227" s="24"/>
      <c r="R227" s="26" t="str">
        <f t="shared" si="95"/>
        <v/>
      </c>
      <c r="S227" s="26" t="str">
        <f t="shared" si="96"/>
        <v>◄</v>
      </c>
      <c r="T227" s="25"/>
      <c r="U227" s="24"/>
      <c r="V227" s="23"/>
      <c r="W227" s="22"/>
      <c r="X227" s="21">
        <f t="shared" si="97"/>
        <v>0</v>
      </c>
      <c r="Y227" s="20">
        <f t="shared" si="98"/>
        <v>0</v>
      </c>
      <c r="Z227" s="19"/>
      <c r="AA227" s="18">
        <f t="shared" si="99"/>
        <v>0</v>
      </c>
      <c r="AB227" s="17">
        <f t="shared" si="100"/>
        <v>0</v>
      </c>
      <c r="AC227" s="5" t="s">
        <v>0</v>
      </c>
      <c r="AD227" s="41"/>
    </row>
    <row r="228" spans="1:30" x14ac:dyDescent="0.25">
      <c r="A228" s="496"/>
      <c r="B228" s="39" t="str">
        <f t="shared" si="92"/>
        <v/>
      </c>
      <c r="C228" s="23"/>
      <c r="D228" s="122"/>
      <c r="E228" s="179" t="s">
        <v>954</v>
      </c>
      <c r="F228" s="178" t="s">
        <v>946</v>
      </c>
      <c r="G228" s="440">
        <v>8065</v>
      </c>
      <c r="H228" s="62" t="s">
        <v>552</v>
      </c>
      <c r="I228" s="119" t="s">
        <v>3790</v>
      </c>
      <c r="J228" s="118"/>
      <c r="K228" s="117"/>
      <c r="L228" s="117"/>
      <c r="M228" s="124"/>
      <c r="N228" s="26" t="str">
        <f t="shared" si="93"/>
        <v/>
      </c>
      <c r="O228" s="26" t="str">
        <f t="shared" si="94"/>
        <v>◄</v>
      </c>
      <c r="P228" s="25"/>
      <c r="Q228" s="24"/>
      <c r="R228" s="26" t="str">
        <f t="shared" si="95"/>
        <v/>
      </c>
      <c r="S228" s="26" t="str">
        <f t="shared" si="96"/>
        <v>◄</v>
      </c>
      <c r="T228" s="25"/>
      <c r="U228" s="24"/>
      <c r="V228" s="23"/>
      <c r="W228" s="22"/>
      <c r="X228" s="21">
        <f t="shared" si="97"/>
        <v>0</v>
      </c>
      <c r="Y228" s="20">
        <f t="shared" si="98"/>
        <v>0</v>
      </c>
      <c r="Z228" s="19"/>
      <c r="AA228" s="18">
        <f t="shared" si="99"/>
        <v>0</v>
      </c>
      <c r="AB228" s="17">
        <f t="shared" si="100"/>
        <v>0</v>
      </c>
      <c r="AC228" s="5" t="s">
        <v>0</v>
      </c>
      <c r="AD228" s="41"/>
    </row>
    <row r="229" spans="1:30" x14ac:dyDescent="0.25">
      <c r="A229" s="496"/>
      <c r="B229" s="39" t="str">
        <f t="shared" si="92"/>
        <v/>
      </c>
      <c r="C229" s="23"/>
      <c r="D229" s="122"/>
      <c r="E229" s="145" t="s">
        <v>954</v>
      </c>
      <c r="F229" s="144">
        <v>34</v>
      </c>
      <c r="G229" s="440">
        <v>8065</v>
      </c>
      <c r="H229" s="62" t="s">
        <v>559</v>
      </c>
      <c r="I229" s="119" t="s">
        <v>3791</v>
      </c>
      <c r="J229" s="118"/>
      <c r="K229" s="117"/>
      <c r="L229" s="117"/>
      <c r="M229" s="124"/>
      <c r="N229" s="26" t="str">
        <f t="shared" si="93"/>
        <v/>
      </c>
      <c r="O229" s="26" t="str">
        <f t="shared" si="94"/>
        <v>◄</v>
      </c>
      <c r="P229" s="25"/>
      <c r="Q229" s="24"/>
      <c r="R229" s="26" t="str">
        <f t="shared" si="95"/>
        <v/>
      </c>
      <c r="S229" s="26" t="str">
        <f t="shared" si="96"/>
        <v>◄</v>
      </c>
      <c r="T229" s="25"/>
      <c r="U229" s="24"/>
      <c r="V229" s="23"/>
      <c r="W229" s="22"/>
      <c r="X229" s="21">
        <f t="shared" si="97"/>
        <v>0</v>
      </c>
      <c r="Y229" s="20">
        <f t="shared" si="98"/>
        <v>0</v>
      </c>
      <c r="Z229" s="19"/>
      <c r="AA229" s="18">
        <f t="shared" si="99"/>
        <v>0</v>
      </c>
      <c r="AB229" s="17">
        <f t="shared" si="100"/>
        <v>0</v>
      </c>
      <c r="AC229" s="5" t="s">
        <v>0</v>
      </c>
      <c r="AD229" s="41"/>
    </row>
    <row r="230" spans="1:30" x14ac:dyDescent="0.25">
      <c r="A230" s="496"/>
      <c r="B230" s="39" t="str">
        <f t="shared" si="92"/>
        <v/>
      </c>
      <c r="C230" s="23"/>
      <c r="D230" s="122"/>
      <c r="E230" s="179" t="s">
        <v>954</v>
      </c>
      <c r="F230" s="178" t="s">
        <v>355</v>
      </c>
      <c r="G230" s="440">
        <v>8065</v>
      </c>
      <c r="H230" s="62" t="s">
        <v>559</v>
      </c>
      <c r="I230" s="119" t="s">
        <v>3792</v>
      </c>
      <c r="J230" s="118"/>
      <c r="K230" s="117"/>
      <c r="L230" s="117"/>
      <c r="M230" s="124"/>
      <c r="N230" s="26" t="str">
        <f t="shared" si="93"/>
        <v/>
      </c>
      <c r="O230" s="26" t="str">
        <f t="shared" si="94"/>
        <v>◄</v>
      </c>
      <c r="P230" s="25"/>
      <c r="Q230" s="24"/>
      <c r="R230" s="26" t="str">
        <f t="shared" si="95"/>
        <v/>
      </c>
      <c r="S230" s="26" t="str">
        <f t="shared" si="96"/>
        <v>◄</v>
      </c>
      <c r="T230" s="25"/>
      <c r="U230" s="24"/>
      <c r="V230" s="23"/>
      <c r="W230" s="22"/>
      <c r="X230" s="21">
        <f t="shared" si="97"/>
        <v>0</v>
      </c>
      <c r="Y230" s="20">
        <f t="shared" si="98"/>
        <v>0</v>
      </c>
      <c r="Z230" s="19"/>
      <c r="AA230" s="18">
        <f t="shared" si="99"/>
        <v>0</v>
      </c>
      <c r="AB230" s="17">
        <f t="shared" si="100"/>
        <v>0</v>
      </c>
      <c r="AC230" s="5" t="s">
        <v>0</v>
      </c>
      <c r="AD230" s="41"/>
    </row>
    <row r="231" spans="1:30" x14ac:dyDescent="0.25">
      <c r="A231" s="496"/>
      <c r="B231" s="39" t="str">
        <f t="shared" si="92"/>
        <v/>
      </c>
      <c r="C231" s="23"/>
      <c r="D231" s="122"/>
      <c r="E231" s="145" t="s">
        <v>954</v>
      </c>
      <c r="F231" s="144">
        <v>35</v>
      </c>
      <c r="G231" s="440">
        <v>8065</v>
      </c>
      <c r="H231" s="62" t="s">
        <v>558</v>
      </c>
      <c r="I231" s="119" t="s">
        <v>3793</v>
      </c>
      <c r="J231" s="118"/>
      <c r="K231" s="117"/>
      <c r="L231" s="117"/>
      <c r="M231" s="124"/>
      <c r="N231" s="26" t="str">
        <f t="shared" si="93"/>
        <v/>
      </c>
      <c r="O231" s="26" t="str">
        <f t="shared" si="94"/>
        <v>◄</v>
      </c>
      <c r="P231" s="25"/>
      <c r="Q231" s="24"/>
      <c r="R231" s="26" t="str">
        <f t="shared" si="95"/>
        <v/>
      </c>
      <c r="S231" s="26" t="str">
        <f t="shared" si="96"/>
        <v>◄</v>
      </c>
      <c r="T231" s="25"/>
      <c r="U231" s="24"/>
      <c r="V231" s="23"/>
      <c r="W231" s="22"/>
      <c r="X231" s="21">
        <f t="shared" si="97"/>
        <v>0</v>
      </c>
      <c r="Y231" s="20">
        <f t="shared" si="98"/>
        <v>0</v>
      </c>
      <c r="Z231" s="19"/>
      <c r="AA231" s="18">
        <f t="shared" si="99"/>
        <v>0</v>
      </c>
      <c r="AB231" s="17">
        <f t="shared" si="100"/>
        <v>0</v>
      </c>
      <c r="AC231" s="5" t="s">
        <v>0</v>
      </c>
      <c r="AD231" s="41"/>
    </row>
    <row r="232" spans="1:30" x14ac:dyDescent="0.25">
      <c r="A232" s="496"/>
      <c r="B232" s="39" t="str">
        <f t="shared" si="92"/>
        <v/>
      </c>
      <c r="C232" s="23"/>
      <c r="D232" s="122"/>
      <c r="E232" s="145" t="s">
        <v>954</v>
      </c>
      <c r="F232" s="144" t="s">
        <v>945</v>
      </c>
      <c r="G232" s="307" t="s">
        <v>937</v>
      </c>
      <c r="H232" s="62" t="s">
        <v>558</v>
      </c>
      <c r="I232" s="119" t="s">
        <v>3794</v>
      </c>
      <c r="J232" s="439" t="s">
        <v>3795</v>
      </c>
      <c r="K232" s="438"/>
      <c r="L232" s="438"/>
      <c r="M232" s="124"/>
      <c r="N232" s="26" t="str">
        <f t="shared" si="93"/>
        <v/>
      </c>
      <c r="O232" s="26" t="str">
        <f t="shared" si="94"/>
        <v>◄</v>
      </c>
      <c r="P232" s="25"/>
      <c r="Q232" s="24"/>
      <c r="R232" s="26" t="str">
        <f t="shared" si="95"/>
        <v/>
      </c>
      <c r="S232" s="26" t="str">
        <f t="shared" si="96"/>
        <v>◄</v>
      </c>
      <c r="T232" s="25"/>
      <c r="U232" s="24"/>
      <c r="V232" s="23"/>
      <c r="W232" s="22"/>
      <c r="X232" s="21">
        <f t="shared" si="97"/>
        <v>0</v>
      </c>
      <c r="Y232" s="20">
        <f t="shared" si="98"/>
        <v>0</v>
      </c>
      <c r="Z232" s="19"/>
      <c r="AA232" s="18">
        <f t="shared" si="99"/>
        <v>0</v>
      </c>
      <c r="AB232" s="17">
        <f t="shared" si="100"/>
        <v>0</v>
      </c>
      <c r="AC232" s="5" t="s">
        <v>0</v>
      </c>
      <c r="AD232" s="41"/>
    </row>
    <row r="233" spans="1:30" x14ac:dyDescent="0.25">
      <c r="A233" s="496"/>
      <c r="B233" s="39" t="str">
        <f t="shared" si="92"/>
        <v/>
      </c>
      <c r="C233" s="23"/>
      <c r="D233" s="122"/>
      <c r="E233" s="145" t="s">
        <v>954</v>
      </c>
      <c r="F233" s="144">
        <v>36</v>
      </c>
      <c r="G233" s="307">
        <v>1935</v>
      </c>
      <c r="H233" s="62" t="s">
        <v>587</v>
      </c>
      <c r="I233" s="119" t="s">
        <v>3796</v>
      </c>
      <c r="J233" s="439" t="s">
        <v>3797</v>
      </c>
      <c r="K233" s="438"/>
      <c r="L233" s="438"/>
      <c r="M233" s="117"/>
      <c r="N233" s="26" t="str">
        <f t="shared" si="93"/>
        <v/>
      </c>
      <c r="O233" s="26" t="str">
        <f t="shared" si="94"/>
        <v>◄</v>
      </c>
      <c r="P233" s="25"/>
      <c r="Q233" s="24"/>
      <c r="R233" s="26" t="str">
        <f t="shared" si="95"/>
        <v/>
      </c>
      <c r="S233" s="26" t="str">
        <f t="shared" si="96"/>
        <v>◄</v>
      </c>
      <c r="T233" s="25"/>
      <c r="U233" s="24"/>
      <c r="V233" s="23"/>
      <c r="W233" s="22"/>
      <c r="X233" s="21">
        <f t="shared" si="97"/>
        <v>0</v>
      </c>
      <c r="Y233" s="20">
        <f t="shared" si="98"/>
        <v>0</v>
      </c>
      <c r="Z233" s="19"/>
      <c r="AA233" s="18">
        <f t="shared" si="99"/>
        <v>0</v>
      </c>
      <c r="AB233" s="17">
        <f t="shared" si="100"/>
        <v>0</v>
      </c>
      <c r="AC233" s="5" t="s">
        <v>0</v>
      </c>
      <c r="AD233" s="41"/>
    </row>
    <row r="234" spans="1:30" x14ac:dyDescent="0.25">
      <c r="A234" s="496"/>
      <c r="B234" s="39" t="str">
        <f t="shared" si="92"/>
        <v/>
      </c>
      <c r="C234" s="23"/>
      <c r="D234" s="122"/>
      <c r="E234" s="145" t="s">
        <v>954</v>
      </c>
      <c r="F234" s="144">
        <v>37</v>
      </c>
      <c r="G234" s="307">
        <v>1923</v>
      </c>
      <c r="H234" s="62" t="s">
        <v>556</v>
      </c>
      <c r="I234" s="119" t="s">
        <v>3798</v>
      </c>
      <c r="J234" s="439" t="s">
        <v>3799</v>
      </c>
      <c r="K234" s="438"/>
      <c r="L234" s="438"/>
      <c r="M234" s="116"/>
      <c r="N234" s="26" t="str">
        <f t="shared" si="93"/>
        <v/>
      </c>
      <c r="O234" s="26" t="str">
        <f t="shared" si="94"/>
        <v>◄</v>
      </c>
      <c r="P234" s="25"/>
      <c r="Q234" s="24"/>
      <c r="R234" s="26" t="str">
        <f t="shared" si="95"/>
        <v/>
      </c>
      <c r="S234" s="26" t="str">
        <f t="shared" si="96"/>
        <v>◄</v>
      </c>
      <c r="T234" s="25"/>
      <c r="U234" s="24"/>
      <c r="V234" s="23"/>
      <c r="W234" s="22"/>
      <c r="X234" s="21">
        <f t="shared" si="97"/>
        <v>0</v>
      </c>
      <c r="Y234" s="20">
        <f t="shared" si="98"/>
        <v>0</v>
      </c>
      <c r="Z234" s="19"/>
      <c r="AA234" s="18">
        <f t="shared" si="99"/>
        <v>0</v>
      </c>
      <c r="AB234" s="17">
        <f t="shared" si="100"/>
        <v>0</v>
      </c>
      <c r="AC234" s="5" t="s">
        <v>0</v>
      </c>
      <c r="AD234" s="41"/>
    </row>
    <row r="235" spans="1:30" x14ac:dyDescent="0.25">
      <c r="A235" s="496"/>
      <c r="B235" s="39" t="str">
        <f t="shared" si="92"/>
        <v/>
      </c>
      <c r="C235" s="23"/>
      <c r="D235" s="122"/>
      <c r="E235" s="145" t="s">
        <v>954</v>
      </c>
      <c r="F235" s="144">
        <v>38</v>
      </c>
      <c r="G235" s="440">
        <v>8065</v>
      </c>
      <c r="H235" s="62" t="s">
        <v>494</v>
      </c>
      <c r="I235" s="119" t="s">
        <v>3784</v>
      </c>
      <c r="J235" s="439"/>
      <c r="K235" s="438"/>
      <c r="L235" s="438"/>
      <c r="M235" s="116"/>
      <c r="N235" s="26" t="str">
        <f t="shared" si="93"/>
        <v/>
      </c>
      <c r="O235" s="26" t="str">
        <f t="shared" si="94"/>
        <v>◄</v>
      </c>
      <c r="P235" s="25"/>
      <c r="Q235" s="24"/>
      <c r="R235" s="26" t="str">
        <f t="shared" si="95"/>
        <v/>
      </c>
      <c r="S235" s="26" t="str">
        <f t="shared" si="96"/>
        <v>◄</v>
      </c>
      <c r="T235" s="25"/>
      <c r="U235" s="24"/>
      <c r="V235" s="23"/>
      <c r="W235" s="22"/>
      <c r="X235" s="21">
        <f t="shared" si="97"/>
        <v>0</v>
      </c>
      <c r="Y235" s="20">
        <f t="shared" si="98"/>
        <v>0</v>
      </c>
      <c r="Z235" s="19"/>
      <c r="AA235" s="18">
        <f t="shared" si="99"/>
        <v>0</v>
      </c>
      <c r="AB235" s="17">
        <f t="shared" si="100"/>
        <v>0</v>
      </c>
      <c r="AC235" s="5" t="s">
        <v>0</v>
      </c>
      <c r="AD235" s="41"/>
    </row>
    <row r="236" spans="1:30" x14ac:dyDescent="0.25">
      <c r="A236" s="496"/>
      <c r="B236" s="39" t="str">
        <f t="shared" si="92"/>
        <v/>
      </c>
      <c r="C236" s="23"/>
      <c r="D236" s="122"/>
      <c r="E236" s="179" t="s">
        <v>954</v>
      </c>
      <c r="F236" s="178" t="s">
        <v>333</v>
      </c>
      <c r="G236" s="440">
        <v>8065</v>
      </c>
      <c r="H236" s="62" t="s">
        <v>494</v>
      </c>
      <c r="I236" s="119" t="s">
        <v>3800</v>
      </c>
      <c r="J236" s="439"/>
      <c r="K236" s="438"/>
      <c r="L236" s="438"/>
      <c r="M236" s="116"/>
      <c r="N236" s="26" t="str">
        <f t="shared" si="93"/>
        <v/>
      </c>
      <c r="O236" s="26" t="str">
        <f t="shared" si="94"/>
        <v>◄</v>
      </c>
      <c r="P236" s="25"/>
      <c r="Q236" s="24"/>
      <c r="R236" s="26" t="str">
        <f t="shared" si="95"/>
        <v/>
      </c>
      <c r="S236" s="26" t="str">
        <f t="shared" si="96"/>
        <v>◄</v>
      </c>
      <c r="T236" s="25"/>
      <c r="U236" s="24"/>
      <c r="V236" s="23"/>
      <c r="W236" s="22"/>
      <c r="X236" s="21">
        <f t="shared" si="97"/>
        <v>0</v>
      </c>
      <c r="Y236" s="20">
        <f t="shared" si="98"/>
        <v>0</v>
      </c>
      <c r="Z236" s="19"/>
      <c r="AA236" s="18">
        <f t="shared" si="99"/>
        <v>0</v>
      </c>
      <c r="AB236" s="17">
        <f t="shared" si="100"/>
        <v>0</v>
      </c>
      <c r="AC236" s="5" t="s">
        <v>0</v>
      </c>
      <c r="AD236" s="41"/>
    </row>
    <row r="237" spans="1:30" x14ac:dyDescent="0.25">
      <c r="A237" s="496"/>
      <c r="B237" s="39" t="str">
        <f t="shared" si="92"/>
        <v/>
      </c>
      <c r="C237" s="23"/>
      <c r="D237" s="122"/>
      <c r="E237" s="179" t="s">
        <v>954</v>
      </c>
      <c r="F237" s="178" t="s">
        <v>944</v>
      </c>
      <c r="G237" s="440">
        <v>8065</v>
      </c>
      <c r="H237" s="62" t="s">
        <v>494</v>
      </c>
      <c r="I237" s="119" t="s">
        <v>3801</v>
      </c>
      <c r="J237" s="439"/>
      <c r="K237" s="438"/>
      <c r="L237" s="438"/>
      <c r="M237" s="116"/>
      <c r="N237" s="26" t="str">
        <f t="shared" si="93"/>
        <v/>
      </c>
      <c r="O237" s="26" t="str">
        <f t="shared" si="94"/>
        <v>◄</v>
      </c>
      <c r="P237" s="25"/>
      <c r="Q237" s="24"/>
      <c r="R237" s="26" t="str">
        <f t="shared" si="95"/>
        <v/>
      </c>
      <c r="S237" s="26" t="str">
        <f t="shared" si="96"/>
        <v>◄</v>
      </c>
      <c r="T237" s="25"/>
      <c r="U237" s="24"/>
      <c r="V237" s="23"/>
      <c r="W237" s="22"/>
      <c r="X237" s="21">
        <f t="shared" si="97"/>
        <v>0</v>
      </c>
      <c r="Y237" s="20">
        <f t="shared" si="98"/>
        <v>0</v>
      </c>
      <c r="Z237" s="19"/>
      <c r="AA237" s="18">
        <f t="shared" si="99"/>
        <v>0</v>
      </c>
      <c r="AB237" s="17">
        <f t="shared" si="100"/>
        <v>0</v>
      </c>
      <c r="AC237" s="5" t="s">
        <v>0</v>
      </c>
      <c r="AD237" s="41"/>
    </row>
    <row r="238" spans="1:30" x14ac:dyDescent="0.25">
      <c r="A238" s="496"/>
      <c r="B238" s="39" t="str">
        <f t="shared" si="92"/>
        <v/>
      </c>
      <c r="C238" s="23"/>
      <c r="D238" s="122"/>
      <c r="E238" s="145" t="s">
        <v>954</v>
      </c>
      <c r="F238" s="144">
        <v>39</v>
      </c>
      <c r="G238" s="307">
        <v>1934</v>
      </c>
      <c r="H238" s="62" t="s">
        <v>494</v>
      </c>
      <c r="I238" s="119" t="s">
        <v>3802</v>
      </c>
      <c r="J238" s="439" t="s">
        <v>3803</v>
      </c>
      <c r="K238" s="438"/>
      <c r="L238" s="438"/>
      <c r="M238" s="116"/>
      <c r="N238" s="26" t="str">
        <f t="shared" si="93"/>
        <v/>
      </c>
      <c r="O238" s="26" t="str">
        <f t="shared" si="94"/>
        <v>◄</v>
      </c>
      <c r="P238" s="25"/>
      <c r="Q238" s="24"/>
      <c r="R238" s="26" t="str">
        <f t="shared" si="95"/>
        <v/>
      </c>
      <c r="S238" s="26" t="str">
        <f t="shared" si="96"/>
        <v>◄</v>
      </c>
      <c r="T238" s="25"/>
      <c r="U238" s="24"/>
      <c r="V238" s="23"/>
      <c r="W238" s="22"/>
      <c r="X238" s="21">
        <f t="shared" si="97"/>
        <v>0</v>
      </c>
      <c r="Y238" s="20">
        <f t="shared" si="98"/>
        <v>0</v>
      </c>
      <c r="Z238" s="19"/>
      <c r="AA238" s="18">
        <f t="shared" si="99"/>
        <v>0</v>
      </c>
      <c r="AB238" s="17">
        <f t="shared" si="100"/>
        <v>0</v>
      </c>
      <c r="AC238" s="5" t="s">
        <v>0</v>
      </c>
      <c r="AD238" s="41"/>
    </row>
    <row r="239" spans="1:30" x14ac:dyDescent="0.25">
      <c r="A239" s="496"/>
      <c r="B239" s="39" t="str">
        <f t="shared" si="92"/>
        <v/>
      </c>
      <c r="C239" s="23"/>
      <c r="D239" s="122"/>
      <c r="E239" s="179" t="s">
        <v>954</v>
      </c>
      <c r="F239" s="178" t="s">
        <v>331</v>
      </c>
      <c r="G239" s="307" t="s">
        <v>898</v>
      </c>
      <c r="H239" s="62" t="s">
        <v>494</v>
      </c>
      <c r="I239" s="119" t="s">
        <v>1581</v>
      </c>
      <c r="J239" s="439"/>
      <c r="K239" s="438"/>
      <c r="L239" s="438"/>
      <c r="M239" s="116"/>
      <c r="N239" s="26" t="str">
        <f t="shared" si="93"/>
        <v/>
      </c>
      <c r="O239" s="26" t="str">
        <f t="shared" si="94"/>
        <v>◄</v>
      </c>
      <c r="P239" s="25"/>
      <c r="Q239" s="24"/>
      <c r="R239" s="26" t="str">
        <f t="shared" si="95"/>
        <v/>
      </c>
      <c r="S239" s="26" t="str">
        <f t="shared" si="96"/>
        <v>◄</v>
      </c>
      <c r="T239" s="25"/>
      <c r="U239" s="24"/>
      <c r="V239" s="23"/>
      <c r="W239" s="22"/>
      <c r="X239" s="21">
        <f t="shared" si="97"/>
        <v>0</v>
      </c>
      <c r="Y239" s="20">
        <f t="shared" si="98"/>
        <v>0</v>
      </c>
      <c r="Z239" s="19"/>
      <c r="AA239" s="18">
        <f t="shared" si="99"/>
        <v>0</v>
      </c>
      <c r="AB239" s="17">
        <f t="shared" si="100"/>
        <v>0</v>
      </c>
      <c r="AC239" s="5" t="s">
        <v>0</v>
      </c>
      <c r="AD239" s="41"/>
    </row>
    <row r="240" spans="1:30" x14ac:dyDescent="0.25">
      <c r="A240" s="496"/>
      <c r="B240" s="39" t="str">
        <f t="shared" si="92"/>
        <v/>
      </c>
      <c r="C240" s="23"/>
      <c r="D240" s="122"/>
      <c r="E240" s="145" t="s">
        <v>954</v>
      </c>
      <c r="F240" s="144">
        <v>40</v>
      </c>
      <c r="G240" s="307">
        <v>1938</v>
      </c>
      <c r="H240" s="62" t="s">
        <v>554</v>
      </c>
      <c r="I240" s="119" t="s">
        <v>3804</v>
      </c>
      <c r="J240" s="439" t="s">
        <v>3805</v>
      </c>
      <c r="K240" s="438"/>
      <c r="L240" s="438"/>
      <c r="M240" s="116"/>
      <c r="N240" s="26" t="str">
        <f t="shared" si="93"/>
        <v/>
      </c>
      <c r="O240" s="26" t="str">
        <f t="shared" si="94"/>
        <v>◄</v>
      </c>
      <c r="P240" s="25"/>
      <c r="Q240" s="24"/>
      <c r="R240" s="26" t="str">
        <f t="shared" si="95"/>
        <v/>
      </c>
      <c r="S240" s="26" t="str">
        <f t="shared" si="96"/>
        <v>◄</v>
      </c>
      <c r="T240" s="25"/>
      <c r="U240" s="24"/>
      <c r="V240" s="23"/>
      <c r="W240" s="22"/>
      <c r="X240" s="21">
        <f t="shared" si="97"/>
        <v>0</v>
      </c>
      <c r="Y240" s="20">
        <f t="shared" si="98"/>
        <v>0</v>
      </c>
      <c r="Z240" s="19"/>
      <c r="AA240" s="18">
        <f t="shared" si="99"/>
        <v>0</v>
      </c>
      <c r="AB240" s="17">
        <f t="shared" si="100"/>
        <v>0</v>
      </c>
      <c r="AC240" s="5" t="s">
        <v>0</v>
      </c>
      <c r="AD240" s="41"/>
    </row>
    <row r="241" spans="1:30" x14ac:dyDescent="0.25">
      <c r="A241" s="496"/>
      <c r="B241" s="39" t="str">
        <f t="shared" si="92"/>
        <v/>
      </c>
      <c r="C241" s="23"/>
      <c r="D241" s="122"/>
      <c r="E241" s="145" t="s">
        <v>954</v>
      </c>
      <c r="F241" s="144">
        <v>41</v>
      </c>
      <c r="G241" s="307">
        <v>1929</v>
      </c>
      <c r="H241" s="62" t="s">
        <v>584</v>
      </c>
      <c r="I241" s="119" t="s">
        <v>3806</v>
      </c>
      <c r="J241" s="439" t="s">
        <v>3807</v>
      </c>
      <c r="K241" s="438"/>
      <c r="L241" s="438"/>
      <c r="M241" s="116"/>
      <c r="N241" s="26" t="str">
        <f t="shared" si="93"/>
        <v/>
      </c>
      <c r="O241" s="26" t="str">
        <f t="shared" si="94"/>
        <v>◄</v>
      </c>
      <c r="P241" s="25"/>
      <c r="Q241" s="24"/>
      <c r="R241" s="26" t="str">
        <f t="shared" si="95"/>
        <v/>
      </c>
      <c r="S241" s="26" t="str">
        <f t="shared" si="96"/>
        <v>◄</v>
      </c>
      <c r="T241" s="25"/>
      <c r="U241" s="24"/>
      <c r="V241" s="23"/>
      <c r="W241" s="22"/>
      <c r="X241" s="21">
        <f t="shared" si="97"/>
        <v>0</v>
      </c>
      <c r="Y241" s="20">
        <f t="shared" si="98"/>
        <v>0</v>
      </c>
      <c r="Z241" s="19"/>
      <c r="AA241" s="18">
        <f t="shared" si="99"/>
        <v>0</v>
      </c>
      <c r="AB241" s="17">
        <f t="shared" si="100"/>
        <v>0</v>
      </c>
      <c r="AC241" s="5" t="s">
        <v>0</v>
      </c>
      <c r="AD241" s="41"/>
    </row>
    <row r="242" spans="1:30" x14ac:dyDescent="0.25">
      <c r="A242" s="496"/>
      <c r="B242" s="39" t="str">
        <f t="shared" si="92"/>
        <v/>
      </c>
      <c r="C242" s="23"/>
      <c r="D242" s="122"/>
      <c r="E242" s="145" t="s">
        <v>954</v>
      </c>
      <c r="F242" s="144">
        <v>42</v>
      </c>
      <c r="G242" s="307" t="s">
        <v>157</v>
      </c>
      <c r="H242" s="62" t="s">
        <v>584</v>
      </c>
      <c r="I242" s="119" t="s">
        <v>3808</v>
      </c>
      <c r="J242" s="439" t="s">
        <v>1754</v>
      </c>
      <c r="K242" s="438"/>
      <c r="L242" s="438"/>
      <c r="M242" s="117"/>
      <c r="N242" s="26" t="str">
        <f t="shared" si="93"/>
        <v/>
      </c>
      <c r="O242" s="26" t="str">
        <f t="shared" si="94"/>
        <v>◄</v>
      </c>
      <c r="P242" s="25"/>
      <c r="Q242" s="24"/>
      <c r="R242" s="26" t="str">
        <f t="shared" si="95"/>
        <v/>
      </c>
      <c r="S242" s="26" t="str">
        <f t="shared" si="96"/>
        <v>◄</v>
      </c>
      <c r="T242" s="25"/>
      <c r="U242" s="24"/>
      <c r="V242" s="23"/>
      <c r="W242" s="22"/>
      <c r="X242" s="21">
        <f t="shared" si="97"/>
        <v>0</v>
      </c>
      <c r="Y242" s="20">
        <f t="shared" si="98"/>
        <v>0</v>
      </c>
      <c r="Z242" s="19"/>
      <c r="AA242" s="18">
        <f t="shared" si="99"/>
        <v>0</v>
      </c>
      <c r="AB242" s="17">
        <f t="shared" si="100"/>
        <v>0</v>
      </c>
      <c r="AC242" s="5" t="s">
        <v>0</v>
      </c>
      <c r="AD242" s="41"/>
    </row>
    <row r="243" spans="1:30" x14ac:dyDescent="0.25">
      <c r="A243" s="496"/>
      <c r="B243" s="39" t="str">
        <f t="shared" si="92"/>
        <v/>
      </c>
      <c r="C243" s="23"/>
      <c r="D243" s="122"/>
      <c r="E243" s="145" t="s">
        <v>954</v>
      </c>
      <c r="F243" s="144">
        <v>43</v>
      </c>
      <c r="G243" s="307" t="s">
        <v>943</v>
      </c>
      <c r="H243" s="232">
        <v>1</v>
      </c>
      <c r="I243" s="119" t="s">
        <v>3761</v>
      </c>
      <c r="J243" s="439" t="s">
        <v>3809</v>
      </c>
      <c r="K243" s="438"/>
      <c r="L243" s="438"/>
      <c r="M243" s="116"/>
      <c r="N243" s="26" t="str">
        <f t="shared" si="93"/>
        <v/>
      </c>
      <c r="O243" s="26" t="str">
        <f t="shared" si="94"/>
        <v>◄</v>
      </c>
      <c r="P243" s="25"/>
      <c r="Q243" s="24"/>
      <c r="R243" s="26" t="str">
        <f t="shared" si="95"/>
        <v/>
      </c>
      <c r="S243" s="26" t="str">
        <f t="shared" si="96"/>
        <v>◄</v>
      </c>
      <c r="T243" s="25"/>
      <c r="U243" s="24"/>
      <c r="V243" s="23"/>
      <c r="W243" s="22"/>
      <c r="X243" s="21">
        <f t="shared" si="97"/>
        <v>0</v>
      </c>
      <c r="Y243" s="20">
        <f t="shared" si="98"/>
        <v>0</v>
      </c>
      <c r="Z243" s="19"/>
      <c r="AA243" s="18">
        <f t="shared" si="99"/>
        <v>0</v>
      </c>
      <c r="AB243" s="17">
        <f t="shared" si="100"/>
        <v>0</v>
      </c>
      <c r="AC243" s="5" t="s">
        <v>0</v>
      </c>
      <c r="AD243" s="41"/>
    </row>
    <row r="244" spans="1:30" x14ac:dyDescent="0.25">
      <c r="A244" s="496"/>
      <c r="B244" s="39" t="str">
        <f t="shared" si="92"/>
        <v/>
      </c>
      <c r="C244" s="23"/>
      <c r="D244" s="122"/>
      <c r="E244" s="179" t="s">
        <v>954</v>
      </c>
      <c r="F244" s="178" t="s">
        <v>327</v>
      </c>
      <c r="G244" s="307" t="s">
        <v>160</v>
      </c>
      <c r="H244" s="232">
        <v>1</v>
      </c>
      <c r="I244" s="119" t="s">
        <v>3810</v>
      </c>
      <c r="J244" s="439" t="s">
        <v>3811</v>
      </c>
      <c r="K244" s="438"/>
      <c r="L244" s="438"/>
      <c r="M244" s="116"/>
      <c r="N244" s="26" t="str">
        <f t="shared" si="93"/>
        <v/>
      </c>
      <c r="O244" s="26" t="str">
        <f t="shared" si="94"/>
        <v>◄</v>
      </c>
      <c r="P244" s="25"/>
      <c r="Q244" s="24"/>
      <c r="R244" s="26" t="str">
        <f t="shared" si="95"/>
        <v/>
      </c>
      <c r="S244" s="26" t="str">
        <f t="shared" si="96"/>
        <v>◄</v>
      </c>
      <c r="T244" s="25"/>
      <c r="U244" s="24"/>
      <c r="V244" s="23"/>
      <c r="W244" s="22"/>
      <c r="X244" s="21">
        <f t="shared" si="97"/>
        <v>0</v>
      </c>
      <c r="Y244" s="20">
        <f t="shared" si="98"/>
        <v>0</v>
      </c>
      <c r="Z244" s="19"/>
      <c r="AA244" s="18">
        <f t="shared" si="99"/>
        <v>0</v>
      </c>
      <c r="AB244" s="17">
        <f t="shared" si="100"/>
        <v>0</v>
      </c>
      <c r="AC244" s="5" t="s">
        <v>0</v>
      </c>
      <c r="AD244" s="41"/>
    </row>
    <row r="245" spans="1:30" x14ac:dyDescent="0.25">
      <c r="A245" s="496"/>
      <c r="B245" s="39" t="str">
        <f t="shared" si="92"/>
        <v/>
      </c>
      <c r="C245" s="23"/>
      <c r="D245" s="122"/>
      <c r="E245" s="145" t="s">
        <v>954</v>
      </c>
      <c r="F245" s="144">
        <v>44</v>
      </c>
      <c r="G245" s="307" t="s">
        <v>162</v>
      </c>
      <c r="H245" s="232">
        <v>1.2</v>
      </c>
      <c r="I245" s="119" t="s">
        <v>3812</v>
      </c>
      <c r="J245" s="439" t="s">
        <v>3813</v>
      </c>
      <c r="K245" s="438"/>
      <c r="L245" s="438"/>
      <c r="M245" s="116"/>
      <c r="N245" s="26" t="str">
        <f t="shared" si="93"/>
        <v/>
      </c>
      <c r="O245" s="26" t="str">
        <f t="shared" si="94"/>
        <v>◄</v>
      </c>
      <c r="P245" s="25"/>
      <c r="Q245" s="24"/>
      <c r="R245" s="26" t="str">
        <f t="shared" si="95"/>
        <v/>
      </c>
      <c r="S245" s="26" t="str">
        <f t="shared" si="96"/>
        <v>◄</v>
      </c>
      <c r="T245" s="25"/>
      <c r="U245" s="24"/>
      <c r="V245" s="23"/>
      <c r="W245" s="22"/>
      <c r="X245" s="21">
        <f t="shared" si="97"/>
        <v>0</v>
      </c>
      <c r="Y245" s="20">
        <f t="shared" si="98"/>
        <v>0</v>
      </c>
      <c r="Z245" s="19"/>
      <c r="AA245" s="18">
        <f t="shared" si="99"/>
        <v>0</v>
      </c>
      <c r="AB245" s="17">
        <f t="shared" si="100"/>
        <v>0</v>
      </c>
      <c r="AC245" s="5" t="s">
        <v>0</v>
      </c>
      <c r="AD245" s="41"/>
    </row>
    <row r="246" spans="1:30" x14ac:dyDescent="0.25">
      <c r="A246" s="496"/>
      <c r="B246" s="39" t="str">
        <f t="shared" si="92"/>
        <v/>
      </c>
      <c r="C246" s="23"/>
      <c r="D246" s="122"/>
      <c r="E246" s="145" t="s">
        <v>954</v>
      </c>
      <c r="F246" s="144">
        <v>45</v>
      </c>
      <c r="G246" s="307" t="s">
        <v>159</v>
      </c>
      <c r="H246" s="232">
        <v>1.4</v>
      </c>
      <c r="I246" s="119" t="s">
        <v>3814</v>
      </c>
      <c r="J246" s="439" t="s">
        <v>3797</v>
      </c>
      <c r="K246" s="438"/>
      <c r="L246" s="438"/>
      <c r="M246" s="116"/>
      <c r="N246" s="26" t="str">
        <f t="shared" si="93"/>
        <v/>
      </c>
      <c r="O246" s="26" t="str">
        <f t="shared" si="94"/>
        <v>◄</v>
      </c>
      <c r="P246" s="25"/>
      <c r="Q246" s="24"/>
      <c r="R246" s="26" t="str">
        <f t="shared" si="95"/>
        <v/>
      </c>
      <c r="S246" s="26" t="str">
        <f t="shared" si="96"/>
        <v>◄</v>
      </c>
      <c r="T246" s="25"/>
      <c r="U246" s="24"/>
      <c r="V246" s="23"/>
      <c r="W246" s="22"/>
      <c r="X246" s="21">
        <f t="shared" si="97"/>
        <v>0</v>
      </c>
      <c r="Y246" s="20">
        <f t="shared" si="98"/>
        <v>0</v>
      </c>
      <c r="Z246" s="19"/>
      <c r="AA246" s="18">
        <f t="shared" si="99"/>
        <v>0</v>
      </c>
      <c r="AB246" s="17">
        <f t="shared" si="100"/>
        <v>0</v>
      </c>
      <c r="AC246" s="5" t="s">
        <v>0</v>
      </c>
      <c r="AD246" s="41"/>
    </row>
    <row r="247" spans="1:30" x14ac:dyDescent="0.25">
      <c r="A247" s="496"/>
      <c r="B247" s="39" t="str">
        <f t="shared" si="92"/>
        <v/>
      </c>
      <c r="C247" s="23"/>
      <c r="D247" s="122"/>
      <c r="E247" s="145" t="s">
        <v>954</v>
      </c>
      <c r="F247" s="144">
        <v>46</v>
      </c>
      <c r="G247" s="307" t="s">
        <v>160</v>
      </c>
      <c r="H247" s="232">
        <v>1.5</v>
      </c>
      <c r="I247" s="119" t="s">
        <v>3815</v>
      </c>
      <c r="J247" s="439" t="s">
        <v>3816</v>
      </c>
      <c r="K247" s="438"/>
      <c r="L247" s="438"/>
      <c r="M247" s="116"/>
      <c r="N247" s="26" t="str">
        <f t="shared" si="93"/>
        <v/>
      </c>
      <c r="O247" s="26" t="str">
        <f t="shared" si="94"/>
        <v>◄</v>
      </c>
      <c r="P247" s="25"/>
      <c r="Q247" s="24"/>
      <c r="R247" s="26" t="str">
        <f t="shared" si="95"/>
        <v/>
      </c>
      <c r="S247" s="26" t="str">
        <f t="shared" si="96"/>
        <v>◄</v>
      </c>
      <c r="T247" s="25"/>
      <c r="U247" s="24"/>
      <c r="V247" s="23"/>
      <c r="W247" s="22"/>
      <c r="X247" s="21">
        <f t="shared" si="97"/>
        <v>0</v>
      </c>
      <c r="Y247" s="20">
        <f t="shared" si="98"/>
        <v>0</v>
      </c>
      <c r="Z247" s="19"/>
      <c r="AA247" s="18">
        <f t="shared" si="99"/>
        <v>0</v>
      </c>
      <c r="AB247" s="17">
        <f t="shared" si="100"/>
        <v>0</v>
      </c>
      <c r="AC247" s="5" t="s">
        <v>0</v>
      </c>
      <c r="AD247" s="41"/>
    </row>
    <row r="248" spans="1:30" x14ac:dyDescent="0.25">
      <c r="A248" s="496"/>
      <c r="B248" s="39" t="str">
        <f t="shared" si="92"/>
        <v/>
      </c>
      <c r="C248" s="23"/>
      <c r="D248" s="122"/>
      <c r="E248" s="145" t="s">
        <v>954</v>
      </c>
      <c r="F248" s="144">
        <v>47</v>
      </c>
      <c r="G248" s="307" t="s">
        <v>162</v>
      </c>
      <c r="H248" s="232">
        <v>2</v>
      </c>
      <c r="I248" s="119" t="s">
        <v>3817</v>
      </c>
      <c r="J248" s="439" t="s">
        <v>3818</v>
      </c>
      <c r="K248" s="438"/>
      <c r="L248" s="438"/>
      <c r="M248" s="116"/>
      <c r="N248" s="26" t="str">
        <f t="shared" si="93"/>
        <v/>
      </c>
      <c r="O248" s="26" t="str">
        <f t="shared" si="94"/>
        <v>◄</v>
      </c>
      <c r="P248" s="25"/>
      <c r="Q248" s="24"/>
      <c r="R248" s="26" t="str">
        <f t="shared" si="95"/>
        <v/>
      </c>
      <c r="S248" s="26" t="str">
        <f t="shared" si="96"/>
        <v>◄</v>
      </c>
      <c r="T248" s="25"/>
      <c r="U248" s="24"/>
      <c r="V248" s="23"/>
      <c r="W248" s="22"/>
      <c r="X248" s="21">
        <f t="shared" si="97"/>
        <v>0</v>
      </c>
      <c r="Y248" s="20">
        <f t="shared" si="98"/>
        <v>0</v>
      </c>
      <c r="Z248" s="19"/>
      <c r="AA248" s="18">
        <f t="shared" si="99"/>
        <v>0</v>
      </c>
      <c r="AB248" s="17">
        <f t="shared" si="100"/>
        <v>0</v>
      </c>
      <c r="AC248" s="5" t="s">
        <v>0</v>
      </c>
      <c r="AD248" s="41"/>
    </row>
    <row r="249" spans="1:30" x14ac:dyDescent="0.25">
      <c r="A249" s="496"/>
      <c r="B249" s="39" t="str">
        <f t="shared" si="92"/>
        <v/>
      </c>
      <c r="C249" s="23"/>
      <c r="D249" s="122"/>
      <c r="E249" s="179" t="s">
        <v>954</v>
      </c>
      <c r="F249" s="178" t="s">
        <v>560</v>
      </c>
      <c r="G249" s="307" t="s">
        <v>898</v>
      </c>
      <c r="H249" s="232">
        <v>2</v>
      </c>
      <c r="I249" s="119" t="s">
        <v>3819</v>
      </c>
      <c r="J249" s="439"/>
      <c r="K249" s="438"/>
      <c r="L249" s="438"/>
      <c r="M249" s="116"/>
      <c r="N249" s="26" t="str">
        <f t="shared" si="93"/>
        <v/>
      </c>
      <c r="O249" s="26" t="str">
        <f t="shared" si="94"/>
        <v>◄</v>
      </c>
      <c r="P249" s="25"/>
      <c r="Q249" s="24"/>
      <c r="R249" s="26" t="str">
        <f t="shared" si="95"/>
        <v/>
      </c>
      <c r="S249" s="26" t="str">
        <f t="shared" si="96"/>
        <v>◄</v>
      </c>
      <c r="T249" s="25"/>
      <c r="U249" s="24"/>
      <c r="V249" s="23"/>
      <c r="W249" s="22"/>
      <c r="X249" s="21">
        <f t="shared" si="97"/>
        <v>0</v>
      </c>
      <c r="Y249" s="20">
        <f t="shared" si="98"/>
        <v>0</v>
      </c>
      <c r="Z249" s="19"/>
      <c r="AA249" s="18">
        <f t="shared" si="99"/>
        <v>0</v>
      </c>
      <c r="AB249" s="17">
        <f t="shared" si="100"/>
        <v>0</v>
      </c>
      <c r="AC249" s="5" t="s">
        <v>0</v>
      </c>
      <c r="AD249" s="41"/>
    </row>
    <row r="250" spans="1:30" x14ac:dyDescent="0.25">
      <c r="A250" s="496"/>
      <c r="B250" s="39" t="str">
        <f t="shared" si="92"/>
        <v/>
      </c>
      <c r="C250" s="23"/>
      <c r="D250" s="122"/>
      <c r="E250" s="145" t="s">
        <v>954</v>
      </c>
      <c r="F250" s="144">
        <v>48</v>
      </c>
      <c r="G250" s="307" t="s">
        <v>162</v>
      </c>
      <c r="H250" s="232">
        <v>3.5</v>
      </c>
      <c r="I250" s="119" t="s">
        <v>3820</v>
      </c>
      <c r="J250" s="439" t="s">
        <v>3818</v>
      </c>
      <c r="K250" s="438"/>
      <c r="L250" s="438"/>
      <c r="M250" s="116"/>
      <c r="N250" s="26" t="str">
        <f t="shared" si="93"/>
        <v/>
      </c>
      <c r="O250" s="26" t="str">
        <f t="shared" si="94"/>
        <v>◄</v>
      </c>
      <c r="P250" s="25"/>
      <c r="Q250" s="24"/>
      <c r="R250" s="26" t="str">
        <f t="shared" si="95"/>
        <v/>
      </c>
      <c r="S250" s="26" t="str">
        <f t="shared" si="96"/>
        <v>◄</v>
      </c>
      <c r="T250" s="25"/>
      <c r="U250" s="24"/>
      <c r="V250" s="23"/>
      <c r="W250" s="22"/>
      <c r="X250" s="21">
        <f t="shared" si="97"/>
        <v>0</v>
      </c>
      <c r="Y250" s="20">
        <f t="shared" si="98"/>
        <v>0</v>
      </c>
      <c r="Z250" s="19"/>
      <c r="AA250" s="18">
        <f t="shared" si="99"/>
        <v>0</v>
      </c>
      <c r="AB250" s="17">
        <f t="shared" si="100"/>
        <v>0</v>
      </c>
      <c r="AC250" s="5" t="s">
        <v>0</v>
      </c>
      <c r="AD250" s="41"/>
    </row>
    <row r="251" spans="1:30" x14ac:dyDescent="0.25">
      <c r="A251" s="496"/>
      <c r="B251" s="39" t="str">
        <f t="shared" si="92"/>
        <v/>
      </c>
      <c r="C251" s="23"/>
      <c r="D251" s="122"/>
      <c r="E251" s="179" t="s">
        <v>954</v>
      </c>
      <c r="F251" s="178" t="s">
        <v>942</v>
      </c>
      <c r="G251" s="307" t="s">
        <v>898</v>
      </c>
      <c r="H251" s="232">
        <v>3.5</v>
      </c>
      <c r="I251" s="119" t="s">
        <v>3821</v>
      </c>
      <c r="J251" s="118"/>
      <c r="K251" s="117"/>
      <c r="L251" s="117"/>
      <c r="M251" s="116"/>
      <c r="N251" s="26" t="str">
        <f t="shared" si="93"/>
        <v/>
      </c>
      <c r="O251" s="26" t="str">
        <f t="shared" si="94"/>
        <v>◄</v>
      </c>
      <c r="P251" s="25"/>
      <c r="Q251" s="24"/>
      <c r="R251" s="26" t="str">
        <f t="shared" si="95"/>
        <v/>
      </c>
      <c r="S251" s="26" t="str">
        <f t="shared" si="96"/>
        <v>◄</v>
      </c>
      <c r="T251" s="25"/>
      <c r="U251" s="24"/>
      <c r="V251" s="23"/>
      <c r="W251" s="22"/>
      <c r="X251" s="21">
        <f t="shared" si="97"/>
        <v>0</v>
      </c>
      <c r="Y251" s="20">
        <f t="shared" si="98"/>
        <v>0</v>
      </c>
      <c r="Z251" s="19"/>
      <c r="AA251" s="18">
        <f t="shared" si="99"/>
        <v>0</v>
      </c>
      <c r="AB251" s="17">
        <f t="shared" si="100"/>
        <v>0</v>
      </c>
      <c r="AC251" s="5" t="s">
        <v>0</v>
      </c>
      <c r="AD251" s="41"/>
    </row>
    <row r="252" spans="1:30" ht="15.6" customHeight="1" x14ac:dyDescent="0.25">
      <c r="A252" s="496">
        <v>1</v>
      </c>
      <c r="B252" s="39" t="str">
        <f t="shared" si="92"/>
        <v>x</v>
      </c>
      <c r="C252" s="23"/>
      <c r="D252" s="122"/>
      <c r="E252" s="145" t="s">
        <v>954</v>
      </c>
      <c r="F252" s="144" t="s">
        <v>941</v>
      </c>
      <c r="G252" s="307" t="s">
        <v>898</v>
      </c>
      <c r="H252" s="62" t="s">
        <v>595</v>
      </c>
      <c r="I252" s="119" t="s">
        <v>3786</v>
      </c>
      <c r="J252" s="439" t="s">
        <v>3822</v>
      </c>
      <c r="K252" s="438"/>
      <c r="L252" s="438"/>
      <c r="M252" s="438" t="s">
        <v>3744</v>
      </c>
      <c r="N252" s="26" t="str">
        <f t="shared" si="93"/>
        <v/>
      </c>
      <c r="O252" s="26" t="str">
        <f t="shared" si="94"/>
        <v>◄</v>
      </c>
      <c r="P252" s="25"/>
      <c r="Q252" s="24"/>
      <c r="R252" s="26" t="str">
        <f t="shared" si="95"/>
        <v/>
      </c>
      <c r="S252" s="26" t="str">
        <f t="shared" si="96"/>
        <v>◄</v>
      </c>
      <c r="T252" s="25"/>
      <c r="U252" s="24"/>
      <c r="V252" s="23"/>
      <c r="W252" s="22"/>
      <c r="X252" s="21">
        <f t="shared" si="97"/>
        <v>0</v>
      </c>
      <c r="Y252" s="20">
        <f t="shared" si="98"/>
        <v>0</v>
      </c>
      <c r="Z252" s="19"/>
      <c r="AA252" s="18">
        <f t="shared" si="99"/>
        <v>0</v>
      </c>
      <c r="AB252" s="17">
        <f t="shared" si="100"/>
        <v>0</v>
      </c>
      <c r="AC252" s="5" t="s">
        <v>0</v>
      </c>
      <c r="AD252" s="41"/>
    </row>
    <row r="253" spans="1:30" ht="15.6" customHeight="1" thickBot="1" x14ac:dyDescent="0.3">
      <c r="A253" s="496">
        <v>1</v>
      </c>
      <c r="B253" s="39" t="str">
        <f t="shared" si="92"/>
        <v>x</v>
      </c>
      <c r="C253" s="23"/>
      <c r="D253" s="122"/>
      <c r="E253" s="145" t="s">
        <v>954</v>
      </c>
      <c r="F253" s="144" t="s">
        <v>940</v>
      </c>
      <c r="G253" s="307" t="s">
        <v>898</v>
      </c>
      <c r="H253" s="62" t="s">
        <v>595</v>
      </c>
      <c r="I253" s="119" t="s">
        <v>3786</v>
      </c>
      <c r="J253" s="439" t="s">
        <v>3822</v>
      </c>
      <c r="K253" s="438"/>
      <c r="L253" s="438"/>
      <c r="M253" s="448" t="s">
        <v>3745</v>
      </c>
      <c r="N253" s="26" t="str">
        <f t="shared" si="93"/>
        <v/>
      </c>
      <c r="O253" s="26" t="str">
        <f t="shared" si="94"/>
        <v>◄</v>
      </c>
      <c r="P253" s="25"/>
      <c r="Q253" s="24"/>
      <c r="R253" s="26" t="str">
        <f t="shared" si="95"/>
        <v/>
      </c>
      <c r="S253" s="26" t="str">
        <f t="shared" si="96"/>
        <v>◄</v>
      </c>
      <c r="T253" s="25"/>
      <c r="U253" s="24"/>
      <c r="V253" s="23"/>
      <c r="W253" s="22"/>
      <c r="X253" s="21">
        <f t="shared" si="97"/>
        <v>0</v>
      </c>
      <c r="Y253" s="20">
        <f t="shared" si="98"/>
        <v>0</v>
      </c>
      <c r="Z253" s="19"/>
      <c r="AA253" s="18">
        <f t="shared" si="99"/>
        <v>0</v>
      </c>
      <c r="AB253" s="17">
        <f t="shared" si="100"/>
        <v>0</v>
      </c>
      <c r="AC253" s="5" t="s">
        <v>0</v>
      </c>
      <c r="AD253" s="41"/>
    </row>
    <row r="254" spans="1:30" ht="15.6" customHeight="1" thickTop="1" thickBot="1" x14ac:dyDescent="0.3">
      <c r="A254" s="51"/>
      <c r="B254" s="50"/>
      <c r="C254" s="14">
        <f>ROWS(C256:C271)-1</f>
        <v>15</v>
      </c>
      <c r="D254" s="678" t="s">
        <v>3823</v>
      </c>
      <c r="E254" s="679"/>
      <c r="F254" s="679"/>
      <c r="G254" s="679"/>
      <c r="H254" s="679"/>
      <c r="I254" s="679"/>
      <c r="J254" s="8">
        <v>16690</v>
      </c>
      <c r="K254" s="8"/>
      <c r="L254" s="8"/>
      <c r="M254" s="114"/>
      <c r="N254" s="49"/>
      <c r="O254" s="68" t="str">
        <f>IF(COUNTIF(N256:N271,"?")&gt;0,"?",IF(AND(P254="◄",Q254="►"),"◄►",IF(P254="◄","◄",IF(Q254="►","►",""))))</f>
        <v>◄</v>
      </c>
      <c r="P254" s="46" t="str">
        <f>IF(SUM(P256:P271)+1=ROWS(P256:P271)-COUNTIF(P256:P271,"-"),"","◄")</f>
        <v>◄</v>
      </c>
      <c r="Q254" s="45" t="str">
        <f>IF(SUM(Q256:Q271)&gt;0,"►","")</f>
        <v/>
      </c>
      <c r="R254" s="48"/>
      <c r="S254" s="68" t="str">
        <f>IF(COUNTIF(R256:R271,"?")&gt;0,"?",IF(AND(T254="◄",U254="►"),"◄►",IF(T254="◄","◄",IF(U254="►","►",""))))</f>
        <v>◄</v>
      </c>
      <c r="T254" s="46" t="str">
        <f>IF(SUM(T256:T271)+1=ROWS(T256:T271)-COUNTIF(T256:T271,"-"),"","◄")</f>
        <v>◄</v>
      </c>
      <c r="U254" s="45" t="str">
        <f>IF(SUM(U256:U271)&gt;0,"►","")</f>
        <v/>
      </c>
      <c r="V254" s="14">
        <f>ROWS(V256:V271)-1</f>
        <v>15</v>
      </c>
      <c r="W254" s="44">
        <f>-W271</f>
        <v>0</v>
      </c>
      <c r="X254" s="43" t="s">
        <v>2</v>
      </c>
      <c r="Y254" s="42"/>
      <c r="Z254" s="44">
        <f>-Z271</f>
        <v>0</v>
      </c>
      <c r="AA254" s="43" t="s">
        <v>2</v>
      </c>
      <c r="AB254" s="42"/>
      <c r="AC254" s="5" t="s">
        <v>0</v>
      </c>
      <c r="AD254" s="41"/>
    </row>
    <row r="255" spans="1:30" ht="15.6" customHeight="1" thickBot="1" x14ac:dyDescent="0.3">
      <c r="A255" s="51"/>
      <c r="B255" s="50"/>
      <c r="C255" s="14"/>
      <c r="D255" s="452"/>
      <c r="E255" s="452"/>
      <c r="F255" s="452"/>
      <c r="G255" s="451" t="s">
        <v>3824</v>
      </c>
      <c r="H255" s="450"/>
      <c r="I255" s="459"/>
      <c r="J255" s="8"/>
      <c r="K255" s="8"/>
      <c r="L255" s="8"/>
      <c r="M255" s="114"/>
      <c r="N255" s="49"/>
      <c r="O255" s="68"/>
      <c r="P255" s="360"/>
      <c r="Q255" s="48"/>
      <c r="R255" s="48"/>
      <c r="S255" s="68"/>
      <c r="T255" s="360"/>
      <c r="U255" s="48"/>
      <c r="V255" s="14"/>
      <c r="W255" s="359"/>
      <c r="X255" s="43"/>
      <c r="Y255" s="42"/>
      <c r="Z255" s="359"/>
      <c r="AA255" s="43"/>
      <c r="AB255" s="42"/>
      <c r="AC255" s="5"/>
      <c r="AD255" s="41"/>
    </row>
    <row r="256" spans="1:30" ht="15.6" customHeight="1" x14ac:dyDescent="0.25">
      <c r="A256" s="496"/>
      <c r="B256" s="39" t="str">
        <f t="shared" ref="B256:B262" si="101">IF(A256=1,"x","")</f>
        <v/>
      </c>
      <c r="C256" s="23"/>
      <c r="D256" s="122"/>
      <c r="E256" s="145" t="s">
        <v>954</v>
      </c>
      <c r="F256" s="144">
        <v>49</v>
      </c>
      <c r="G256" s="440">
        <v>16690</v>
      </c>
      <c r="H256" s="62" t="s">
        <v>552</v>
      </c>
      <c r="I256" s="119" t="s">
        <v>3825</v>
      </c>
      <c r="J256" s="118"/>
      <c r="K256" s="117"/>
      <c r="L256" s="117"/>
      <c r="M256" s="124"/>
      <c r="N256" s="26" t="str">
        <f t="shared" ref="N256:N262" si="102">IF(O256="?","?","")</f>
        <v/>
      </c>
      <c r="O256" s="26" t="str">
        <f t="shared" ref="O256:O262" si="103">IF(AND(P256="",Q256&gt;0),"?",IF(P256="","◄",IF(Q256&gt;=1,"►","")))</f>
        <v>◄</v>
      </c>
      <c r="P256" s="25"/>
      <c r="Q256" s="24"/>
      <c r="R256" s="26" t="str">
        <f t="shared" ref="R256:R262" si="104">IF(S256="?","?","")</f>
        <v/>
      </c>
      <c r="S256" s="26" t="str">
        <f t="shared" ref="S256:S262" si="105">IF(AND(T256="",U256&gt;0),"?",IF(T256="","◄",IF(U256&gt;=1,"►","")))</f>
        <v>◄</v>
      </c>
      <c r="T256" s="25"/>
      <c r="U256" s="24"/>
      <c r="V256" s="23"/>
      <c r="W256" s="22"/>
      <c r="X256" s="21">
        <f t="shared" ref="X256:Y262" si="106">(P256*W256)</f>
        <v>0</v>
      </c>
      <c r="Y256" s="20">
        <f t="shared" si="106"/>
        <v>0</v>
      </c>
      <c r="Z256" s="19"/>
      <c r="AA256" s="18">
        <f t="shared" ref="AA256:AB262" si="107">(T256*Z256)</f>
        <v>0</v>
      </c>
      <c r="AB256" s="17">
        <f t="shared" si="107"/>
        <v>0</v>
      </c>
      <c r="AC256" s="5" t="s">
        <v>0</v>
      </c>
      <c r="AD256" s="41"/>
    </row>
    <row r="257" spans="1:30" ht="15.6" customHeight="1" x14ac:dyDescent="0.25">
      <c r="A257" s="496"/>
      <c r="B257" s="39" t="str">
        <f t="shared" si="101"/>
        <v/>
      </c>
      <c r="C257" s="23"/>
      <c r="D257" s="122"/>
      <c r="E257" s="145" t="s">
        <v>954</v>
      </c>
      <c r="F257" s="144">
        <v>50</v>
      </c>
      <c r="G257" s="440">
        <v>16690</v>
      </c>
      <c r="H257" s="62" t="s">
        <v>559</v>
      </c>
      <c r="I257" s="119" t="s">
        <v>3826</v>
      </c>
      <c r="J257" s="118"/>
      <c r="K257" s="117"/>
      <c r="L257" s="117"/>
      <c r="M257" s="124"/>
      <c r="N257" s="26" t="str">
        <f t="shared" si="102"/>
        <v/>
      </c>
      <c r="O257" s="26" t="str">
        <f t="shared" si="103"/>
        <v>◄</v>
      </c>
      <c r="P257" s="25"/>
      <c r="Q257" s="24"/>
      <c r="R257" s="26" t="str">
        <f t="shared" si="104"/>
        <v/>
      </c>
      <c r="S257" s="26" t="str">
        <f t="shared" si="105"/>
        <v>◄</v>
      </c>
      <c r="T257" s="25"/>
      <c r="U257" s="24"/>
      <c r="V257" s="23"/>
      <c r="W257" s="22"/>
      <c r="X257" s="21">
        <f t="shared" si="106"/>
        <v>0</v>
      </c>
      <c r="Y257" s="20">
        <f t="shared" si="106"/>
        <v>0</v>
      </c>
      <c r="Z257" s="19"/>
      <c r="AA257" s="18">
        <f t="shared" si="107"/>
        <v>0</v>
      </c>
      <c r="AB257" s="17">
        <f t="shared" si="107"/>
        <v>0</v>
      </c>
      <c r="AC257" s="5" t="s">
        <v>0</v>
      </c>
      <c r="AD257" s="41"/>
    </row>
    <row r="258" spans="1:30" ht="15.6" customHeight="1" x14ac:dyDescent="0.25">
      <c r="A258" s="496"/>
      <c r="B258" s="39" t="str">
        <f t="shared" si="101"/>
        <v/>
      </c>
      <c r="C258" s="23"/>
      <c r="D258" s="122"/>
      <c r="E258" s="145" t="s">
        <v>954</v>
      </c>
      <c r="F258" s="144">
        <v>51</v>
      </c>
      <c r="G258" s="440">
        <v>16690</v>
      </c>
      <c r="H258" s="62" t="s">
        <v>558</v>
      </c>
      <c r="I258" s="119" t="s">
        <v>3827</v>
      </c>
      <c r="J258" s="118"/>
      <c r="K258" s="117"/>
      <c r="L258" s="117"/>
      <c r="M258" s="124"/>
      <c r="N258" s="26" t="str">
        <f t="shared" si="102"/>
        <v/>
      </c>
      <c r="O258" s="26" t="str">
        <f t="shared" si="103"/>
        <v>◄</v>
      </c>
      <c r="P258" s="25"/>
      <c r="Q258" s="24"/>
      <c r="R258" s="26" t="str">
        <f t="shared" si="104"/>
        <v/>
      </c>
      <c r="S258" s="26" t="str">
        <f t="shared" si="105"/>
        <v>◄</v>
      </c>
      <c r="T258" s="25"/>
      <c r="U258" s="24"/>
      <c r="V258" s="23"/>
      <c r="W258" s="22"/>
      <c r="X258" s="21">
        <f t="shared" si="106"/>
        <v>0</v>
      </c>
      <c r="Y258" s="20">
        <f t="shared" si="106"/>
        <v>0</v>
      </c>
      <c r="Z258" s="19"/>
      <c r="AA258" s="18">
        <f t="shared" si="107"/>
        <v>0</v>
      </c>
      <c r="AB258" s="17">
        <f t="shared" si="107"/>
        <v>0</v>
      </c>
      <c r="AC258" s="5" t="s">
        <v>0</v>
      </c>
      <c r="AD258" s="41"/>
    </row>
    <row r="259" spans="1:30" ht="15.6" customHeight="1" x14ac:dyDescent="0.25">
      <c r="A259" s="496"/>
      <c r="B259" s="39" t="str">
        <f t="shared" si="101"/>
        <v/>
      </c>
      <c r="C259" s="23"/>
      <c r="D259" s="122"/>
      <c r="E259" s="145" t="s">
        <v>954</v>
      </c>
      <c r="F259" s="144">
        <v>52</v>
      </c>
      <c r="G259" s="440">
        <v>16690</v>
      </c>
      <c r="H259" s="62" t="s">
        <v>556</v>
      </c>
      <c r="I259" s="119" t="s">
        <v>3828</v>
      </c>
      <c r="J259" s="118"/>
      <c r="K259" s="117"/>
      <c r="L259" s="117"/>
      <c r="M259" s="124"/>
      <c r="N259" s="26" t="str">
        <f t="shared" si="102"/>
        <v/>
      </c>
      <c r="O259" s="26" t="str">
        <f t="shared" si="103"/>
        <v>◄</v>
      </c>
      <c r="P259" s="25"/>
      <c r="Q259" s="24"/>
      <c r="R259" s="26" t="str">
        <f t="shared" si="104"/>
        <v/>
      </c>
      <c r="S259" s="26" t="str">
        <f t="shared" si="105"/>
        <v>◄</v>
      </c>
      <c r="T259" s="25"/>
      <c r="U259" s="24"/>
      <c r="V259" s="23"/>
      <c r="W259" s="22"/>
      <c r="X259" s="21">
        <f t="shared" si="106"/>
        <v>0</v>
      </c>
      <c r="Y259" s="20">
        <f t="shared" si="106"/>
        <v>0</v>
      </c>
      <c r="Z259" s="19"/>
      <c r="AA259" s="18">
        <f t="shared" si="107"/>
        <v>0</v>
      </c>
      <c r="AB259" s="17">
        <f t="shared" si="107"/>
        <v>0</v>
      </c>
      <c r="AC259" s="5" t="s">
        <v>0</v>
      </c>
      <c r="AD259" s="41"/>
    </row>
    <row r="260" spans="1:30" ht="15.6" customHeight="1" x14ac:dyDescent="0.25">
      <c r="A260" s="496"/>
      <c r="B260" s="39" t="str">
        <f t="shared" si="101"/>
        <v/>
      </c>
      <c r="C260" s="23"/>
      <c r="D260" s="122"/>
      <c r="E260" s="145" t="s">
        <v>954</v>
      </c>
      <c r="F260" s="144">
        <v>53</v>
      </c>
      <c r="G260" s="440">
        <v>16690</v>
      </c>
      <c r="H260" s="62" t="s">
        <v>494</v>
      </c>
      <c r="I260" s="119" t="s">
        <v>3829</v>
      </c>
      <c r="J260" s="118"/>
      <c r="K260" s="117"/>
      <c r="L260" s="117"/>
      <c r="M260" s="124"/>
      <c r="N260" s="26" t="str">
        <f t="shared" si="102"/>
        <v/>
      </c>
      <c r="O260" s="26" t="str">
        <f t="shared" si="103"/>
        <v>◄</v>
      </c>
      <c r="P260" s="25"/>
      <c r="Q260" s="24"/>
      <c r="R260" s="26" t="str">
        <f t="shared" si="104"/>
        <v/>
      </c>
      <c r="S260" s="26" t="str">
        <f t="shared" si="105"/>
        <v>◄</v>
      </c>
      <c r="T260" s="25"/>
      <c r="U260" s="24"/>
      <c r="V260" s="23"/>
      <c r="W260" s="22"/>
      <c r="X260" s="21">
        <f t="shared" si="106"/>
        <v>0</v>
      </c>
      <c r="Y260" s="20">
        <f t="shared" si="106"/>
        <v>0</v>
      </c>
      <c r="Z260" s="19"/>
      <c r="AA260" s="18">
        <f t="shared" si="107"/>
        <v>0</v>
      </c>
      <c r="AB260" s="17">
        <f t="shared" si="107"/>
        <v>0</v>
      </c>
      <c r="AC260" s="5" t="s">
        <v>0</v>
      </c>
      <c r="AD260" s="41"/>
    </row>
    <row r="261" spans="1:30" ht="15.6" customHeight="1" x14ac:dyDescent="0.25">
      <c r="A261" s="496"/>
      <c r="B261" s="39" t="str">
        <f t="shared" si="101"/>
        <v/>
      </c>
      <c r="C261" s="23"/>
      <c r="D261" s="122"/>
      <c r="E261" s="145" t="s">
        <v>954</v>
      </c>
      <c r="F261" s="144">
        <v>54</v>
      </c>
      <c r="G261" s="440">
        <v>16690</v>
      </c>
      <c r="H261" s="232">
        <v>1</v>
      </c>
      <c r="I261" s="119" t="s">
        <v>3830</v>
      </c>
      <c r="J261" s="118"/>
      <c r="K261" s="117"/>
      <c r="L261" s="117"/>
      <c r="M261" s="124"/>
      <c r="N261" s="26" t="str">
        <f t="shared" si="102"/>
        <v/>
      </c>
      <c r="O261" s="26" t="str">
        <f t="shared" si="103"/>
        <v>◄</v>
      </c>
      <c r="P261" s="25"/>
      <c r="Q261" s="24"/>
      <c r="R261" s="26" t="str">
        <f t="shared" si="104"/>
        <v/>
      </c>
      <c r="S261" s="26" t="str">
        <f t="shared" si="105"/>
        <v>◄</v>
      </c>
      <c r="T261" s="25"/>
      <c r="U261" s="24"/>
      <c r="V261" s="23"/>
      <c r="W261" s="22"/>
      <c r="X261" s="21">
        <f t="shared" si="106"/>
        <v>0</v>
      </c>
      <c r="Y261" s="20">
        <f t="shared" si="106"/>
        <v>0</v>
      </c>
      <c r="Z261" s="19"/>
      <c r="AA261" s="18">
        <f t="shared" si="107"/>
        <v>0</v>
      </c>
      <c r="AB261" s="17">
        <f t="shared" si="107"/>
        <v>0</v>
      </c>
      <c r="AC261" s="5" t="s">
        <v>0</v>
      </c>
      <c r="AD261" s="41"/>
    </row>
    <row r="262" spans="1:30" ht="15.6" customHeight="1" thickBot="1" x14ac:dyDescent="0.3">
      <c r="A262" s="496"/>
      <c r="B262" s="39" t="str">
        <f t="shared" si="101"/>
        <v/>
      </c>
      <c r="C262" s="23"/>
      <c r="D262" s="122"/>
      <c r="E262" s="145" t="s">
        <v>954</v>
      </c>
      <c r="F262" s="144">
        <v>55</v>
      </c>
      <c r="G262" s="458">
        <v>16690</v>
      </c>
      <c r="H262" s="457">
        <v>2</v>
      </c>
      <c r="I262" s="456" t="s">
        <v>3831</v>
      </c>
      <c r="J262" s="118"/>
      <c r="K262" s="117"/>
      <c r="L262" s="117"/>
      <c r="M262" s="124"/>
      <c r="N262" s="26" t="str">
        <f t="shared" si="102"/>
        <v/>
      </c>
      <c r="O262" s="26" t="str">
        <f t="shared" si="103"/>
        <v>◄</v>
      </c>
      <c r="P262" s="25"/>
      <c r="Q262" s="24"/>
      <c r="R262" s="26" t="str">
        <f t="shared" si="104"/>
        <v/>
      </c>
      <c r="S262" s="26" t="str">
        <f t="shared" si="105"/>
        <v>◄</v>
      </c>
      <c r="T262" s="25"/>
      <c r="U262" s="24"/>
      <c r="V262" s="23"/>
      <c r="W262" s="22"/>
      <c r="X262" s="21">
        <f t="shared" si="106"/>
        <v>0</v>
      </c>
      <c r="Y262" s="20">
        <f t="shared" si="106"/>
        <v>0</v>
      </c>
      <c r="Z262" s="19"/>
      <c r="AA262" s="18">
        <f t="shared" si="107"/>
        <v>0</v>
      </c>
      <c r="AB262" s="17">
        <f t="shared" si="107"/>
        <v>0</v>
      </c>
      <c r="AC262" s="5" t="s">
        <v>0</v>
      </c>
      <c r="AD262" s="41"/>
    </row>
    <row r="263" spans="1:30" ht="15.6" customHeight="1" thickBot="1" x14ac:dyDescent="0.3">
      <c r="A263" s="51"/>
      <c r="B263" s="50"/>
      <c r="C263" s="14"/>
      <c r="D263" s="452"/>
      <c r="E263" s="452"/>
      <c r="F263" s="452"/>
      <c r="G263" s="451" t="s">
        <v>3832</v>
      </c>
      <c r="H263" s="450"/>
      <c r="I263" s="459"/>
      <c r="J263" s="8"/>
      <c r="K263" s="8"/>
      <c r="L263" s="8"/>
      <c r="M263" s="114"/>
      <c r="N263" s="49"/>
      <c r="O263" s="68"/>
      <c r="P263" s="360"/>
      <c r="Q263" s="48"/>
      <c r="R263" s="48"/>
      <c r="S263" s="68"/>
      <c r="T263" s="360"/>
      <c r="U263" s="48"/>
      <c r="V263" s="14"/>
      <c r="W263" s="359"/>
      <c r="X263" s="43"/>
      <c r="Y263" s="42"/>
      <c r="Z263" s="359"/>
      <c r="AA263" s="43"/>
      <c r="AB263" s="42"/>
      <c r="AC263" s="5"/>
      <c r="AD263" s="41"/>
    </row>
    <row r="264" spans="1:30" ht="15.6" customHeight="1" x14ac:dyDescent="0.25">
      <c r="A264" s="496"/>
      <c r="B264" s="39" t="str">
        <f t="shared" ref="B264:B270" si="108">IF(A264=1,"x","")</f>
        <v/>
      </c>
      <c r="C264" s="23"/>
      <c r="D264" s="122"/>
      <c r="E264" s="145" t="s">
        <v>954</v>
      </c>
      <c r="F264" s="144" t="s">
        <v>939</v>
      </c>
      <c r="G264" s="443">
        <v>16690</v>
      </c>
      <c r="H264" s="442" t="s">
        <v>552</v>
      </c>
      <c r="I264" s="441" t="s">
        <v>3825</v>
      </c>
      <c r="J264" s="118"/>
      <c r="K264" s="117"/>
      <c r="L264" s="117"/>
      <c r="M264" s="124"/>
      <c r="N264" s="26" t="str">
        <f t="shared" ref="N264:N270" si="109">IF(O264="?","?","")</f>
        <v/>
      </c>
      <c r="O264" s="26" t="str">
        <f t="shared" ref="O264:O270" si="110">IF(AND(P264="",Q264&gt;0),"?",IF(P264="","◄",IF(Q264&gt;=1,"►","")))</f>
        <v>◄</v>
      </c>
      <c r="P264" s="25"/>
      <c r="Q264" s="24"/>
      <c r="R264" s="26" t="str">
        <f t="shared" ref="R264:R270" si="111">IF(S264="?","?","")</f>
        <v/>
      </c>
      <c r="S264" s="26" t="str">
        <f t="shared" ref="S264:S270" si="112">IF(AND(T264="",U264&gt;0),"?",IF(T264="","◄",IF(U264&gt;=1,"►","")))</f>
        <v>◄</v>
      </c>
      <c r="T264" s="25"/>
      <c r="U264" s="24"/>
      <c r="V264" s="23"/>
      <c r="W264" s="22"/>
      <c r="X264" s="21">
        <f t="shared" ref="X264:Y270" si="113">(P264*W264)</f>
        <v>0</v>
      </c>
      <c r="Y264" s="20">
        <f t="shared" si="113"/>
        <v>0</v>
      </c>
      <c r="Z264" s="19"/>
      <c r="AA264" s="18">
        <f t="shared" ref="AA264:AB270" si="114">(T264*Z264)</f>
        <v>0</v>
      </c>
      <c r="AB264" s="17">
        <f t="shared" si="114"/>
        <v>0</v>
      </c>
      <c r="AC264" s="5" t="s">
        <v>0</v>
      </c>
      <c r="AD264" s="41"/>
    </row>
    <row r="265" spans="1:30" ht="15.6" customHeight="1" x14ac:dyDescent="0.25">
      <c r="A265" s="496"/>
      <c r="B265" s="39" t="str">
        <f t="shared" si="108"/>
        <v/>
      </c>
      <c r="C265" s="23"/>
      <c r="D265" s="122"/>
      <c r="E265" s="145" t="s">
        <v>954</v>
      </c>
      <c r="F265" s="144" t="s">
        <v>938</v>
      </c>
      <c r="G265" s="307" t="s">
        <v>937</v>
      </c>
      <c r="H265" s="62" t="s">
        <v>559</v>
      </c>
      <c r="I265" s="119" t="s">
        <v>3826</v>
      </c>
      <c r="J265" s="439"/>
      <c r="K265" s="438"/>
      <c r="L265" s="438"/>
      <c r="M265" s="124"/>
      <c r="N265" s="26" t="str">
        <f t="shared" si="109"/>
        <v/>
      </c>
      <c r="O265" s="26" t="str">
        <f t="shared" si="110"/>
        <v>◄</v>
      </c>
      <c r="P265" s="25"/>
      <c r="Q265" s="24"/>
      <c r="R265" s="26" t="str">
        <f t="shared" si="111"/>
        <v/>
      </c>
      <c r="S265" s="26" t="str">
        <f t="shared" si="112"/>
        <v>◄</v>
      </c>
      <c r="T265" s="25"/>
      <c r="U265" s="24"/>
      <c r="V265" s="23"/>
      <c r="W265" s="22"/>
      <c r="X265" s="21">
        <f t="shared" si="113"/>
        <v>0</v>
      </c>
      <c r="Y265" s="20">
        <f t="shared" si="113"/>
        <v>0</v>
      </c>
      <c r="Z265" s="19"/>
      <c r="AA265" s="18">
        <f t="shared" si="114"/>
        <v>0</v>
      </c>
      <c r="AB265" s="17">
        <f t="shared" si="114"/>
        <v>0</v>
      </c>
      <c r="AC265" s="5" t="s">
        <v>0</v>
      </c>
      <c r="AD265" s="41"/>
    </row>
    <row r="266" spans="1:30" ht="15.6" customHeight="1" x14ac:dyDescent="0.25">
      <c r="A266" s="496"/>
      <c r="B266" s="39" t="str">
        <f t="shared" si="108"/>
        <v/>
      </c>
      <c r="C266" s="23"/>
      <c r="D266" s="122"/>
      <c r="E266" s="145" t="s">
        <v>954</v>
      </c>
      <c r="F266" s="144" t="s">
        <v>317</v>
      </c>
      <c r="G266" s="307">
        <v>1935</v>
      </c>
      <c r="H266" s="62" t="s">
        <v>558</v>
      </c>
      <c r="I266" s="119" t="s">
        <v>3827</v>
      </c>
      <c r="J266" s="439"/>
      <c r="K266" s="438"/>
      <c r="L266" s="438"/>
      <c r="M266" s="117"/>
      <c r="N266" s="26" t="str">
        <f t="shared" si="109"/>
        <v/>
      </c>
      <c r="O266" s="26" t="str">
        <f t="shared" si="110"/>
        <v>◄</v>
      </c>
      <c r="P266" s="25"/>
      <c r="Q266" s="24"/>
      <c r="R266" s="26" t="str">
        <f t="shared" si="111"/>
        <v/>
      </c>
      <c r="S266" s="26" t="str">
        <f t="shared" si="112"/>
        <v>◄</v>
      </c>
      <c r="T266" s="25"/>
      <c r="U266" s="24"/>
      <c r="V266" s="23"/>
      <c r="W266" s="22"/>
      <c r="X266" s="21">
        <f t="shared" si="113"/>
        <v>0</v>
      </c>
      <c r="Y266" s="20">
        <f t="shared" si="113"/>
        <v>0</v>
      </c>
      <c r="Z266" s="19"/>
      <c r="AA266" s="18">
        <f t="shared" si="114"/>
        <v>0</v>
      </c>
      <c r="AB266" s="17">
        <f t="shared" si="114"/>
        <v>0</v>
      </c>
      <c r="AC266" s="5" t="s">
        <v>0</v>
      </c>
      <c r="AD266" s="41"/>
    </row>
    <row r="267" spans="1:30" ht="15.6" customHeight="1" x14ac:dyDescent="0.25">
      <c r="A267" s="496"/>
      <c r="B267" s="39" t="str">
        <f t="shared" si="108"/>
        <v/>
      </c>
      <c r="C267" s="23"/>
      <c r="D267" s="122"/>
      <c r="E267" s="145" t="s">
        <v>954</v>
      </c>
      <c r="F267" s="144" t="s">
        <v>315</v>
      </c>
      <c r="G267" s="307">
        <v>1923</v>
      </c>
      <c r="H267" s="62" t="s">
        <v>556</v>
      </c>
      <c r="I267" s="119" t="s">
        <v>3828</v>
      </c>
      <c r="J267" s="439"/>
      <c r="K267" s="438"/>
      <c r="L267" s="438"/>
      <c r="M267" s="116"/>
      <c r="N267" s="26" t="str">
        <f t="shared" si="109"/>
        <v/>
      </c>
      <c r="O267" s="26" t="str">
        <f t="shared" si="110"/>
        <v>◄</v>
      </c>
      <c r="P267" s="25"/>
      <c r="Q267" s="24"/>
      <c r="R267" s="26" t="str">
        <f t="shared" si="111"/>
        <v/>
      </c>
      <c r="S267" s="26" t="str">
        <f t="shared" si="112"/>
        <v>◄</v>
      </c>
      <c r="T267" s="25"/>
      <c r="U267" s="24"/>
      <c r="V267" s="23"/>
      <c r="W267" s="22"/>
      <c r="X267" s="21">
        <f t="shared" si="113"/>
        <v>0</v>
      </c>
      <c r="Y267" s="20">
        <f t="shared" si="113"/>
        <v>0</v>
      </c>
      <c r="Z267" s="19"/>
      <c r="AA267" s="18">
        <f t="shared" si="114"/>
        <v>0</v>
      </c>
      <c r="AB267" s="17">
        <f t="shared" si="114"/>
        <v>0</v>
      </c>
      <c r="AC267" s="5" t="s">
        <v>0</v>
      </c>
      <c r="AD267" s="41"/>
    </row>
    <row r="268" spans="1:30" ht="15.6" customHeight="1" x14ac:dyDescent="0.25">
      <c r="A268" s="496"/>
      <c r="B268" s="39" t="str">
        <f t="shared" si="108"/>
        <v/>
      </c>
      <c r="C268" s="23"/>
      <c r="D268" s="122"/>
      <c r="E268" s="145" t="s">
        <v>954</v>
      </c>
      <c r="F268" s="144" t="s">
        <v>312</v>
      </c>
      <c r="G268" s="440">
        <v>16690</v>
      </c>
      <c r="H268" s="62" t="s">
        <v>494</v>
      </c>
      <c r="I268" s="119" t="s">
        <v>3829</v>
      </c>
      <c r="J268" s="439"/>
      <c r="K268" s="438"/>
      <c r="L268" s="438"/>
      <c r="M268" s="116"/>
      <c r="N268" s="26" t="str">
        <f t="shared" si="109"/>
        <v/>
      </c>
      <c r="O268" s="26" t="str">
        <f t="shared" si="110"/>
        <v>◄</v>
      </c>
      <c r="P268" s="25"/>
      <c r="Q268" s="24"/>
      <c r="R268" s="26" t="str">
        <f t="shared" si="111"/>
        <v/>
      </c>
      <c r="S268" s="26" t="str">
        <f t="shared" si="112"/>
        <v>◄</v>
      </c>
      <c r="T268" s="25"/>
      <c r="U268" s="24"/>
      <c r="V268" s="23"/>
      <c r="W268" s="22"/>
      <c r="X268" s="21">
        <f t="shared" si="113"/>
        <v>0</v>
      </c>
      <c r="Y268" s="20">
        <f t="shared" si="113"/>
        <v>0</v>
      </c>
      <c r="Z268" s="19"/>
      <c r="AA268" s="18">
        <f t="shared" si="114"/>
        <v>0</v>
      </c>
      <c r="AB268" s="17">
        <f t="shared" si="114"/>
        <v>0</v>
      </c>
      <c r="AC268" s="5" t="s">
        <v>0</v>
      </c>
      <c r="AD268" s="41"/>
    </row>
    <row r="269" spans="1:30" ht="15.6" customHeight="1" x14ac:dyDescent="0.25">
      <c r="A269" s="496"/>
      <c r="B269" s="39" t="str">
        <f t="shared" si="108"/>
        <v/>
      </c>
      <c r="C269" s="23"/>
      <c r="D269" s="122"/>
      <c r="E269" s="145" t="s">
        <v>954</v>
      </c>
      <c r="F269" s="144" t="s">
        <v>311</v>
      </c>
      <c r="G269" s="440">
        <v>16690</v>
      </c>
      <c r="H269" s="232">
        <v>1</v>
      </c>
      <c r="I269" s="119" t="s">
        <v>3830</v>
      </c>
      <c r="J269" s="439"/>
      <c r="K269" s="438"/>
      <c r="L269" s="438"/>
      <c r="M269" s="116"/>
      <c r="N269" s="26" t="str">
        <f t="shared" si="109"/>
        <v/>
      </c>
      <c r="O269" s="26" t="str">
        <f t="shared" si="110"/>
        <v>◄</v>
      </c>
      <c r="P269" s="25"/>
      <c r="Q269" s="24"/>
      <c r="R269" s="26" t="str">
        <f t="shared" si="111"/>
        <v/>
      </c>
      <c r="S269" s="26" t="str">
        <f t="shared" si="112"/>
        <v>◄</v>
      </c>
      <c r="T269" s="25"/>
      <c r="U269" s="24"/>
      <c r="V269" s="23"/>
      <c r="W269" s="22"/>
      <c r="X269" s="21">
        <f t="shared" si="113"/>
        <v>0</v>
      </c>
      <c r="Y269" s="20">
        <f t="shared" si="113"/>
        <v>0</v>
      </c>
      <c r="Z269" s="19"/>
      <c r="AA269" s="18">
        <f t="shared" si="114"/>
        <v>0</v>
      </c>
      <c r="AB269" s="17">
        <f t="shared" si="114"/>
        <v>0</v>
      </c>
      <c r="AC269" s="5" t="s">
        <v>0</v>
      </c>
      <c r="AD269" s="41"/>
    </row>
    <row r="270" spans="1:30" ht="15.6" customHeight="1" thickBot="1" x14ac:dyDescent="0.3">
      <c r="A270" s="496"/>
      <c r="B270" s="39" t="str">
        <f t="shared" si="108"/>
        <v/>
      </c>
      <c r="C270" s="23"/>
      <c r="D270" s="122"/>
      <c r="E270" s="145" t="s">
        <v>954</v>
      </c>
      <c r="F270" s="144" t="s">
        <v>936</v>
      </c>
      <c r="G270" s="440">
        <v>16690</v>
      </c>
      <c r="H270" s="232">
        <v>2</v>
      </c>
      <c r="I270" s="119" t="s">
        <v>3831</v>
      </c>
      <c r="J270" s="439"/>
      <c r="K270" s="438"/>
      <c r="L270" s="438"/>
      <c r="M270" s="116"/>
      <c r="N270" s="26" t="str">
        <f t="shared" si="109"/>
        <v/>
      </c>
      <c r="O270" s="26" t="str">
        <f t="shared" si="110"/>
        <v>◄</v>
      </c>
      <c r="P270" s="25"/>
      <c r="Q270" s="24"/>
      <c r="R270" s="26" t="str">
        <f t="shared" si="111"/>
        <v/>
      </c>
      <c r="S270" s="26" t="str">
        <f t="shared" si="112"/>
        <v>◄</v>
      </c>
      <c r="T270" s="25"/>
      <c r="U270" s="24"/>
      <c r="V270" s="23"/>
      <c r="W270" s="22"/>
      <c r="X270" s="21">
        <f t="shared" si="113"/>
        <v>0</v>
      </c>
      <c r="Y270" s="20">
        <f t="shared" si="113"/>
        <v>0</v>
      </c>
      <c r="Z270" s="19"/>
      <c r="AA270" s="18">
        <f t="shared" si="114"/>
        <v>0</v>
      </c>
      <c r="AB270" s="17">
        <f t="shared" si="114"/>
        <v>0</v>
      </c>
      <c r="AC270" s="5" t="s">
        <v>0</v>
      </c>
      <c r="AD270" s="41"/>
    </row>
    <row r="271" spans="1:30" ht="15.6" customHeight="1" thickTop="1" thickBot="1" x14ac:dyDescent="0.3">
      <c r="A271" s="51"/>
      <c r="B271" s="50"/>
      <c r="C271" s="14">
        <f>ROWS(C273:C283)-1</f>
        <v>10</v>
      </c>
      <c r="D271" s="582" t="s">
        <v>3833</v>
      </c>
      <c r="E271" s="583"/>
      <c r="F271" s="583"/>
      <c r="G271" s="583"/>
      <c r="H271" s="583"/>
      <c r="I271" s="583"/>
      <c r="J271" s="8" t="s">
        <v>3834</v>
      </c>
      <c r="K271" s="8"/>
      <c r="L271" s="8"/>
      <c r="M271" s="114"/>
      <c r="N271" s="49"/>
      <c r="O271" s="68" t="str">
        <f>IF(COUNTIF(N273:N283,"?")&gt;0,"?",IF(AND(P271="◄",Q271="►"),"◄►",IF(P271="◄","◄",IF(Q271="►","►",""))))</f>
        <v>◄</v>
      </c>
      <c r="P271" s="46" t="str">
        <f>IF(SUM(P273:P283)+1=ROWS(P273:P283)-COUNTIF(P273:P283,"-"),"","◄")</f>
        <v>◄</v>
      </c>
      <c r="Q271" s="45" t="str">
        <f>IF(SUM(Q273:Q283)&gt;0,"►","")</f>
        <v/>
      </c>
      <c r="R271" s="48"/>
      <c r="S271" s="68" t="str">
        <f>IF(COUNTIF(R273:R283,"?")&gt;0,"?",IF(AND(T271="◄",U271="►"),"◄►",IF(T271="◄","◄",IF(U271="►","►",""))))</f>
        <v>◄</v>
      </c>
      <c r="T271" s="46" t="str">
        <f>IF(SUM(T273:T283)+1=ROWS(T273:T283)-COUNTIF(T273:T283,"-"),"","◄")</f>
        <v>◄</v>
      </c>
      <c r="U271" s="45" t="str">
        <f>IF(SUM(U273:U283)&gt;0,"►","")</f>
        <v/>
      </c>
      <c r="V271" s="14">
        <f>ROWS(V273:V283)-1</f>
        <v>10</v>
      </c>
      <c r="W271" s="44">
        <f>SUM(W273:W283)-W283</f>
        <v>0</v>
      </c>
      <c r="X271" s="43" t="s">
        <v>2</v>
      </c>
      <c r="Y271" s="42"/>
      <c r="Z271" s="44">
        <f>SUM(Z273:Z283)-Z283</f>
        <v>0</v>
      </c>
      <c r="AA271" s="43" t="s">
        <v>2</v>
      </c>
      <c r="AB271" s="42"/>
      <c r="AC271" s="5" t="s">
        <v>0</v>
      </c>
      <c r="AD271" s="41"/>
    </row>
    <row r="272" spans="1:30" ht="15.6" customHeight="1" thickBot="1" x14ac:dyDescent="0.3">
      <c r="A272" s="51"/>
      <c r="B272" s="50"/>
      <c r="C272" s="14"/>
      <c r="D272" s="452"/>
      <c r="E272" s="452"/>
      <c r="F272" s="452"/>
      <c r="G272" s="451" t="s">
        <v>3835</v>
      </c>
      <c r="H272" s="450"/>
      <c r="I272" s="459"/>
      <c r="J272" s="8"/>
      <c r="K272" s="8"/>
      <c r="L272" s="8"/>
      <c r="M272" s="114"/>
      <c r="N272" s="49"/>
      <c r="O272" s="68"/>
      <c r="P272" s="360"/>
      <c r="Q272" s="48"/>
      <c r="R272" s="48"/>
      <c r="S272" s="68"/>
      <c r="T272" s="360"/>
      <c r="U272" s="48"/>
      <c r="V272" s="14"/>
      <c r="W272" s="359"/>
      <c r="X272" s="43"/>
      <c r="Y272" s="42"/>
      <c r="Z272" s="359"/>
      <c r="AA272" s="43"/>
      <c r="AB272" s="42"/>
      <c r="AC272" s="5"/>
      <c r="AD272" s="41"/>
    </row>
    <row r="273" spans="1:30" ht="15.6" customHeight="1" x14ac:dyDescent="0.25">
      <c r="A273" s="496"/>
      <c r="B273" s="39" t="str">
        <f t="shared" ref="B273:B282" si="115">IF(A273=1,"x","")</f>
        <v/>
      </c>
      <c r="C273" s="23"/>
      <c r="D273" s="122"/>
      <c r="E273" s="145" t="s">
        <v>954</v>
      </c>
      <c r="F273" s="144">
        <v>56</v>
      </c>
      <c r="G273" s="307">
        <v>1948</v>
      </c>
      <c r="H273" s="62" t="s">
        <v>553</v>
      </c>
      <c r="I273" s="119" t="s">
        <v>3836</v>
      </c>
      <c r="J273" s="118" t="s">
        <v>3837</v>
      </c>
      <c r="K273" s="117"/>
      <c r="L273" s="117"/>
      <c r="M273" s="124"/>
      <c r="N273" s="26" t="str">
        <f t="shared" ref="N273:N282" si="116">IF(O273="?","?","")</f>
        <v/>
      </c>
      <c r="O273" s="26" t="str">
        <f t="shared" ref="O273:O282" si="117">IF(AND(P273="",Q273&gt;0),"?",IF(P273="","◄",IF(Q273&gt;=1,"►","")))</f>
        <v>◄</v>
      </c>
      <c r="P273" s="25"/>
      <c r="Q273" s="24"/>
      <c r="R273" s="26" t="str">
        <f t="shared" ref="R273:R282" si="118">IF(S273="?","?","")</f>
        <v/>
      </c>
      <c r="S273" s="26" t="str">
        <f t="shared" ref="S273:S282" si="119">IF(AND(T273="",U273&gt;0),"?",IF(T273="","◄",IF(U273&gt;=1,"►","")))</f>
        <v>◄</v>
      </c>
      <c r="T273" s="25"/>
      <c r="U273" s="24"/>
      <c r="V273" s="23"/>
      <c r="W273" s="22"/>
      <c r="X273" s="21">
        <f t="shared" ref="X273:X282" si="120">(P273*W273)</f>
        <v>0</v>
      </c>
      <c r="Y273" s="20">
        <f t="shared" ref="Y273:Y282" si="121">(Q273*X273)</f>
        <v>0</v>
      </c>
      <c r="Z273" s="19"/>
      <c r="AA273" s="18">
        <f t="shared" ref="AA273:AA282" si="122">(T273*Z273)</f>
        <v>0</v>
      </c>
      <c r="AB273" s="17">
        <f t="shared" ref="AB273:AB282" si="123">(U273*AA273)</f>
        <v>0</v>
      </c>
      <c r="AC273" s="5" t="s">
        <v>0</v>
      </c>
      <c r="AD273" s="41"/>
    </row>
    <row r="274" spans="1:30" ht="15.6" customHeight="1" x14ac:dyDescent="0.25">
      <c r="A274" s="496"/>
      <c r="B274" s="39" t="str">
        <f t="shared" si="115"/>
        <v/>
      </c>
      <c r="C274" s="23"/>
      <c r="D274" s="122"/>
      <c r="E274" s="145" t="s">
        <v>954</v>
      </c>
      <c r="F274" s="144">
        <v>57</v>
      </c>
      <c r="G274" s="307" t="s">
        <v>935</v>
      </c>
      <c r="H274" s="232">
        <v>1.6</v>
      </c>
      <c r="I274" s="119" t="s">
        <v>3838</v>
      </c>
      <c r="J274" s="118" t="s">
        <v>3839</v>
      </c>
      <c r="K274" s="117"/>
      <c r="L274" s="117"/>
      <c r="M274" s="124"/>
      <c r="N274" s="26" t="str">
        <f t="shared" si="116"/>
        <v/>
      </c>
      <c r="O274" s="26" t="str">
        <f t="shared" si="117"/>
        <v>◄</v>
      </c>
      <c r="P274" s="25"/>
      <c r="Q274" s="24"/>
      <c r="R274" s="26" t="str">
        <f t="shared" si="118"/>
        <v/>
      </c>
      <c r="S274" s="26" t="str">
        <f t="shared" si="119"/>
        <v>◄</v>
      </c>
      <c r="T274" s="25"/>
      <c r="U274" s="24"/>
      <c r="V274" s="23"/>
      <c r="W274" s="22"/>
      <c r="X274" s="21">
        <f t="shared" si="120"/>
        <v>0</v>
      </c>
      <c r="Y274" s="20">
        <f t="shared" si="121"/>
        <v>0</v>
      </c>
      <c r="Z274" s="19"/>
      <c r="AA274" s="18">
        <f t="shared" si="122"/>
        <v>0</v>
      </c>
      <c r="AB274" s="17">
        <f t="shared" si="123"/>
        <v>0</v>
      </c>
      <c r="AC274" s="5" t="s">
        <v>0</v>
      </c>
      <c r="AD274" s="41"/>
    </row>
    <row r="275" spans="1:30" ht="15.6" customHeight="1" x14ac:dyDescent="0.25">
      <c r="A275" s="496"/>
      <c r="B275" s="39" t="str">
        <f t="shared" si="115"/>
        <v/>
      </c>
      <c r="C275" s="23"/>
      <c r="D275" s="122"/>
      <c r="E275" s="145" t="s">
        <v>954</v>
      </c>
      <c r="F275" s="144">
        <v>58</v>
      </c>
      <c r="G275" s="307" t="s">
        <v>933</v>
      </c>
      <c r="H275" s="232">
        <v>1.8</v>
      </c>
      <c r="I275" s="119" t="s">
        <v>3840</v>
      </c>
      <c r="J275" s="118" t="s">
        <v>3837</v>
      </c>
      <c r="K275" s="117"/>
      <c r="L275" s="117"/>
      <c r="M275" s="124"/>
      <c r="N275" s="26" t="str">
        <f t="shared" si="116"/>
        <v/>
      </c>
      <c r="O275" s="26" t="str">
        <f t="shared" si="117"/>
        <v>◄</v>
      </c>
      <c r="P275" s="25"/>
      <c r="Q275" s="24"/>
      <c r="R275" s="26" t="str">
        <f t="shared" si="118"/>
        <v/>
      </c>
      <c r="S275" s="26" t="str">
        <f t="shared" si="119"/>
        <v>◄</v>
      </c>
      <c r="T275" s="25"/>
      <c r="U275" s="24"/>
      <c r="V275" s="23"/>
      <c r="W275" s="22"/>
      <c r="X275" s="21">
        <f t="shared" si="120"/>
        <v>0</v>
      </c>
      <c r="Y275" s="20">
        <f t="shared" si="121"/>
        <v>0</v>
      </c>
      <c r="Z275" s="19"/>
      <c r="AA275" s="18">
        <f t="shared" si="122"/>
        <v>0</v>
      </c>
      <c r="AB275" s="17">
        <f t="shared" si="123"/>
        <v>0</v>
      </c>
      <c r="AC275" s="5" t="s">
        <v>0</v>
      </c>
      <c r="AD275" s="41"/>
    </row>
    <row r="276" spans="1:30" ht="15.6" customHeight="1" x14ac:dyDescent="0.25">
      <c r="A276" s="496"/>
      <c r="B276" s="39" t="str">
        <f t="shared" si="115"/>
        <v/>
      </c>
      <c r="C276" s="23"/>
      <c r="D276" s="122"/>
      <c r="E276" s="145" t="s">
        <v>954</v>
      </c>
      <c r="F276" s="144">
        <v>59</v>
      </c>
      <c r="G276" s="307" t="s">
        <v>935</v>
      </c>
      <c r="H276" s="232">
        <v>2.4</v>
      </c>
      <c r="I276" s="119" t="s">
        <v>3841</v>
      </c>
      <c r="J276" s="118" t="s">
        <v>3842</v>
      </c>
      <c r="K276" s="117"/>
      <c r="L276" s="117"/>
      <c r="M276" s="124"/>
      <c r="N276" s="26" t="str">
        <f t="shared" si="116"/>
        <v/>
      </c>
      <c r="O276" s="26" t="str">
        <f t="shared" si="117"/>
        <v>◄</v>
      </c>
      <c r="P276" s="25"/>
      <c r="Q276" s="24"/>
      <c r="R276" s="26" t="str">
        <f t="shared" si="118"/>
        <v/>
      </c>
      <c r="S276" s="26" t="str">
        <f t="shared" si="119"/>
        <v>◄</v>
      </c>
      <c r="T276" s="25"/>
      <c r="U276" s="24"/>
      <c r="V276" s="23"/>
      <c r="W276" s="22"/>
      <c r="X276" s="21">
        <f t="shared" si="120"/>
        <v>0</v>
      </c>
      <c r="Y276" s="20">
        <f t="shared" si="121"/>
        <v>0</v>
      </c>
      <c r="Z276" s="19"/>
      <c r="AA276" s="18">
        <f t="shared" si="122"/>
        <v>0</v>
      </c>
      <c r="AB276" s="17">
        <f t="shared" si="123"/>
        <v>0</v>
      </c>
      <c r="AC276" s="5" t="s">
        <v>0</v>
      </c>
      <c r="AD276" s="41"/>
    </row>
    <row r="277" spans="1:30" ht="15.6" customHeight="1" x14ac:dyDescent="0.25">
      <c r="A277" s="496"/>
      <c r="B277" s="39" t="str">
        <f t="shared" si="115"/>
        <v/>
      </c>
      <c r="C277" s="23"/>
      <c r="D277" s="122"/>
      <c r="E277" s="145" t="s">
        <v>954</v>
      </c>
      <c r="F277" s="144">
        <v>60</v>
      </c>
      <c r="G277" s="307" t="s">
        <v>934</v>
      </c>
      <c r="H277" s="232">
        <v>3</v>
      </c>
      <c r="I277" s="119" t="s">
        <v>3843</v>
      </c>
      <c r="J277" s="118" t="s">
        <v>3844</v>
      </c>
      <c r="K277" s="117"/>
      <c r="L277" s="117"/>
      <c r="M277" s="124"/>
      <c r="N277" s="26" t="str">
        <f t="shared" si="116"/>
        <v/>
      </c>
      <c r="O277" s="26" t="str">
        <f t="shared" si="117"/>
        <v>◄</v>
      </c>
      <c r="P277" s="25"/>
      <c r="Q277" s="24"/>
      <c r="R277" s="26" t="str">
        <f t="shared" si="118"/>
        <v/>
      </c>
      <c r="S277" s="26" t="str">
        <f t="shared" si="119"/>
        <v>◄</v>
      </c>
      <c r="T277" s="25"/>
      <c r="U277" s="24"/>
      <c r="V277" s="23"/>
      <c r="W277" s="22"/>
      <c r="X277" s="21">
        <f t="shared" si="120"/>
        <v>0</v>
      </c>
      <c r="Y277" s="20">
        <f t="shared" si="121"/>
        <v>0</v>
      </c>
      <c r="Z277" s="19"/>
      <c r="AA277" s="18">
        <f t="shared" si="122"/>
        <v>0</v>
      </c>
      <c r="AB277" s="17">
        <f t="shared" si="123"/>
        <v>0</v>
      </c>
      <c r="AC277" s="5" t="s">
        <v>0</v>
      </c>
      <c r="AD277" s="41"/>
    </row>
    <row r="278" spans="1:30" ht="15.6" customHeight="1" x14ac:dyDescent="0.25">
      <c r="A278" s="496"/>
      <c r="B278" s="39" t="str">
        <f t="shared" si="115"/>
        <v/>
      </c>
      <c r="C278" s="23"/>
      <c r="D278" s="122"/>
      <c r="E278" s="145" t="s">
        <v>954</v>
      </c>
      <c r="F278" s="144">
        <v>61</v>
      </c>
      <c r="G278" s="307" t="s">
        <v>935</v>
      </c>
      <c r="H278" s="232">
        <v>4</v>
      </c>
      <c r="I278" s="119" t="s">
        <v>3845</v>
      </c>
      <c r="J278" s="118" t="s">
        <v>3839</v>
      </c>
      <c r="K278" s="117"/>
      <c r="L278" s="117"/>
      <c r="M278" s="124"/>
      <c r="N278" s="26" t="str">
        <f t="shared" si="116"/>
        <v/>
      </c>
      <c r="O278" s="26" t="str">
        <f t="shared" si="117"/>
        <v>◄</v>
      </c>
      <c r="P278" s="25"/>
      <c r="Q278" s="24"/>
      <c r="R278" s="26" t="str">
        <f t="shared" si="118"/>
        <v/>
      </c>
      <c r="S278" s="26" t="str">
        <f t="shared" si="119"/>
        <v>◄</v>
      </c>
      <c r="T278" s="25"/>
      <c r="U278" s="24"/>
      <c r="V278" s="23"/>
      <c r="W278" s="22"/>
      <c r="X278" s="21">
        <f t="shared" si="120"/>
        <v>0</v>
      </c>
      <c r="Y278" s="20">
        <f t="shared" si="121"/>
        <v>0</v>
      </c>
      <c r="Z278" s="19"/>
      <c r="AA278" s="18">
        <f t="shared" si="122"/>
        <v>0</v>
      </c>
      <c r="AB278" s="17">
        <f t="shared" si="123"/>
        <v>0</v>
      </c>
      <c r="AC278" s="5" t="s">
        <v>0</v>
      </c>
      <c r="AD278" s="41"/>
    </row>
    <row r="279" spans="1:30" ht="15.6" customHeight="1" x14ac:dyDescent="0.25">
      <c r="A279" s="496"/>
      <c r="B279" s="39" t="str">
        <f t="shared" si="115"/>
        <v/>
      </c>
      <c r="C279" s="23"/>
      <c r="D279" s="122"/>
      <c r="E279" s="145" t="s">
        <v>954</v>
      </c>
      <c r="F279" s="144">
        <v>62</v>
      </c>
      <c r="G279" s="307" t="s">
        <v>933</v>
      </c>
      <c r="H279" s="232">
        <v>5</v>
      </c>
      <c r="I279" s="119" t="s">
        <v>3846</v>
      </c>
      <c r="J279" s="118" t="s">
        <v>3837</v>
      </c>
      <c r="K279" s="117"/>
      <c r="L279" s="117"/>
      <c r="M279" s="124"/>
      <c r="N279" s="26" t="str">
        <f t="shared" si="116"/>
        <v/>
      </c>
      <c r="O279" s="26" t="str">
        <f t="shared" si="117"/>
        <v>◄</v>
      </c>
      <c r="P279" s="25"/>
      <c r="Q279" s="24"/>
      <c r="R279" s="26" t="str">
        <f t="shared" si="118"/>
        <v/>
      </c>
      <c r="S279" s="26" t="str">
        <f t="shared" si="119"/>
        <v>◄</v>
      </c>
      <c r="T279" s="25"/>
      <c r="U279" s="24"/>
      <c r="V279" s="23"/>
      <c r="W279" s="22"/>
      <c r="X279" s="21">
        <f t="shared" si="120"/>
        <v>0</v>
      </c>
      <c r="Y279" s="20">
        <f t="shared" si="121"/>
        <v>0</v>
      </c>
      <c r="Z279" s="19"/>
      <c r="AA279" s="18">
        <f t="shared" si="122"/>
        <v>0</v>
      </c>
      <c r="AB279" s="17">
        <f t="shared" si="123"/>
        <v>0</v>
      </c>
      <c r="AC279" s="5" t="s">
        <v>0</v>
      </c>
      <c r="AD279" s="41"/>
    </row>
    <row r="280" spans="1:30" ht="15.6" customHeight="1" x14ac:dyDescent="0.25">
      <c r="A280" s="496"/>
      <c r="B280" s="39" t="str">
        <f t="shared" si="115"/>
        <v/>
      </c>
      <c r="C280" s="23"/>
      <c r="D280" s="122"/>
      <c r="E280" s="145" t="s">
        <v>954</v>
      </c>
      <c r="F280" s="144">
        <v>63</v>
      </c>
      <c r="G280" s="307" t="s">
        <v>934</v>
      </c>
      <c r="H280" s="232">
        <v>7</v>
      </c>
      <c r="I280" s="119" t="s">
        <v>3847</v>
      </c>
      <c r="J280" s="118" t="s">
        <v>3844</v>
      </c>
      <c r="K280" s="117"/>
      <c r="L280" s="117"/>
      <c r="M280" s="124"/>
      <c r="N280" s="26" t="str">
        <f t="shared" si="116"/>
        <v/>
      </c>
      <c r="O280" s="26" t="str">
        <f t="shared" si="117"/>
        <v>◄</v>
      </c>
      <c r="P280" s="25"/>
      <c r="Q280" s="24"/>
      <c r="R280" s="26" t="str">
        <f t="shared" si="118"/>
        <v/>
      </c>
      <c r="S280" s="26" t="str">
        <f t="shared" si="119"/>
        <v>◄</v>
      </c>
      <c r="T280" s="25"/>
      <c r="U280" s="24"/>
      <c r="V280" s="23"/>
      <c r="W280" s="22"/>
      <c r="X280" s="21">
        <f t="shared" si="120"/>
        <v>0</v>
      </c>
      <c r="Y280" s="20">
        <f t="shared" si="121"/>
        <v>0</v>
      </c>
      <c r="Z280" s="19"/>
      <c r="AA280" s="18">
        <f t="shared" si="122"/>
        <v>0</v>
      </c>
      <c r="AB280" s="17">
        <f t="shared" si="123"/>
        <v>0</v>
      </c>
      <c r="AC280" s="5" t="s">
        <v>0</v>
      </c>
      <c r="AD280" s="41"/>
    </row>
    <row r="281" spans="1:30" ht="15.6" customHeight="1" x14ac:dyDescent="0.25">
      <c r="A281" s="496"/>
      <c r="B281" s="39" t="str">
        <f t="shared" si="115"/>
        <v/>
      </c>
      <c r="C281" s="23"/>
      <c r="D281" s="122"/>
      <c r="E281" s="145" t="s">
        <v>954</v>
      </c>
      <c r="F281" s="144">
        <v>64</v>
      </c>
      <c r="G281" s="307" t="s">
        <v>933</v>
      </c>
      <c r="H281" s="232">
        <v>8</v>
      </c>
      <c r="I281" s="119" t="s">
        <v>3848</v>
      </c>
      <c r="J281" s="439" t="s">
        <v>3837</v>
      </c>
      <c r="K281" s="438"/>
      <c r="L281" s="438"/>
      <c r="M281" s="124"/>
      <c r="N281" s="26" t="str">
        <f t="shared" si="116"/>
        <v/>
      </c>
      <c r="O281" s="26" t="str">
        <f t="shared" si="117"/>
        <v>◄</v>
      </c>
      <c r="P281" s="25"/>
      <c r="Q281" s="24"/>
      <c r="R281" s="26" t="str">
        <f t="shared" si="118"/>
        <v/>
      </c>
      <c r="S281" s="26" t="str">
        <f t="shared" si="119"/>
        <v>◄</v>
      </c>
      <c r="T281" s="25"/>
      <c r="U281" s="24"/>
      <c r="V281" s="23"/>
      <c r="W281" s="22"/>
      <c r="X281" s="21">
        <f t="shared" si="120"/>
        <v>0</v>
      </c>
      <c r="Y281" s="20">
        <f t="shared" si="121"/>
        <v>0</v>
      </c>
      <c r="Z281" s="19"/>
      <c r="AA281" s="18">
        <f t="shared" si="122"/>
        <v>0</v>
      </c>
      <c r="AB281" s="17">
        <f t="shared" si="123"/>
        <v>0</v>
      </c>
      <c r="AC281" s="5" t="s">
        <v>0</v>
      </c>
      <c r="AD281" s="41"/>
    </row>
    <row r="282" spans="1:30" ht="15.6" customHeight="1" thickBot="1" x14ac:dyDescent="0.3">
      <c r="A282" s="496"/>
      <c r="B282" s="39" t="str">
        <f t="shared" si="115"/>
        <v/>
      </c>
      <c r="C282" s="23"/>
      <c r="D282" s="122"/>
      <c r="E282" s="145" t="s">
        <v>954</v>
      </c>
      <c r="F282" s="144">
        <v>65</v>
      </c>
      <c r="G282" s="307" t="s">
        <v>933</v>
      </c>
      <c r="H282" s="232">
        <v>10</v>
      </c>
      <c r="I282" s="119" t="s">
        <v>3849</v>
      </c>
      <c r="J282" s="439" t="s">
        <v>3837</v>
      </c>
      <c r="K282" s="438"/>
      <c r="L282" s="438"/>
      <c r="M282" s="117"/>
      <c r="N282" s="26" t="str">
        <f t="shared" si="116"/>
        <v/>
      </c>
      <c r="O282" s="26" t="str">
        <f t="shared" si="117"/>
        <v>◄</v>
      </c>
      <c r="P282" s="25"/>
      <c r="Q282" s="24"/>
      <c r="R282" s="26" t="str">
        <f t="shared" si="118"/>
        <v/>
      </c>
      <c r="S282" s="26" t="str">
        <f t="shared" si="119"/>
        <v>◄</v>
      </c>
      <c r="T282" s="25"/>
      <c r="U282" s="24"/>
      <c r="V282" s="23"/>
      <c r="W282" s="22"/>
      <c r="X282" s="21">
        <f t="shared" si="120"/>
        <v>0</v>
      </c>
      <c r="Y282" s="20">
        <f t="shared" si="121"/>
        <v>0</v>
      </c>
      <c r="Z282" s="19"/>
      <c r="AA282" s="18">
        <f t="shared" si="122"/>
        <v>0</v>
      </c>
      <c r="AB282" s="17">
        <f t="shared" si="123"/>
        <v>0</v>
      </c>
      <c r="AC282" s="5" t="s">
        <v>0</v>
      </c>
      <c r="AD282" s="41"/>
    </row>
    <row r="283" spans="1:30" ht="15.6" customHeight="1" thickTop="1" thickBot="1" x14ac:dyDescent="0.3">
      <c r="A283" s="51"/>
      <c r="B283" s="50"/>
      <c r="C283" s="14">
        <f>ROWS(C284:C295)-1</f>
        <v>11</v>
      </c>
      <c r="D283" s="582" t="s">
        <v>3850</v>
      </c>
      <c r="E283" s="583"/>
      <c r="F283" s="583"/>
      <c r="G283" s="583"/>
      <c r="H283" s="583"/>
      <c r="I283" s="583"/>
      <c r="J283" s="8" t="s">
        <v>3851</v>
      </c>
      <c r="K283" s="8"/>
      <c r="L283" s="8"/>
      <c r="M283" s="114"/>
      <c r="N283" s="49"/>
      <c r="O283" s="68" t="str">
        <f>IF(COUNTIF(N284:N295,"?")&gt;0,"?",IF(AND(P283="◄",Q283="►"),"◄►",IF(P283="◄","◄",IF(Q283="►","►",""))))</f>
        <v>◄</v>
      </c>
      <c r="P283" s="46" t="str">
        <f>IF(SUM(P284:P295)+1=ROWS(P284:P295)-COUNTIF(P284:P295,"-"),"","◄")</f>
        <v>◄</v>
      </c>
      <c r="Q283" s="45" t="str">
        <f>IF(SUM(Q284:Q295)&gt;0,"►","")</f>
        <v/>
      </c>
      <c r="R283" s="48"/>
      <c r="S283" s="68" t="str">
        <f>IF(COUNTIF(R284:R295,"?")&gt;0,"?",IF(AND(T283="◄",U283="►"),"◄►",IF(T283="◄","◄",IF(U283="►","►",""))))</f>
        <v>◄</v>
      </c>
      <c r="T283" s="46" t="str">
        <f>IF(SUM(T284:T295)+1=ROWS(T284:T295)-COUNTIF(T284:T295,"-"),"","◄")</f>
        <v>◄</v>
      </c>
      <c r="U283" s="45" t="str">
        <f>IF(SUM(U284:U295)&gt;0,"►","")</f>
        <v/>
      </c>
      <c r="V283" s="14">
        <f>ROWS(V284:V295)-1</f>
        <v>11</v>
      </c>
      <c r="W283" s="44">
        <f>SUM(W284:W295)-W295</f>
        <v>0</v>
      </c>
      <c r="X283" s="43" t="s">
        <v>2</v>
      </c>
      <c r="Y283" s="42"/>
      <c r="Z283" s="44">
        <f>SUM(Z284:Z295)-Z295</f>
        <v>0</v>
      </c>
      <c r="AA283" s="43" t="s">
        <v>2</v>
      </c>
      <c r="AB283" s="42"/>
      <c r="AC283" s="5" t="s">
        <v>0</v>
      </c>
      <c r="AD283" s="41"/>
    </row>
    <row r="284" spans="1:30" ht="15.6" customHeight="1" x14ac:dyDescent="0.25">
      <c r="A284" s="496"/>
      <c r="B284" s="39" t="str">
        <f t="shared" ref="B284:B294" si="124">IF(A284=1,"x","")</f>
        <v/>
      </c>
      <c r="C284" s="23"/>
      <c r="D284" s="122"/>
      <c r="E284" s="145" t="s">
        <v>954</v>
      </c>
      <c r="F284" s="144">
        <v>66</v>
      </c>
      <c r="G284" s="307">
        <v>1966</v>
      </c>
      <c r="H284" s="232">
        <v>1</v>
      </c>
      <c r="I284" s="119" t="s">
        <v>3852</v>
      </c>
      <c r="J284" s="118"/>
      <c r="K284" s="117"/>
      <c r="L284" s="117"/>
      <c r="M284" s="124"/>
      <c r="N284" s="26" t="str">
        <f t="shared" ref="N284:N294" si="125">IF(O284="?","?","")</f>
        <v/>
      </c>
      <c r="O284" s="26" t="str">
        <f t="shared" ref="O284:O294" si="126">IF(AND(P284="",Q284&gt;0),"?",IF(P284="","◄",IF(Q284&gt;=1,"►","")))</f>
        <v>◄</v>
      </c>
      <c r="P284" s="25"/>
      <c r="Q284" s="24"/>
      <c r="R284" s="26" t="str">
        <f t="shared" ref="R284:R294" si="127">IF(S284="?","?","")</f>
        <v/>
      </c>
      <c r="S284" s="26" t="str">
        <f t="shared" ref="S284:S294" si="128">IF(AND(T284="",U284&gt;0),"?",IF(T284="","◄",IF(U284&gt;=1,"►","")))</f>
        <v>◄</v>
      </c>
      <c r="T284" s="25"/>
      <c r="U284" s="24"/>
      <c r="V284" s="23"/>
      <c r="W284" s="22"/>
      <c r="X284" s="21">
        <f t="shared" ref="X284:X294" si="129">(P284*W284)</f>
        <v>0</v>
      </c>
      <c r="Y284" s="20">
        <f t="shared" ref="Y284:Y294" si="130">(Q284*X284)</f>
        <v>0</v>
      </c>
      <c r="Z284" s="19"/>
      <c r="AA284" s="18">
        <f t="shared" ref="AA284:AA294" si="131">(T284*Z284)</f>
        <v>0</v>
      </c>
      <c r="AB284" s="17">
        <f t="shared" ref="AB284:AB294" si="132">(U284*AA284)</f>
        <v>0</v>
      </c>
      <c r="AC284" s="5" t="s">
        <v>0</v>
      </c>
      <c r="AD284" s="41"/>
    </row>
    <row r="285" spans="1:30" ht="15.6" customHeight="1" x14ac:dyDescent="0.25">
      <c r="A285" s="496">
        <v>1</v>
      </c>
      <c r="B285" s="39" t="str">
        <f t="shared" si="124"/>
        <v>x</v>
      </c>
      <c r="C285" s="23"/>
      <c r="D285" s="122"/>
      <c r="E285" s="179" t="s">
        <v>954</v>
      </c>
      <c r="F285" s="178" t="s">
        <v>262</v>
      </c>
      <c r="G285" s="307">
        <v>1966</v>
      </c>
      <c r="H285" s="232">
        <v>1</v>
      </c>
      <c r="I285" s="119" t="s">
        <v>3853</v>
      </c>
      <c r="J285" s="118"/>
      <c r="K285" s="117"/>
      <c r="L285" s="117"/>
      <c r="M285" s="124"/>
      <c r="N285" s="26" t="str">
        <f t="shared" si="125"/>
        <v/>
      </c>
      <c r="O285" s="26" t="str">
        <f t="shared" si="126"/>
        <v>◄</v>
      </c>
      <c r="P285" s="25"/>
      <c r="Q285" s="24"/>
      <c r="R285" s="26" t="str">
        <f t="shared" si="127"/>
        <v/>
      </c>
      <c r="S285" s="26" t="str">
        <f t="shared" si="128"/>
        <v>◄</v>
      </c>
      <c r="T285" s="25"/>
      <c r="U285" s="24"/>
      <c r="V285" s="23"/>
      <c r="W285" s="22"/>
      <c r="X285" s="21">
        <f t="shared" si="129"/>
        <v>0</v>
      </c>
      <c r="Y285" s="20">
        <f t="shared" si="130"/>
        <v>0</v>
      </c>
      <c r="Z285" s="19"/>
      <c r="AA285" s="18">
        <f t="shared" si="131"/>
        <v>0</v>
      </c>
      <c r="AB285" s="17">
        <f t="shared" si="132"/>
        <v>0</v>
      </c>
      <c r="AC285" s="5" t="s">
        <v>0</v>
      </c>
      <c r="AD285" s="41"/>
    </row>
    <row r="286" spans="1:30" ht="15.6" customHeight="1" x14ac:dyDescent="0.25">
      <c r="A286" s="496"/>
      <c r="B286" s="39" t="str">
        <f t="shared" si="124"/>
        <v/>
      </c>
      <c r="C286" s="23"/>
      <c r="D286" s="122"/>
      <c r="E286" s="145" t="s">
        <v>954</v>
      </c>
      <c r="F286" s="144">
        <v>67</v>
      </c>
      <c r="G286" s="307">
        <v>1966</v>
      </c>
      <c r="H286" s="232">
        <v>2</v>
      </c>
      <c r="I286" s="119" t="s">
        <v>3854</v>
      </c>
      <c r="J286" s="118"/>
      <c r="K286" s="117"/>
      <c r="L286" s="117"/>
      <c r="M286" s="124"/>
      <c r="N286" s="26" t="str">
        <f t="shared" si="125"/>
        <v/>
      </c>
      <c r="O286" s="26" t="str">
        <f t="shared" si="126"/>
        <v>◄</v>
      </c>
      <c r="P286" s="25"/>
      <c r="Q286" s="24"/>
      <c r="R286" s="26" t="str">
        <f t="shared" si="127"/>
        <v/>
      </c>
      <c r="S286" s="26" t="str">
        <f t="shared" si="128"/>
        <v>◄</v>
      </c>
      <c r="T286" s="25"/>
      <c r="U286" s="24"/>
      <c r="V286" s="23"/>
      <c r="W286" s="22"/>
      <c r="X286" s="21">
        <f t="shared" si="129"/>
        <v>0</v>
      </c>
      <c r="Y286" s="20">
        <f t="shared" si="130"/>
        <v>0</v>
      </c>
      <c r="Z286" s="19"/>
      <c r="AA286" s="18">
        <f t="shared" si="131"/>
        <v>0</v>
      </c>
      <c r="AB286" s="17">
        <f t="shared" si="132"/>
        <v>0</v>
      </c>
      <c r="AC286" s="5" t="s">
        <v>0</v>
      </c>
      <c r="AD286" s="41"/>
    </row>
    <row r="287" spans="1:30" ht="15.6" customHeight="1" x14ac:dyDescent="0.25">
      <c r="A287" s="496">
        <v>1</v>
      </c>
      <c r="B287" s="39" t="str">
        <f t="shared" si="124"/>
        <v>x</v>
      </c>
      <c r="C287" s="23"/>
      <c r="D287" s="122"/>
      <c r="E287" s="179" t="s">
        <v>954</v>
      </c>
      <c r="F287" s="178" t="s">
        <v>261</v>
      </c>
      <c r="G287" s="307">
        <v>1966</v>
      </c>
      <c r="H287" s="232">
        <v>2</v>
      </c>
      <c r="I287" s="119" t="s">
        <v>3855</v>
      </c>
      <c r="J287" s="118"/>
      <c r="K287" s="117"/>
      <c r="L287" s="117"/>
      <c r="M287" s="124"/>
      <c r="N287" s="26" t="str">
        <f t="shared" si="125"/>
        <v/>
      </c>
      <c r="O287" s="26" t="str">
        <f t="shared" si="126"/>
        <v>◄</v>
      </c>
      <c r="P287" s="25"/>
      <c r="Q287" s="24"/>
      <c r="R287" s="26" t="str">
        <f t="shared" si="127"/>
        <v/>
      </c>
      <c r="S287" s="26" t="str">
        <f t="shared" si="128"/>
        <v>◄</v>
      </c>
      <c r="T287" s="25"/>
      <c r="U287" s="24"/>
      <c r="V287" s="23"/>
      <c r="W287" s="22"/>
      <c r="X287" s="21">
        <f t="shared" si="129"/>
        <v>0</v>
      </c>
      <c r="Y287" s="20">
        <f t="shared" si="130"/>
        <v>0</v>
      </c>
      <c r="Z287" s="19"/>
      <c r="AA287" s="18">
        <f t="shared" si="131"/>
        <v>0</v>
      </c>
      <c r="AB287" s="17">
        <f t="shared" si="132"/>
        <v>0</v>
      </c>
      <c r="AC287" s="5" t="s">
        <v>0</v>
      </c>
      <c r="AD287" s="41"/>
    </row>
    <row r="288" spans="1:30" ht="15.6" customHeight="1" x14ac:dyDescent="0.25">
      <c r="A288" s="496"/>
      <c r="B288" s="39" t="str">
        <f t="shared" si="124"/>
        <v/>
      </c>
      <c r="C288" s="23"/>
      <c r="D288" s="122"/>
      <c r="E288" s="145" t="s">
        <v>954</v>
      </c>
      <c r="F288" s="144">
        <v>68</v>
      </c>
      <c r="G288" s="307">
        <v>1966</v>
      </c>
      <c r="H288" s="232">
        <v>3</v>
      </c>
      <c r="I288" s="119" t="s">
        <v>3856</v>
      </c>
      <c r="J288" s="118"/>
      <c r="K288" s="117"/>
      <c r="L288" s="117"/>
      <c r="M288" s="124"/>
      <c r="N288" s="26" t="str">
        <f t="shared" si="125"/>
        <v/>
      </c>
      <c r="O288" s="26" t="str">
        <f t="shared" si="126"/>
        <v>◄</v>
      </c>
      <c r="P288" s="25"/>
      <c r="Q288" s="24"/>
      <c r="R288" s="26" t="str">
        <f t="shared" si="127"/>
        <v/>
      </c>
      <c r="S288" s="26" t="str">
        <f t="shared" si="128"/>
        <v>◄</v>
      </c>
      <c r="T288" s="25"/>
      <c r="U288" s="24"/>
      <c r="V288" s="23"/>
      <c r="W288" s="22"/>
      <c r="X288" s="21">
        <f t="shared" si="129"/>
        <v>0</v>
      </c>
      <c r="Y288" s="20">
        <f t="shared" si="130"/>
        <v>0</v>
      </c>
      <c r="Z288" s="19"/>
      <c r="AA288" s="18">
        <f t="shared" si="131"/>
        <v>0</v>
      </c>
      <c r="AB288" s="17">
        <f t="shared" si="132"/>
        <v>0</v>
      </c>
      <c r="AC288" s="5" t="s">
        <v>0</v>
      </c>
      <c r="AD288" s="41"/>
    </row>
    <row r="289" spans="1:30" ht="15.6" customHeight="1" x14ac:dyDescent="0.25">
      <c r="A289" s="496">
        <v>1</v>
      </c>
      <c r="B289" s="39" t="str">
        <f t="shared" si="124"/>
        <v>x</v>
      </c>
      <c r="C289" s="23"/>
      <c r="D289" s="122"/>
      <c r="E289" s="179" t="s">
        <v>954</v>
      </c>
      <c r="F289" s="178" t="s">
        <v>260</v>
      </c>
      <c r="G289" s="307">
        <v>1966</v>
      </c>
      <c r="H289" s="232">
        <v>3</v>
      </c>
      <c r="I289" s="119" t="s">
        <v>3857</v>
      </c>
      <c r="J289" s="118"/>
      <c r="K289" s="117"/>
      <c r="L289" s="117"/>
      <c r="M289" s="124"/>
      <c r="N289" s="26" t="str">
        <f t="shared" si="125"/>
        <v/>
      </c>
      <c r="O289" s="26" t="str">
        <f t="shared" si="126"/>
        <v>◄</v>
      </c>
      <c r="P289" s="25"/>
      <c r="Q289" s="24"/>
      <c r="R289" s="26" t="str">
        <f t="shared" si="127"/>
        <v/>
      </c>
      <c r="S289" s="26" t="str">
        <f t="shared" si="128"/>
        <v>◄</v>
      </c>
      <c r="T289" s="25"/>
      <c r="U289" s="24"/>
      <c r="V289" s="23"/>
      <c r="W289" s="22"/>
      <c r="X289" s="21">
        <f t="shared" si="129"/>
        <v>0</v>
      </c>
      <c r="Y289" s="20">
        <f t="shared" si="130"/>
        <v>0</v>
      </c>
      <c r="Z289" s="19"/>
      <c r="AA289" s="18">
        <f t="shared" si="131"/>
        <v>0</v>
      </c>
      <c r="AB289" s="17">
        <f t="shared" si="132"/>
        <v>0</v>
      </c>
      <c r="AC289" s="5" t="s">
        <v>0</v>
      </c>
      <c r="AD289" s="41"/>
    </row>
    <row r="290" spans="1:30" ht="15.6" customHeight="1" x14ac:dyDescent="0.25">
      <c r="A290" s="496"/>
      <c r="B290" s="39" t="str">
        <f t="shared" si="124"/>
        <v/>
      </c>
      <c r="C290" s="23"/>
      <c r="D290" s="122"/>
      <c r="E290" s="145" t="s">
        <v>954</v>
      </c>
      <c r="F290" s="144">
        <v>69</v>
      </c>
      <c r="G290" s="307">
        <v>1966</v>
      </c>
      <c r="H290" s="232">
        <v>5</v>
      </c>
      <c r="I290" s="119" t="s">
        <v>3858</v>
      </c>
      <c r="J290" s="118"/>
      <c r="K290" s="117"/>
      <c r="L290" s="117"/>
      <c r="M290" s="124"/>
      <c r="N290" s="26" t="str">
        <f t="shared" si="125"/>
        <v/>
      </c>
      <c r="O290" s="26" t="str">
        <f t="shared" si="126"/>
        <v>◄</v>
      </c>
      <c r="P290" s="25"/>
      <c r="Q290" s="24"/>
      <c r="R290" s="26" t="str">
        <f t="shared" si="127"/>
        <v/>
      </c>
      <c r="S290" s="26" t="str">
        <f t="shared" si="128"/>
        <v>◄</v>
      </c>
      <c r="T290" s="25"/>
      <c r="U290" s="24"/>
      <c r="V290" s="23"/>
      <c r="W290" s="22"/>
      <c r="X290" s="21">
        <f t="shared" si="129"/>
        <v>0</v>
      </c>
      <c r="Y290" s="20">
        <f t="shared" si="130"/>
        <v>0</v>
      </c>
      <c r="Z290" s="19"/>
      <c r="AA290" s="18">
        <f t="shared" si="131"/>
        <v>0</v>
      </c>
      <c r="AB290" s="17">
        <f t="shared" si="132"/>
        <v>0</v>
      </c>
      <c r="AC290" s="5" t="s">
        <v>0</v>
      </c>
      <c r="AD290" s="41"/>
    </row>
    <row r="291" spans="1:30" ht="15.6" customHeight="1" x14ac:dyDescent="0.25">
      <c r="A291" s="496"/>
      <c r="B291" s="39" t="str">
        <f t="shared" si="124"/>
        <v/>
      </c>
      <c r="C291" s="23"/>
      <c r="D291" s="122"/>
      <c r="E291" s="145" t="s">
        <v>954</v>
      </c>
      <c r="F291" s="144">
        <v>70</v>
      </c>
      <c r="G291" s="307">
        <v>1966</v>
      </c>
      <c r="H291" s="232">
        <v>6</v>
      </c>
      <c r="I291" s="119" t="s">
        <v>3859</v>
      </c>
      <c r="J291" s="118"/>
      <c r="K291" s="117"/>
      <c r="L291" s="117"/>
      <c r="M291" s="124"/>
      <c r="N291" s="26" t="str">
        <f t="shared" si="125"/>
        <v/>
      </c>
      <c r="O291" s="26" t="str">
        <f t="shared" si="126"/>
        <v>◄</v>
      </c>
      <c r="P291" s="25"/>
      <c r="Q291" s="24"/>
      <c r="R291" s="26" t="str">
        <f t="shared" si="127"/>
        <v/>
      </c>
      <c r="S291" s="26" t="str">
        <f t="shared" si="128"/>
        <v>◄</v>
      </c>
      <c r="T291" s="25"/>
      <c r="U291" s="24"/>
      <c r="V291" s="23"/>
      <c r="W291" s="22"/>
      <c r="X291" s="21">
        <f t="shared" si="129"/>
        <v>0</v>
      </c>
      <c r="Y291" s="20">
        <f t="shared" si="130"/>
        <v>0</v>
      </c>
      <c r="Z291" s="19"/>
      <c r="AA291" s="18">
        <f t="shared" si="131"/>
        <v>0</v>
      </c>
      <c r="AB291" s="17">
        <f t="shared" si="132"/>
        <v>0</v>
      </c>
      <c r="AC291" s="5" t="s">
        <v>0</v>
      </c>
      <c r="AD291" s="41"/>
    </row>
    <row r="292" spans="1:30" ht="15.6" customHeight="1" x14ac:dyDescent="0.25">
      <c r="A292" s="496"/>
      <c r="B292" s="39" t="str">
        <f t="shared" si="124"/>
        <v/>
      </c>
      <c r="C292" s="23"/>
      <c r="D292" s="122"/>
      <c r="E292" s="145" t="s">
        <v>954</v>
      </c>
      <c r="F292" s="144">
        <v>71</v>
      </c>
      <c r="G292" s="307" t="s">
        <v>932</v>
      </c>
      <c r="H292" s="232">
        <v>7</v>
      </c>
      <c r="I292" s="119" t="s">
        <v>3860</v>
      </c>
      <c r="J292" s="439" t="s">
        <v>3861</v>
      </c>
      <c r="K292" s="438"/>
      <c r="L292" s="438"/>
      <c r="M292" s="124"/>
      <c r="N292" s="26" t="str">
        <f t="shared" si="125"/>
        <v/>
      </c>
      <c r="O292" s="26" t="str">
        <f t="shared" si="126"/>
        <v>◄</v>
      </c>
      <c r="P292" s="25"/>
      <c r="Q292" s="24"/>
      <c r="R292" s="26" t="str">
        <f t="shared" si="127"/>
        <v/>
      </c>
      <c r="S292" s="26" t="str">
        <f t="shared" si="128"/>
        <v>◄</v>
      </c>
      <c r="T292" s="25"/>
      <c r="U292" s="24"/>
      <c r="V292" s="23"/>
      <c r="W292" s="22"/>
      <c r="X292" s="21">
        <f t="shared" si="129"/>
        <v>0</v>
      </c>
      <c r="Y292" s="20">
        <f t="shared" si="130"/>
        <v>0</v>
      </c>
      <c r="Z292" s="19"/>
      <c r="AA292" s="18">
        <f t="shared" si="131"/>
        <v>0</v>
      </c>
      <c r="AB292" s="17">
        <f t="shared" si="132"/>
        <v>0</v>
      </c>
      <c r="AC292" s="5" t="s">
        <v>0</v>
      </c>
      <c r="AD292" s="41"/>
    </row>
    <row r="293" spans="1:30" ht="15.6" customHeight="1" x14ac:dyDescent="0.25">
      <c r="A293" s="496"/>
      <c r="B293" s="39" t="str">
        <f t="shared" si="124"/>
        <v/>
      </c>
      <c r="C293" s="23"/>
      <c r="D293" s="122"/>
      <c r="E293" s="179" t="s">
        <v>954</v>
      </c>
      <c r="F293" s="178" t="s">
        <v>931</v>
      </c>
      <c r="G293" s="307">
        <v>1966</v>
      </c>
      <c r="H293" s="232">
        <v>7</v>
      </c>
      <c r="I293" s="119" t="s">
        <v>3862</v>
      </c>
      <c r="J293" s="439"/>
      <c r="K293" s="438"/>
      <c r="L293" s="438"/>
      <c r="M293" s="117"/>
      <c r="N293" s="26" t="str">
        <f t="shared" si="125"/>
        <v/>
      </c>
      <c r="O293" s="26" t="str">
        <f t="shared" si="126"/>
        <v>◄</v>
      </c>
      <c r="P293" s="25"/>
      <c r="Q293" s="24"/>
      <c r="R293" s="26" t="str">
        <f t="shared" si="127"/>
        <v/>
      </c>
      <c r="S293" s="26" t="str">
        <f t="shared" si="128"/>
        <v>◄</v>
      </c>
      <c r="T293" s="25"/>
      <c r="U293" s="24"/>
      <c r="V293" s="23"/>
      <c r="W293" s="22"/>
      <c r="X293" s="21">
        <f t="shared" si="129"/>
        <v>0</v>
      </c>
      <c r="Y293" s="20">
        <f t="shared" si="130"/>
        <v>0</v>
      </c>
      <c r="Z293" s="19"/>
      <c r="AA293" s="18">
        <f t="shared" si="131"/>
        <v>0</v>
      </c>
      <c r="AB293" s="17">
        <f t="shared" si="132"/>
        <v>0</v>
      </c>
      <c r="AC293" s="5" t="s">
        <v>0</v>
      </c>
      <c r="AD293" s="41"/>
    </row>
    <row r="294" spans="1:30" ht="15.6" customHeight="1" thickBot="1" x14ac:dyDescent="0.3">
      <c r="A294" s="496"/>
      <c r="B294" s="39" t="str">
        <f t="shared" si="124"/>
        <v/>
      </c>
      <c r="C294" s="23"/>
      <c r="D294" s="122"/>
      <c r="E294" s="145" t="s">
        <v>954</v>
      </c>
      <c r="F294" s="144">
        <v>72</v>
      </c>
      <c r="G294" s="307">
        <v>1966</v>
      </c>
      <c r="H294" s="232">
        <v>20</v>
      </c>
      <c r="I294" s="119" t="s">
        <v>3863</v>
      </c>
      <c r="J294" s="439"/>
      <c r="K294" s="438"/>
      <c r="L294" s="438"/>
      <c r="M294" s="116"/>
      <c r="N294" s="26" t="str">
        <f t="shared" si="125"/>
        <v/>
      </c>
      <c r="O294" s="26" t="str">
        <f t="shared" si="126"/>
        <v>◄</v>
      </c>
      <c r="P294" s="25"/>
      <c r="Q294" s="24"/>
      <c r="R294" s="26" t="str">
        <f t="shared" si="127"/>
        <v/>
      </c>
      <c r="S294" s="26" t="str">
        <f t="shared" si="128"/>
        <v>◄</v>
      </c>
      <c r="T294" s="25"/>
      <c r="U294" s="24"/>
      <c r="V294" s="23"/>
      <c r="W294" s="22"/>
      <c r="X294" s="21">
        <f t="shared" si="129"/>
        <v>0</v>
      </c>
      <c r="Y294" s="20">
        <f t="shared" si="130"/>
        <v>0</v>
      </c>
      <c r="Z294" s="19"/>
      <c r="AA294" s="18">
        <f t="shared" si="131"/>
        <v>0</v>
      </c>
      <c r="AB294" s="17">
        <f t="shared" si="132"/>
        <v>0</v>
      </c>
      <c r="AC294" s="5" t="s">
        <v>0</v>
      </c>
      <c r="AD294" s="41"/>
    </row>
    <row r="295" spans="1:30" ht="15.6" customHeight="1" thickTop="1" thickBot="1" x14ac:dyDescent="0.3">
      <c r="A295" s="51"/>
      <c r="B295" s="50"/>
      <c r="C295" s="14">
        <f>ROWS(C297:C313)-1</f>
        <v>16</v>
      </c>
      <c r="D295" s="582" t="s">
        <v>3864</v>
      </c>
      <c r="E295" s="583"/>
      <c r="F295" s="583"/>
      <c r="G295" s="583"/>
      <c r="H295" s="583"/>
      <c r="I295" s="583"/>
      <c r="J295" s="8" t="s">
        <v>3865</v>
      </c>
      <c r="K295" s="8"/>
      <c r="L295" s="8"/>
      <c r="M295" s="114"/>
      <c r="N295" s="49"/>
      <c r="O295" s="68" t="str">
        <f>IF(COUNTIF(N297:N313,"?")&gt;0,"?",IF(AND(P295="◄",Q295="►"),"◄►",IF(P295="◄","◄",IF(Q295="►","►",""))))</f>
        <v>◄</v>
      </c>
      <c r="P295" s="46" t="str">
        <f>IF(SUM(P297:P313)+1=ROWS(P297:P313)-COUNTIF(P297:P313,"-"),"","◄")</f>
        <v>◄</v>
      </c>
      <c r="Q295" s="45" t="str">
        <f>IF(SUM(Q297:Q313)&gt;0,"►","")</f>
        <v/>
      </c>
      <c r="R295" s="48"/>
      <c r="S295" s="68" t="str">
        <f>IF(COUNTIF(R297:R313,"?")&gt;0,"?",IF(AND(T295="◄",U295="►"),"◄►",IF(T295="◄","◄",IF(U295="►","►",""))))</f>
        <v>◄</v>
      </c>
      <c r="T295" s="46" t="str">
        <f>IF(SUM(T297:T313)+1=ROWS(T297:T313)-COUNTIF(T297:T313,"-"),"","◄")</f>
        <v>◄</v>
      </c>
      <c r="U295" s="45" t="str">
        <f>IF(SUM(U297:U313)&gt;0,"►","")</f>
        <v/>
      </c>
      <c r="V295" s="14">
        <f>ROWS(V297:V313)-1</f>
        <v>16</v>
      </c>
      <c r="W295" s="44">
        <f>SUM(W297:W313)-W313</f>
        <v>0</v>
      </c>
      <c r="X295" s="43" t="s">
        <v>2</v>
      </c>
      <c r="Y295" s="42"/>
      <c r="Z295" s="44">
        <f>SUM(Z297:Z313)-Z313</f>
        <v>0</v>
      </c>
      <c r="AA295" s="43" t="s">
        <v>2</v>
      </c>
      <c r="AB295" s="42"/>
      <c r="AC295" s="5" t="s">
        <v>0</v>
      </c>
      <c r="AD295" s="41"/>
    </row>
    <row r="296" spans="1:30" ht="15.6" customHeight="1" thickBot="1" x14ac:dyDescent="0.3">
      <c r="A296" s="51"/>
      <c r="B296" s="50"/>
      <c r="C296" s="14"/>
      <c r="D296" s="452"/>
      <c r="E296" s="452"/>
      <c r="F296" s="452"/>
      <c r="G296" s="451" t="s">
        <v>3866</v>
      </c>
      <c r="H296" s="450"/>
      <c r="I296" s="459"/>
      <c r="J296" s="8"/>
      <c r="K296" s="8"/>
      <c r="L296" s="8"/>
      <c r="M296" s="114"/>
      <c r="N296" s="49"/>
      <c r="O296" s="68"/>
      <c r="P296" s="360"/>
      <c r="Q296" s="48"/>
      <c r="R296" s="48"/>
      <c r="S296" s="68"/>
      <c r="T296" s="360"/>
      <c r="U296" s="48"/>
      <c r="V296" s="14"/>
      <c r="W296" s="359"/>
      <c r="X296" s="43"/>
      <c r="Y296" s="42"/>
      <c r="Z296" s="359"/>
      <c r="AA296" s="43"/>
      <c r="AB296" s="42"/>
      <c r="AC296" s="5"/>
      <c r="AD296" s="41"/>
    </row>
    <row r="297" spans="1:30" ht="15.6" customHeight="1" x14ac:dyDescent="0.25">
      <c r="A297" s="496"/>
      <c r="B297" s="39" t="str">
        <f t="shared" ref="B297:B304" si="133">IF(A297=1,"x","")</f>
        <v/>
      </c>
      <c r="C297" s="23"/>
      <c r="D297" s="122"/>
      <c r="E297" s="145" t="s">
        <v>954</v>
      </c>
      <c r="F297" s="144" t="s">
        <v>524</v>
      </c>
      <c r="G297" s="460" t="s">
        <v>3865</v>
      </c>
      <c r="H297" s="232">
        <v>1</v>
      </c>
      <c r="I297" s="119" t="s">
        <v>3852</v>
      </c>
      <c r="J297" s="439"/>
      <c r="K297" s="438"/>
      <c r="L297" s="438"/>
      <c r="M297" s="117"/>
      <c r="N297" s="26" t="str">
        <f t="shared" ref="N297:N304" si="134">IF(O297="?","?","")</f>
        <v/>
      </c>
      <c r="O297" s="26" t="str">
        <f t="shared" ref="O297:O304" si="135">IF(AND(P297="",Q297&gt;0),"?",IF(P297="","◄",IF(Q297&gt;=1,"►","")))</f>
        <v>◄</v>
      </c>
      <c r="P297" s="25"/>
      <c r="Q297" s="24"/>
      <c r="R297" s="26" t="str">
        <f t="shared" ref="R297:R304" si="136">IF(S297="?","?","")</f>
        <v/>
      </c>
      <c r="S297" s="26" t="str">
        <f t="shared" ref="S297:S304" si="137">IF(AND(T297="",U297&gt;0),"?",IF(T297="","◄",IF(U297&gt;=1,"►","")))</f>
        <v>◄</v>
      </c>
      <c r="T297" s="25"/>
      <c r="U297" s="24"/>
      <c r="V297" s="23"/>
      <c r="W297" s="22"/>
      <c r="X297" s="21">
        <f t="shared" ref="X297:Y304" si="138">(P297*W297)</f>
        <v>0</v>
      </c>
      <c r="Y297" s="20">
        <f t="shared" si="138"/>
        <v>0</v>
      </c>
      <c r="Z297" s="19"/>
      <c r="AA297" s="18">
        <f t="shared" ref="AA297:AB304" si="139">(T297*Z297)</f>
        <v>0</v>
      </c>
      <c r="AB297" s="17">
        <f t="shared" si="139"/>
        <v>0</v>
      </c>
      <c r="AC297" s="5" t="s">
        <v>0</v>
      </c>
      <c r="AD297" s="41"/>
    </row>
    <row r="298" spans="1:30" ht="15.6" customHeight="1" x14ac:dyDescent="0.25">
      <c r="A298" s="496"/>
      <c r="B298" s="39" t="str">
        <f t="shared" si="133"/>
        <v/>
      </c>
      <c r="C298" s="23"/>
      <c r="D298" s="122"/>
      <c r="E298" s="145" t="s">
        <v>954</v>
      </c>
      <c r="F298" s="144" t="s">
        <v>522</v>
      </c>
      <c r="G298" s="460" t="s">
        <v>3865</v>
      </c>
      <c r="H298" s="232">
        <v>2</v>
      </c>
      <c r="I298" s="119" t="s">
        <v>3854</v>
      </c>
      <c r="J298" s="439"/>
      <c r="K298" s="438"/>
      <c r="L298" s="438"/>
      <c r="M298" s="117"/>
      <c r="N298" s="26" t="str">
        <f t="shared" si="134"/>
        <v/>
      </c>
      <c r="O298" s="26" t="str">
        <f t="shared" si="135"/>
        <v>◄</v>
      </c>
      <c r="P298" s="25"/>
      <c r="Q298" s="24"/>
      <c r="R298" s="26" t="str">
        <f t="shared" si="136"/>
        <v/>
      </c>
      <c r="S298" s="26" t="str">
        <f t="shared" si="137"/>
        <v>◄</v>
      </c>
      <c r="T298" s="25"/>
      <c r="U298" s="24"/>
      <c r="V298" s="23"/>
      <c r="W298" s="22"/>
      <c r="X298" s="21">
        <f t="shared" si="138"/>
        <v>0</v>
      </c>
      <c r="Y298" s="20">
        <f t="shared" si="138"/>
        <v>0</v>
      </c>
      <c r="Z298" s="19"/>
      <c r="AA298" s="18">
        <f t="shared" si="139"/>
        <v>0</v>
      </c>
      <c r="AB298" s="17">
        <f t="shared" si="139"/>
        <v>0</v>
      </c>
      <c r="AC298" s="5" t="s">
        <v>0</v>
      </c>
      <c r="AD298" s="41"/>
    </row>
    <row r="299" spans="1:30" ht="15.6" customHeight="1" x14ac:dyDescent="0.25">
      <c r="A299" s="496">
        <v>1</v>
      </c>
      <c r="B299" s="39" t="str">
        <f t="shared" si="133"/>
        <v>x</v>
      </c>
      <c r="C299" s="23"/>
      <c r="D299" s="122"/>
      <c r="E299" s="179" t="s">
        <v>954</v>
      </c>
      <c r="F299" s="178" t="s">
        <v>930</v>
      </c>
      <c r="G299" s="460" t="s">
        <v>3865</v>
      </c>
      <c r="H299" s="232">
        <v>2</v>
      </c>
      <c r="I299" s="119" t="s">
        <v>3867</v>
      </c>
      <c r="J299" s="439"/>
      <c r="K299" s="438"/>
      <c r="L299" s="438"/>
      <c r="M299" s="117"/>
      <c r="N299" s="26" t="str">
        <f t="shared" si="134"/>
        <v/>
      </c>
      <c r="O299" s="26" t="str">
        <f t="shared" si="135"/>
        <v>◄</v>
      </c>
      <c r="P299" s="25"/>
      <c r="Q299" s="24"/>
      <c r="R299" s="26" t="str">
        <f t="shared" si="136"/>
        <v/>
      </c>
      <c r="S299" s="26" t="str">
        <f t="shared" si="137"/>
        <v>◄</v>
      </c>
      <c r="T299" s="25"/>
      <c r="U299" s="24"/>
      <c r="V299" s="23"/>
      <c r="W299" s="22"/>
      <c r="X299" s="21">
        <f t="shared" si="138"/>
        <v>0</v>
      </c>
      <c r="Y299" s="20">
        <f t="shared" si="138"/>
        <v>0</v>
      </c>
      <c r="Z299" s="19"/>
      <c r="AA299" s="18">
        <f t="shared" si="139"/>
        <v>0</v>
      </c>
      <c r="AB299" s="17">
        <f t="shared" si="139"/>
        <v>0</v>
      </c>
      <c r="AC299" s="5" t="s">
        <v>0</v>
      </c>
      <c r="AD299" s="41"/>
    </row>
    <row r="300" spans="1:30" ht="15.6" customHeight="1" x14ac:dyDescent="0.25">
      <c r="A300" s="496"/>
      <c r="B300" s="39" t="str">
        <f t="shared" si="133"/>
        <v/>
      </c>
      <c r="C300" s="23"/>
      <c r="D300" s="122"/>
      <c r="E300" s="145" t="s">
        <v>954</v>
      </c>
      <c r="F300" s="144" t="s">
        <v>929</v>
      </c>
      <c r="G300" s="460" t="s">
        <v>3865</v>
      </c>
      <c r="H300" s="232">
        <v>3</v>
      </c>
      <c r="I300" s="119" t="s">
        <v>3857</v>
      </c>
      <c r="J300" s="439"/>
      <c r="K300" s="438"/>
      <c r="L300" s="438"/>
      <c r="M300" s="117"/>
      <c r="N300" s="26" t="str">
        <f t="shared" si="134"/>
        <v/>
      </c>
      <c r="O300" s="26" t="str">
        <f t="shared" si="135"/>
        <v>◄</v>
      </c>
      <c r="P300" s="25"/>
      <c r="Q300" s="24"/>
      <c r="R300" s="26" t="str">
        <f t="shared" si="136"/>
        <v/>
      </c>
      <c r="S300" s="26" t="str">
        <f t="shared" si="137"/>
        <v>◄</v>
      </c>
      <c r="T300" s="25"/>
      <c r="U300" s="24"/>
      <c r="V300" s="23"/>
      <c r="W300" s="22"/>
      <c r="X300" s="21">
        <f t="shared" si="138"/>
        <v>0</v>
      </c>
      <c r="Y300" s="20">
        <f t="shared" si="138"/>
        <v>0</v>
      </c>
      <c r="Z300" s="19"/>
      <c r="AA300" s="18">
        <f t="shared" si="139"/>
        <v>0</v>
      </c>
      <c r="AB300" s="17">
        <f t="shared" si="139"/>
        <v>0</v>
      </c>
      <c r="AC300" s="5" t="s">
        <v>0</v>
      </c>
      <c r="AD300" s="41"/>
    </row>
    <row r="301" spans="1:30" ht="15.6" customHeight="1" x14ac:dyDescent="0.25">
      <c r="A301" s="496">
        <v>1</v>
      </c>
      <c r="B301" s="39" t="str">
        <f t="shared" si="133"/>
        <v>x</v>
      </c>
      <c r="C301" s="23"/>
      <c r="D301" s="122"/>
      <c r="E301" s="179" t="s">
        <v>954</v>
      </c>
      <c r="F301" s="178" t="s">
        <v>928</v>
      </c>
      <c r="G301" s="460" t="s">
        <v>3865</v>
      </c>
      <c r="H301" s="232">
        <v>3</v>
      </c>
      <c r="I301" s="119" t="s">
        <v>3868</v>
      </c>
      <c r="J301" s="439"/>
      <c r="K301" s="438"/>
      <c r="L301" s="438"/>
      <c r="M301" s="117"/>
      <c r="N301" s="26" t="str">
        <f t="shared" si="134"/>
        <v/>
      </c>
      <c r="O301" s="26" t="str">
        <f t="shared" si="135"/>
        <v>◄</v>
      </c>
      <c r="P301" s="25"/>
      <c r="Q301" s="24"/>
      <c r="R301" s="26" t="str">
        <f t="shared" si="136"/>
        <v/>
      </c>
      <c r="S301" s="26" t="str">
        <f t="shared" si="137"/>
        <v>◄</v>
      </c>
      <c r="T301" s="25"/>
      <c r="U301" s="24"/>
      <c r="V301" s="23"/>
      <c r="W301" s="22"/>
      <c r="X301" s="21">
        <f t="shared" si="138"/>
        <v>0</v>
      </c>
      <c r="Y301" s="20">
        <f t="shared" si="138"/>
        <v>0</v>
      </c>
      <c r="Z301" s="19"/>
      <c r="AA301" s="18">
        <f t="shared" si="139"/>
        <v>0</v>
      </c>
      <c r="AB301" s="17">
        <f t="shared" si="139"/>
        <v>0</v>
      </c>
      <c r="AC301" s="5" t="s">
        <v>0</v>
      </c>
      <c r="AD301" s="41"/>
    </row>
    <row r="302" spans="1:30" ht="15.6" customHeight="1" x14ac:dyDescent="0.25">
      <c r="A302" s="496"/>
      <c r="B302" s="39" t="str">
        <f t="shared" si="133"/>
        <v/>
      </c>
      <c r="C302" s="23"/>
      <c r="D302" s="122"/>
      <c r="E302" s="145" t="s">
        <v>954</v>
      </c>
      <c r="F302" s="144" t="s">
        <v>927</v>
      </c>
      <c r="G302" s="460" t="s">
        <v>3865</v>
      </c>
      <c r="H302" s="232">
        <v>5</v>
      </c>
      <c r="I302" s="119" t="s">
        <v>3858</v>
      </c>
      <c r="J302" s="439"/>
      <c r="K302" s="438"/>
      <c r="L302" s="438"/>
      <c r="M302" s="117"/>
      <c r="N302" s="26" t="str">
        <f t="shared" si="134"/>
        <v/>
      </c>
      <c r="O302" s="26" t="str">
        <f t="shared" si="135"/>
        <v>◄</v>
      </c>
      <c r="P302" s="25"/>
      <c r="Q302" s="24"/>
      <c r="R302" s="26" t="str">
        <f t="shared" si="136"/>
        <v/>
      </c>
      <c r="S302" s="26" t="str">
        <f t="shared" si="137"/>
        <v>◄</v>
      </c>
      <c r="T302" s="25"/>
      <c r="U302" s="24"/>
      <c r="V302" s="23"/>
      <c r="W302" s="22"/>
      <c r="X302" s="21">
        <f t="shared" si="138"/>
        <v>0</v>
      </c>
      <c r="Y302" s="20">
        <f t="shared" si="138"/>
        <v>0</v>
      </c>
      <c r="Z302" s="19"/>
      <c r="AA302" s="18">
        <f t="shared" si="139"/>
        <v>0</v>
      </c>
      <c r="AB302" s="17">
        <f t="shared" si="139"/>
        <v>0</v>
      </c>
      <c r="AC302" s="5" t="s">
        <v>0</v>
      </c>
      <c r="AD302" s="41"/>
    </row>
    <row r="303" spans="1:30" ht="15.6" customHeight="1" x14ac:dyDescent="0.25">
      <c r="A303" s="496"/>
      <c r="B303" s="39" t="str">
        <f t="shared" si="133"/>
        <v/>
      </c>
      <c r="C303" s="23"/>
      <c r="D303" s="122"/>
      <c r="E303" s="145" t="s">
        <v>954</v>
      </c>
      <c r="F303" s="144" t="s">
        <v>518</v>
      </c>
      <c r="G303" s="460" t="s">
        <v>3865</v>
      </c>
      <c r="H303" s="232">
        <v>6</v>
      </c>
      <c r="I303" s="119" t="s">
        <v>3859</v>
      </c>
      <c r="J303" s="439"/>
      <c r="K303" s="438"/>
      <c r="L303" s="438"/>
      <c r="M303" s="117"/>
      <c r="N303" s="26" t="str">
        <f t="shared" si="134"/>
        <v/>
      </c>
      <c r="O303" s="26" t="str">
        <f t="shared" si="135"/>
        <v>◄</v>
      </c>
      <c r="P303" s="25"/>
      <c r="Q303" s="24"/>
      <c r="R303" s="26" t="str">
        <f t="shared" si="136"/>
        <v/>
      </c>
      <c r="S303" s="26" t="str">
        <f t="shared" si="137"/>
        <v>◄</v>
      </c>
      <c r="T303" s="25"/>
      <c r="U303" s="24"/>
      <c r="V303" s="23"/>
      <c r="W303" s="22"/>
      <c r="X303" s="21">
        <f t="shared" si="138"/>
        <v>0</v>
      </c>
      <c r="Y303" s="20">
        <f t="shared" si="138"/>
        <v>0</v>
      </c>
      <c r="Z303" s="19"/>
      <c r="AA303" s="18">
        <f t="shared" si="139"/>
        <v>0</v>
      </c>
      <c r="AB303" s="17">
        <f t="shared" si="139"/>
        <v>0</v>
      </c>
      <c r="AC303" s="5" t="s">
        <v>0</v>
      </c>
      <c r="AD303" s="41"/>
    </row>
    <row r="304" spans="1:30" ht="15.6" customHeight="1" thickBot="1" x14ac:dyDescent="0.3">
      <c r="A304" s="496"/>
      <c r="B304" s="39" t="str">
        <f t="shared" si="133"/>
        <v/>
      </c>
      <c r="C304" s="23"/>
      <c r="D304" s="122"/>
      <c r="E304" s="145" t="s">
        <v>954</v>
      </c>
      <c r="F304" s="144" t="s">
        <v>517</v>
      </c>
      <c r="G304" s="460" t="s">
        <v>3865</v>
      </c>
      <c r="H304" s="232">
        <v>7</v>
      </c>
      <c r="I304" s="119" t="s">
        <v>3860</v>
      </c>
      <c r="J304" s="439"/>
      <c r="K304" s="438"/>
      <c r="L304" s="438"/>
      <c r="M304" s="117"/>
      <c r="N304" s="26" t="str">
        <f t="shared" si="134"/>
        <v/>
      </c>
      <c r="O304" s="26" t="str">
        <f t="shared" si="135"/>
        <v>◄</v>
      </c>
      <c r="P304" s="25"/>
      <c r="Q304" s="24"/>
      <c r="R304" s="26" t="str">
        <f t="shared" si="136"/>
        <v/>
      </c>
      <c r="S304" s="26" t="str">
        <f t="shared" si="137"/>
        <v>◄</v>
      </c>
      <c r="T304" s="25"/>
      <c r="U304" s="24"/>
      <c r="V304" s="23"/>
      <c r="W304" s="22"/>
      <c r="X304" s="21">
        <f t="shared" si="138"/>
        <v>0</v>
      </c>
      <c r="Y304" s="20">
        <f t="shared" si="138"/>
        <v>0</v>
      </c>
      <c r="Z304" s="19"/>
      <c r="AA304" s="18">
        <f t="shared" si="139"/>
        <v>0</v>
      </c>
      <c r="AB304" s="17">
        <f t="shared" si="139"/>
        <v>0</v>
      </c>
      <c r="AC304" s="5" t="s">
        <v>0</v>
      </c>
      <c r="AD304" s="41"/>
    </row>
    <row r="305" spans="1:30" ht="15.6" customHeight="1" thickBot="1" x14ac:dyDescent="0.3">
      <c r="A305" s="51"/>
      <c r="B305" s="50"/>
      <c r="C305" s="14"/>
      <c r="D305" s="452"/>
      <c r="E305" s="452"/>
      <c r="F305" s="452"/>
      <c r="G305" s="451" t="s">
        <v>3869</v>
      </c>
      <c r="H305" s="450"/>
      <c r="I305" s="459"/>
      <c r="J305" s="8" t="s">
        <v>3870</v>
      </c>
      <c r="K305" s="8"/>
      <c r="L305" s="8"/>
      <c r="M305" s="114"/>
      <c r="N305" s="49"/>
      <c r="O305" s="68"/>
      <c r="P305" s="360"/>
      <c r="Q305" s="48"/>
      <c r="R305" s="48"/>
      <c r="S305" s="68"/>
      <c r="T305" s="360"/>
      <c r="U305" s="48"/>
      <c r="V305" s="14"/>
      <c r="W305" s="359"/>
      <c r="X305" s="43"/>
      <c r="Y305" s="42"/>
      <c r="Z305" s="359"/>
      <c r="AA305" s="43"/>
      <c r="AB305" s="42"/>
      <c r="AC305" s="5"/>
      <c r="AD305" s="41"/>
    </row>
    <row r="306" spans="1:30" ht="15.6" customHeight="1" x14ac:dyDescent="0.25">
      <c r="A306" s="496"/>
      <c r="B306" s="39" t="str">
        <f t="shared" ref="B306:B312" si="140">IF(A306=1,"x","")</f>
        <v/>
      </c>
      <c r="C306" s="23"/>
      <c r="D306" s="122"/>
      <c r="E306" s="145" t="s">
        <v>954</v>
      </c>
      <c r="F306" s="144" t="s">
        <v>926</v>
      </c>
      <c r="G306" s="460" t="s">
        <v>3870</v>
      </c>
      <c r="H306" s="232">
        <v>1</v>
      </c>
      <c r="I306" s="119" t="s">
        <v>3852</v>
      </c>
      <c r="J306" s="439"/>
      <c r="K306" s="438"/>
      <c r="L306" s="438"/>
      <c r="M306" s="117"/>
      <c r="N306" s="26" t="str">
        <f t="shared" ref="N306:N312" si="141">IF(O306="?","?","")</f>
        <v/>
      </c>
      <c r="O306" s="26" t="str">
        <f t="shared" ref="O306:O312" si="142">IF(AND(P306="",Q306&gt;0),"?",IF(P306="","◄",IF(Q306&gt;=1,"►","")))</f>
        <v>◄</v>
      </c>
      <c r="P306" s="25"/>
      <c r="Q306" s="24"/>
      <c r="R306" s="26" t="str">
        <f t="shared" ref="R306:R312" si="143">IF(S306="?","?","")</f>
        <v/>
      </c>
      <c r="S306" s="26" t="str">
        <f t="shared" ref="S306:S312" si="144">IF(AND(T306="",U306&gt;0),"?",IF(T306="","◄",IF(U306&gt;=1,"►","")))</f>
        <v>◄</v>
      </c>
      <c r="T306" s="25"/>
      <c r="U306" s="24"/>
      <c r="V306" s="23"/>
      <c r="W306" s="22"/>
      <c r="X306" s="21">
        <f t="shared" ref="X306:Y312" si="145">(P306*W306)</f>
        <v>0</v>
      </c>
      <c r="Y306" s="20">
        <f t="shared" si="145"/>
        <v>0</v>
      </c>
      <c r="Z306" s="19"/>
      <c r="AA306" s="18">
        <f t="shared" ref="AA306:AB312" si="146">(T306*Z306)</f>
        <v>0</v>
      </c>
      <c r="AB306" s="17">
        <f t="shared" si="146"/>
        <v>0</v>
      </c>
      <c r="AC306" s="5" t="s">
        <v>0</v>
      </c>
      <c r="AD306" s="41"/>
    </row>
    <row r="307" spans="1:30" ht="15.6" customHeight="1" x14ac:dyDescent="0.25">
      <c r="A307" s="496"/>
      <c r="B307" s="39" t="str">
        <f t="shared" si="140"/>
        <v/>
      </c>
      <c r="C307" s="23"/>
      <c r="D307" s="122"/>
      <c r="E307" s="145" t="s">
        <v>954</v>
      </c>
      <c r="F307" s="144" t="s">
        <v>505</v>
      </c>
      <c r="G307" s="460" t="s">
        <v>3870</v>
      </c>
      <c r="H307" s="232">
        <v>2</v>
      </c>
      <c r="I307" s="119" t="s">
        <v>3854</v>
      </c>
      <c r="J307" s="439"/>
      <c r="K307" s="438"/>
      <c r="L307" s="438"/>
      <c r="M307" s="117"/>
      <c r="N307" s="26" t="str">
        <f t="shared" si="141"/>
        <v/>
      </c>
      <c r="O307" s="26" t="str">
        <f t="shared" si="142"/>
        <v>◄</v>
      </c>
      <c r="P307" s="25"/>
      <c r="Q307" s="24"/>
      <c r="R307" s="26" t="str">
        <f t="shared" si="143"/>
        <v/>
      </c>
      <c r="S307" s="26" t="str">
        <f t="shared" si="144"/>
        <v>◄</v>
      </c>
      <c r="T307" s="25"/>
      <c r="U307" s="24"/>
      <c r="V307" s="23"/>
      <c r="W307" s="22"/>
      <c r="X307" s="21">
        <f t="shared" si="145"/>
        <v>0</v>
      </c>
      <c r="Y307" s="20">
        <f t="shared" si="145"/>
        <v>0</v>
      </c>
      <c r="Z307" s="19"/>
      <c r="AA307" s="18">
        <f t="shared" si="146"/>
        <v>0</v>
      </c>
      <c r="AB307" s="17">
        <f t="shared" si="146"/>
        <v>0</v>
      </c>
      <c r="AC307" s="5" t="s">
        <v>0</v>
      </c>
      <c r="AD307" s="41"/>
    </row>
    <row r="308" spans="1:30" ht="15.6" customHeight="1" x14ac:dyDescent="0.25">
      <c r="A308" s="496"/>
      <c r="B308" s="39" t="str">
        <f t="shared" si="140"/>
        <v/>
      </c>
      <c r="C308" s="23"/>
      <c r="D308" s="122"/>
      <c r="E308" s="145" t="s">
        <v>954</v>
      </c>
      <c r="F308" s="144" t="s">
        <v>925</v>
      </c>
      <c r="G308" s="460" t="s">
        <v>3870</v>
      </c>
      <c r="H308" s="232">
        <v>3</v>
      </c>
      <c r="I308" s="119" t="s">
        <v>3857</v>
      </c>
      <c r="J308" s="439"/>
      <c r="K308" s="438"/>
      <c r="L308" s="438"/>
      <c r="M308" s="117"/>
      <c r="N308" s="26" t="str">
        <f t="shared" si="141"/>
        <v/>
      </c>
      <c r="O308" s="26" t="str">
        <f t="shared" si="142"/>
        <v>◄</v>
      </c>
      <c r="P308" s="25"/>
      <c r="Q308" s="24"/>
      <c r="R308" s="26" t="str">
        <f t="shared" si="143"/>
        <v/>
      </c>
      <c r="S308" s="26" t="str">
        <f t="shared" si="144"/>
        <v>◄</v>
      </c>
      <c r="T308" s="25"/>
      <c r="U308" s="24"/>
      <c r="V308" s="23"/>
      <c r="W308" s="22"/>
      <c r="X308" s="21">
        <f t="shared" si="145"/>
        <v>0</v>
      </c>
      <c r="Y308" s="20">
        <f t="shared" si="145"/>
        <v>0</v>
      </c>
      <c r="Z308" s="19"/>
      <c r="AA308" s="18">
        <f t="shared" si="146"/>
        <v>0</v>
      </c>
      <c r="AB308" s="17">
        <f t="shared" si="146"/>
        <v>0</v>
      </c>
      <c r="AC308" s="5" t="s">
        <v>0</v>
      </c>
      <c r="AD308" s="41"/>
    </row>
    <row r="309" spans="1:30" ht="15.6" customHeight="1" x14ac:dyDescent="0.25">
      <c r="A309" s="496"/>
      <c r="B309" s="39" t="str">
        <f t="shared" si="140"/>
        <v/>
      </c>
      <c r="C309" s="23"/>
      <c r="D309" s="122"/>
      <c r="E309" s="145" t="s">
        <v>954</v>
      </c>
      <c r="F309" s="144" t="s">
        <v>924</v>
      </c>
      <c r="G309" s="460" t="s">
        <v>3870</v>
      </c>
      <c r="H309" s="232">
        <v>5</v>
      </c>
      <c r="I309" s="119" t="s">
        <v>3858</v>
      </c>
      <c r="J309" s="439"/>
      <c r="K309" s="438"/>
      <c r="L309" s="438"/>
      <c r="M309" s="117"/>
      <c r="N309" s="26" t="str">
        <f t="shared" si="141"/>
        <v/>
      </c>
      <c r="O309" s="26" t="str">
        <f t="shared" si="142"/>
        <v>◄</v>
      </c>
      <c r="P309" s="25"/>
      <c r="Q309" s="24"/>
      <c r="R309" s="26" t="str">
        <f t="shared" si="143"/>
        <v/>
      </c>
      <c r="S309" s="26" t="str">
        <f t="shared" si="144"/>
        <v>◄</v>
      </c>
      <c r="T309" s="25"/>
      <c r="U309" s="24"/>
      <c r="V309" s="23"/>
      <c r="W309" s="22"/>
      <c r="X309" s="21">
        <f t="shared" si="145"/>
        <v>0</v>
      </c>
      <c r="Y309" s="20">
        <f t="shared" si="145"/>
        <v>0</v>
      </c>
      <c r="Z309" s="19"/>
      <c r="AA309" s="18">
        <f t="shared" si="146"/>
        <v>0</v>
      </c>
      <c r="AB309" s="17">
        <f t="shared" si="146"/>
        <v>0</v>
      </c>
      <c r="AC309" s="5" t="s">
        <v>0</v>
      </c>
      <c r="AD309" s="41"/>
    </row>
    <row r="310" spans="1:30" ht="15.6" customHeight="1" x14ac:dyDescent="0.25">
      <c r="A310" s="496"/>
      <c r="B310" s="39" t="str">
        <f t="shared" si="140"/>
        <v/>
      </c>
      <c r="C310" s="23"/>
      <c r="D310" s="122"/>
      <c r="E310" s="145" t="s">
        <v>954</v>
      </c>
      <c r="F310" s="144" t="s">
        <v>923</v>
      </c>
      <c r="G310" s="460" t="s">
        <v>3870</v>
      </c>
      <c r="H310" s="232">
        <v>6</v>
      </c>
      <c r="I310" s="119" t="s">
        <v>3859</v>
      </c>
      <c r="J310" s="439"/>
      <c r="K310" s="438"/>
      <c r="L310" s="438"/>
      <c r="M310" s="117"/>
      <c r="N310" s="26" t="str">
        <f t="shared" si="141"/>
        <v/>
      </c>
      <c r="O310" s="26" t="str">
        <f t="shared" si="142"/>
        <v>◄</v>
      </c>
      <c r="P310" s="25"/>
      <c r="Q310" s="24"/>
      <c r="R310" s="26" t="str">
        <f t="shared" si="143"/>
        <v/>
      </c>
      <c r="S310" s="26" t="str">
        <f t="shared" si="144"/>
        <v>◄</v>
      </c>
      <c r="T310" s="25"/>
      <c r="U310" s="24"/>
      <c r="V310" s="23"/>
      <c r="W310" s="22"/>
      <c r="X310" s="21">
        <f t="shared" si="145"/>
        <v>0</v>
      </c>
      <c r="Y310" s="20">
        <f t="shared" si="145"/>
        <v>0</v>
      </c>
      <c r="Z310" s="19"/>
      <c r="AA310" s="18">
        <f t="shared" si="146"/>
        <v>0</v>
      </c>
      <c r="AB310" s="17">
        <f t="shared" si="146"/>
        <v>0</v>
      </c>
      <c r="AC310" s="5" t="s">
        <v>0</v>
      </c>
      <c r="AD310" s="41"/>
    </row>
    <row r="311" spans="1:30" ht="15.6" customHeight="1" x14ac:dyDescent="0.25">
      <c r="A311" s="496"/>
      <c r="B311" s="39" t="str">
        <f t="shared" si="140"/>
        <v/>
      </c>
      <c r="C311" s="23"/>
      <c r="D311" s="122"/>
      <c r="E311" s="145" t="s">
        <v>954</v>
      </c>
      <c r="F311" s="144" t="s">
        <v>922</v>
      </c>
      <c r="G311" s="460" t="s">
        <v>3870</v>
      </c>
      <c r="H311" s="232">
        <v>7</v>
      </c>
      <c r="I311" s="119" t="s">
        <v>3871</v>
      </c>
      <c r="J311" s="439"/>
      <c r="K311" s="438"/>
      <c r="L311" s="438"/>
      <c r="M311" s="117"/>
      <c r="N311" s="26" t="str">
        <f t="shared" si="141"/>
        <v/>
      </c>
      <c r="O311" s="26" t="str">
        <f t="shared" si="142"/>
        <v>◄</v>
      </c>
      <c r="P311" s="25"/>
      <c r="Q311" s="24"/>
      <c r="R311" s="26" t="str">
        <f t="shared" si="143"/>
        <v/>
      </c>
      <c r="S311" s="26" t="str">
        <f t="shared" si="144"/>
        <v>◄</v>
      </c>
      <c r="T311" s="25"/>
      <c r="U311" s="24"/>
      <c r="V311" s="23"/>
      <c r="W311" s="22"/>
      <c r="X311" s="21">
        <f t="shared" si="145"/>
        <v>0</v>
      </c>
      <c r="Y311" s="20">
        <f t="shared" si="145"/>
        <v>0</v>
      </c>
      <c r="Z311" s="19"/>
      <c r="AA311" s="18">
        <f t="shared" si="146"/>
        <v>0</v>
      </c>
      <c r="AB311" s="17">
        <f t="shared" si="146"/>
        <v>0</v>
      </c>
      <c r="AC311" s="5" t="s">
        <v>0</v>
      </c>
      <c r="AD311" s="41"/>
    </row>
    <row r="312" spans="1:30" ht="15.6" customHeight="1" thickBot="1" x14ac:dyDescent="0.3">
      <c r="A312" s="496"/>
      <c r="B312" s="39" t="str">
        <f t="shared" si="140"/>
        <v/>
      </c>
      <c r="C312" s="23"/>
      <c r="D312" s="122"/>
      <c r="E312" s="145" t="s">
        <v>954</v>
      </c>
      <c r="F312" s="144" t="s">
        <v>921</v>
      </c>
      <c r="G312" s="460" t="s">
        <v>3870</v>
      </c>
      <c r="H312" s="232">
        <v>20</v>
      </c>
      <c r="I312" s="119" t="s">
        <v>3863</v>
      </c>
      <c r="J312" s="439"/>
      <c r="K312" s="438"/>
      <c r="L312" s="438"/>
      <c r="M312" s="117"/>
      <c r="N312" s="26" t="str">
        <f t="shared" si="141"/>
        <v/>
      </c>
      <c r="O312" s="26" t="str">
        <f t="shared" si="142"/>
        <v>◄</v>
      </c>
      <c r="P312" s="25"/>
      <c r="Q312" s="24"/>
      <c r="R312" s="26" t="str">
        <f t="shared" si="143"/>
        <v/>
      </c>
      <c r="S312" s="26" t="str">
        <f t="shared" si="144"/>
        <v>◄</v>
      </c>
      <c r="T312" s="25"/>
      <c r="U312" s="24"/>
      <c r="V312" s="23"/>
      <c r="W312" s="22"/>
      <c r="X312" s="21">
        <f t="shared" si="145"/>
        <v>0</v>
      </c>
      <c r="Y312" s="20">
        <f t="shared" si="145"/>
        <v>0</v>
      </c>
      <c r="Z312" s="19"/>
      <c r="AA312" s="18">
        <f t="shared" si="146"/>
        <v>0</v>
      </c>
      <c r="AB312" s="17">
        <f t="shared" si="146"/>
        <v>0</v>
      </c>
      <c r="AC312" s="5" t="s">
        <v>0</v>
      </c>
      <c r="AD312" s="41"/>
    </row>
    <row r="313" spans="1:30" ht="28.8" customHeight="1" thickTop="1" thickBot="1" x14ac:dyDescent="0.3">
      <c r="A313" s="51"/>
      <c r="B313" s="50"/>
      <c r="C313" s="14">
        <f>ROWS(C315:C323)-1</f>
        <v>8</v>
      </c>
      <c r="D313" s="669" t="s">
        <v>3872</v>
      </c>
      <c r="E313" s="583"/>
      <c r="F313" s="583"/>
      <c r="G313" s="583"/>
      <c r="H313" s="583"/>
      <c r="I313" s="583"/>
      <c r="J313" s="8" t="s">
        <v>3865</v>
      </c>
      <c r="K313" s="8"/>
      <c r="L313" s="8"/>
      <c r="M313" s="114"/>
      <c r="N313" s="49"/>
      <c r="O313" s="68" t="str">
        <f>IF(COUNTIF(N315:N323,"?")&gt;0,"?",IF(AND(P313="◄",Q313="►"),"◄►",IF(P313="◄","◄",IF(Q313="►","►",""))))</f>
        <v>◄</v>
      </c>
      <c r="P313" s="46" t="str">
        <f>IF(SUM(P315:P323)+1=ROWS(P315:P323)-COUNTIF(P315:P323,"-"),"","◄")</f>
        <v>◄</v>
      </c>
      <c r="Q313" s="45" t="str">
        <f>IF(SUM(Q315:Q323)&gt;0,"►","")</f>
        <v/>
      </c>
      <c r="R313" s="48"/>
      <c r="S313" s="68" t="str">
        <f>IF(COUNTIF(R315:R323,"?")&gt;0,"?",IF(AND(T313="◄",U313="►"),"◄►",IF(T313="◄","◄",IF(U313="►","►",""))))</f>
        <v>◄</v>
      </c>
      <c r="T313" s="46" t="str">
        <f>IF(SUM(T315:T323)+1=ROWS(T315:T323)-COUNTIF(T315:T323,"-"),"","◄")</f>
        <v>◄</v>
      </c>
      <c r="U313" s="45" t="str">
        <f>IF(SUM(U315:U323)&gt;0,"►","")</f>
        <v/>
      </c>
      <c r="V313" s="14">
        <f>ROWS(V315:V323)-1</f>
        <v>8</v>
      </c>
      <c r="W313" s="44">
        <f>SUM(W315:W323)-W323</f>
        <v>0</v>
      </c>
      <c r="X313" s="43" t="s">
        <v>2</v>
      </c>
      <c r="Y313" s="42"/>
      <c r="Z313" s="44">
        <f>SUM(Z315:Z323)-Z323</f>
        <v>0</v>
      </c>
      <c r="AA313" s="43" t="s">
        <v>2</v>
      </c>
      <c r="AB313" s="42"/>
      <c r="AC313" s="5" t="s">
        <v>0</v>
      </c>
      <c r="AD313" s="41"/>
    </row>
    <row r="314" spans="1:30" ht="15.6" customHeight="1" x14ac:dyDescent="0.25">
      <c r="A314" s="496"/>
      <c r="B314" s="39" t="str">
        <f t="shared" ref="B314:B322" si="147">IF(A314=1,"x","")</f>
        <v/>
      </c>
      <c r="C314" s="23"/>
      <c r="D314" s="122"/>
      <c r="E314" s="145" t="s">
        <v>954</v>
      </c>
      <c r="F314" s="144" t="s">
        <v>920</v>
      </c>
      <c r="G314" s="460" t="s">
        <v>3865</v>
      </c>
      <c r="H314" s="232">
        <v>1</v>
      </c>
      <c r="I314" s="119" t="s">
        <v>3852</v>
      </c>
      <c r="J314" s="439"/>
      <c r="K314" s="438"/>
      <c r="L314" s="438"/>
      <c r="M314" s="117" t="s">
        <v>3873</v>
      </c>
      <c r="N314" s="26"/>
      <c r="O314" s="26"/>
      <c r="P314" s="25"/>
      <c r="Q314" s="24"/>
      <c r="R314" s="26"/>
      <c r="S314" s="26"/>
      <c r="T314" s="25"/>
      <c r="U314" s="24"/>
      <c r="V314" s="23"/>
      <c r="W314" s="22"/>
      <c r="X314" s="21"/>
      <c r="Y314" s="20"/>
      <c r="Z314" s="19"/>
      <c r="AA314" s="18"/>
      <c r="AB314" s="17"/>
      <c r="AC314" s="5"/>
      <c r="AD314" s="41"/>
    </row>
    <row r="315" spans="1:30" ht="15.6" customHeight="1" x14ac:dyDescent="0.25">
      <c r="A315" s="496">
        <v>1</v>
      </c>
      <c r="B315" s="39" t="str">
        <f t="shared" si="147"/>
        <v>x</v>
      </c>
      <c r="C315" s="23"/>
      <c r="D315" s="122"/>
      <c r="E315" s="145" t="s">
        <v>954</v>
      </c>
      <c r="F315" s="144" t="s">
        <v>254</v>
      </c>
      <c r="G315" s="460" t="s">
        <v>3865</v>
      </c>
      <c r="H315" s="232">
        <v>6</v>
      </c>
      <c r="I315" s="119" t="s">
        <v>3859</v>
      </c>
      <c r="J315" s="439"/>
      <c r="K315" s="438"/>
      <c r="L315" s="438"/>
      <c r="M315" s="117" t="s">
        <v>3874</v>
      </c>
      <c r="N315" s="26"/>
      <c r="O315" s="26"/>
      <c r="P315" s="25"/>
      <c r="Q315" s="24"/>
      <c r="R315" s="26"/>
      <c r="S315" s="26"/>
      <c r="T315" s="25"/>
      <c r="U315" s="24"/>
      <c r="V315" s="23"/>
      <c r="W315" s="22"/>
      <c r="X315" s="21"/>
      <c r="Y315" s="20"/>
      <c r="Z315" s="19"/>
      <c r="AA315" s="18"/>
      <c r="AB315" s="17"/>
      <c r="AC315" s="5"/>
      <c r="AD315" s="41"/>
    </row>
    <row r="316" spans="1:30" ht="15.6" customHeight="1" x14ac:dyDescent="0.25">
      <c r="A316" s="496"/>
      <c r="B316" s="39" t="str">
        <f t="shared" si="147"/>
        <v/>
      </c>
      <c r="C316" s="23"/>
      <c r="D316" s="122"/>
      <c r="E316" s="145" t="s">
        <v>954</v>
      </c>
      <c r="F316" s="144" t="s">
        <v>919</v>
      </c>
      <c r="G316" s="460" t="s">
        <v>3865</v>
      </c>
      <c r="H316" s="232">
        <v>1</v>
      </c>
      <c r="I316" s="119" t="s">
        <v>3852</v>
      </c>
      <c r="J316" s="439"/>
      <c r="K316" s="438"/>
      <c r="L316" s="438"/>
      <c r="M316" s="117" t="s">
        <v>3873</v>
      </c>
      <c r="N316" s="26"/>
      <c r="O316" s="26"/>
      <c r="P316" s="25"/>
      <c r="Q316" s="24"/>
      <c r="R316" s="26"/>
      <c r="S316" s="26"/>
      <c r="T316" s="25"/>
      <c r="U316" s="24"/>
      <c r="V316" s="23"/>
      <c r="W316" s="22"/>
      <c r="X316" s="21"/>
      <c r="Y316" s="20"/>
      <c r="Z316" s="19"/>
      <c r="AA316" s="18"/>
      <c r="AB316" s="17"/>
      <c r="AC316" s="5"/>
      <c r="AD316" s="41"/>
    </row>
    <row r="317" spans="1:30" ht="15.6" customHeight="1" x14ac:dyDescent="0.25">
      <c r="A317" s="496"/>
      <c r="B317" s="39" t="str">
        <f t="shared" si="147"/>
        <v/>
      </c>
      <c r="C317" s="23"/>
      <c r="D317" s="122"/>
      <c r="E317" s="145" t="s">
        <v>954</v>
      </c>
      <c r="F317" s="144" t="s">
        <v>918</v>
      </c>
      <c r="G317" s="460" t="s">
        <v>3865</v>
      </c>
      <c r="H317" s="232">
        <v>1</v>
      </c>
      <c r="I317" s="119" t="s">
        <v>3852</v>
      </c>
      <c r="J317" s="439"/>
      <c r="K317" s="438"/>
      <c r="L317" s="438"/>
      <c r="M317" s="117" t="s">
        <v>3874</v>
      </c>
      <c r="N317" s="26"/>
      <c r="O317" s="26"/>
      <c r="P317" s="25"/>
      <c r="Q317" s="24"/>
      <c r="R317" s="26"/>
      <c r="S317" s="26"/>
      <c r="T317" s="25"/>
      <c r="U317" s="24"/>
      <c r="V317" s="23"/>
      <c r="W317" s="22"/>
      <c r="X317" s="21"/>
      <c r="Y317" s="20"/>
      <c r="Z317" s="19"/>
      <c r="AA317" s="18"/>
      <c r="AB317" s="17"/>
      <c r="AC317" s="5"/>
      <c r="AD317" s="41"/>
    </row>
    <row r="318" spans="1:30" ht="15.6" customHeight="1" x14ac:dyDescent="0.25">
      <c r="A318" s="496">
        <v>1</v>
      </c>
      <c r="B318" s="39" t="str">
        <f t="shared" si="147"/>
        <v>x</v>
      </c>
      <c r="C318" s="23"/>
      <c r="D318" s="122"/>
      <c r="E318" s="145" t="s">
        <v>954</v>
      </c>
      <c r="F318" s="144" t="s">
        <v>917</v>
      </c>
      <c r="G318" s="460" t="s">
        <v>3865</v>
      </c>
      <c r="H318" s="232">
        <v>2</v>
      </c>
      <c r="I318" s="119" t="s">
        <v>3854</v>
      </c>
      <c r="J318" s="439"/>
      <c r="K318" s="438"/>
      <c r="L318" s="438"/>
      <c r="M318" s="117" t="s">
        <v>3875</v>
      </c>
      <c r="N318" s="26"/>
      <c r="O318" s="26"/>
      <c r="P318" s="25"/>
      <c r="Q318" s="24"/>
      <c r="R318" s="26"/>
      <c r="S318" s="26"/>
      <c r="T318" s="25"/>
      <c r="U318" s="24"/>
      <c r="V318" s="23"/>
      <c r="W318" s="22"/>
      <c r="X318" s="21"/>
      <c r="Y318" s="20"/>
      <c r="Z318" s="19"/>
      <c r="AA318" s="18"/>
      <c r="AB318" s="17"/>
      <c r="AC318" s="5"/>
      <c r="AD318" s="41"/>
    </row>
    <row r="319" spans="1:30" ht="15.6" customHeight="1" x14ac:dyDescent="0.25">
      <c r="A319" s="496">
        <v>1</v>
      </c>
      <c r="B319" s="39" t="str">
        <f t="shared" si="147"/>
        <v>x</v>
      </c>
      <c r="C319" s="23"/>
      <c r="D319" s="122"/>
      <c r="E319" s="145" t="s">
        <v>954</v>
      </c>
      <c r="F319" s="144" t="s">
        <v>916</v>
      </c>
      <c r="G319" s="460" t="s">
        <v>3865</v>
      </c>
      <c r="H319" s="232">
        <v>1</v>
      </c>
      <c r="I319" s="119" t="s">
        <v>3852</v>
      </c>
      <c r="J319" s="439"/>
      <c r="K319" s="438"/>
      <c r="L319" s="438"/>
      <c r="M319" s="117" t="s">
        <v>3873</v>
      </c>
      <c r="N319" s="26"/>
      <c r="O319" s="26"/>
      <c r="P319" s="25"/>
      <c r="Q319" s="24"/>
      <c r="R319" s="26"/>
      <c r="S319" s="26"/>
      <c r="T319" s="25"/>
      <c r="U319" s="24"/>
      <c r="V319" s="23"/>
      <c r="W319" s="22"/>
      <c r="X319" s="21"/>
      <c r="Y319" s="20"/>
      <c r="Z319" s="19"/>
      <c r="AA319" s="18"/>
      <c r="AB319" s="17"/>
      <c r="AC319" s="5"/>
      <c r="AD319" s="41"/>
    </row>
    <row r="320" spans="1:30" ht="15.6" customHeight="1" x14ac:dyDescent="0.25">
      <c r="A320" s="496"/>
      <c r="B320" s="39" t="str">
        <f t="shared" si="147"/>
        <v/>
      </c>
      <c r="C320" s="23"/>
      <c r="D320" s="122"/>
      <c r="E320" s="145" t="s">
        <v>954</v>
      </c>
      <c r="F320" s="144" t="s">
        <v>915</v>
      </c>
      <c r="G320" s="460" t="s">
        <v>3865</v>
      </c>
      <c r="H320" s="232">
        <v>2</v>
      </c>
      <c r="I320" s="119" t="s">
        <v>3854</v>
      </c>
      <c r="J320" s="439"/>
      <c r="K320" s="438"/>
      <c r="L320" s="438"/>
      <c r="M320" s="117" t="s">
        <v>3876</v>
      </c>
      <c r="N320" s="26"/>
      <c r="O320" s="26"/>
      <c r="P320" s="25"/>
      <c r="Q320" s="24"/>
      <c r="R320" s="26"/>
      <c r="S320" s="26"/>
      <c r="T320" s="25"/>
      <c r="U320" s="24"/>
      <c r="V320" s="23"/>
      <c r="W320" s="22"/>
      <c r="X320" s="21"/>
      <c r="Y320" s="20"/>
      <c r="Z320" s="19"/>
      <c r="AA320" s="18"/>
      <c r="AB320" s="17"/>
      <c r="AC320" s="5"/>
      <c r="AD320" s="41"/>
    </row>
    <row r="321" spans="1:30" ht="15.6" customHeight="1" x14ac:dyDescent="0.25">
      <c r="A321" s="496">
        <v>1</v>
      </c>
      <c r="B321" s="39" t="str">
        <f t="shared" si="147"/>
        <v>x</v>
      </c>
      <c r="C321" s="23"/>
      <c r="D321" s="122"/>
      <c r="E321" s="145" t="s">
        <v>954</v>
      </c>
      <c r="F321" s="144" t="s">
        <v>914</v>
      </c>
      <c r="G321" s="460" t="s">
        <v>3865</v>
      </c>
      <c r="H321" s="232">
        <v>2</v>
      </c>
      <c r="I321" s="119" t="s">
        <v>3854</v>
      </c>
      <c r="J321" s="439"/>
      <c r="K321" s="438"/>
      <c r="L321" s="438"/>
      <c r="M321" s="117" t="s">
        <v>3877</v>
      </c>
      <c r="N321" s="26"/>
      <c r="O321" s="26"/>
      <c r="P321" s="25"/>
      <c r="Q321" s="24"/>
      <c r="R321" s="26"/>
      <c r="S321" s="26"/>
      <c r="T321" s="25"/>
      <c r="U321" s="24"/>
      <c r="V321" s="23"/>
      <c r="W321" s="22"/>
      <c r="X321" s="21"/>
      <c r="Y321" s="20"/>
      <c r="Z321" s="19"/>
      <c r="AA321" s="18"/>
      <c r="AB321" s="17"/>
      <c r="AC321" s="5"/>
      <c r="AD321" s="41"/>
    </row>
    <row r="322" spans="1:30" ht="15.6" customHeight="1" thickBot="1" x14ac:dyDescent="0.3">
      <c r="A322" s="496">
        <v>1</v>
      </c>
      <c r="B322" s="39" t="str">
        <f t="shared" si="147"/>
        <v>x</v>
      </c>
      <c r="C322" s="23"/>
      <c r="D322" s="122"/>
      <c r="E322" s="145" t="s">
        <v>954</v>
      </c>
      <c r="F322" s="144" t="s">
        <v>913</v>
      </c>
      <c r="G322" s="460" t="s">
        <v>3865</v>
      </c>
      <c r="H322" s="232">
        <v>6</v>
      </c>
      <c r="I322" s="119" t="s">
        <v>3859</v>
      </c>
      <c r="J322" s="439"/>
      <c r="K322" s="438"/>
      <c r="L322" s="438"/>
      <c r="M322" s="117" t="s">
        <v>3875</v>
      </c>
      <c r="N322" s="26"/>
      <c r="O322" s="26"/>
      <c r="P322" s="25"/>
      <c r="Q322" s="24"/>
      <c r="R322" s="26"/>
      <c r="S322" s="26"/>
      <c r="T322" s="25"/>
      <c r="U322" s="24"/>
      <c r="V322" s="23"/>
      <c r="W322" s="22"/>
      <c r="X322" s="21"/>
      <c r="Y322" s="20"/>
      <c r="Z322" s="19"/>
      <c r="AA322" s="18"/>
      <c r="AB322" s="17"/>
      <c r="AC322" s="5"/>
      <c r="AD322" s="41"/>
    </row>
    <row r="323" spans="1:30" ht="15.6" customHeight="1" thickTop="1" thickBot="1" x14ac:dyDescent="0.3">
      <c r="A323" s="51"/>
      <c r="B323" s="50"/>
      <c r="C323" s="14">
        <f>ROWS(C325:C354)-1</f>
        <v>29</v>
      </c>
      <c r="D323" s="582" t="s">
        <v>3878</v>
      </c>
      <c r="E323" s="583"/>
      <c r="F323" s="583"/>
      <c r="G323" s="583"/>
      <c r="H323" s="583"/>
      <c r="I323" s="583"/>
      <c r="J323" s="8" t="s">
        <v>3879</v>
      </c>
      <c r="K323" s="8"/>
      <c r="L323" s="8"/>
      <c r="M323" s="114"/>
      <c r="N323" s="49"/>
      <c r="O323" s="68" t="str">
        <f>IF(COUNTIF(N325:N354,"?")&gt;0,"?",IF(AND(P323="◄",Q323="►"),"◄►",IF(P323="◄","◄",IF(Q323="►","►",""))))</f>
        <v>◄</v>
      </c>
      <c r="P323" s="46" t="str">
        <f>IF(SUM(P325:P354)+1=ROWS(P325:P354)-COUNTIF(P325:P354,"-"),"","◄")</f>
        <v>◄</v>
      </c>
      <c r="Q323" s="45" t="str">
        <f>IF(SUM(Q325:Q354)&gt;0,"►","")</f>
        <v/>
      </c>
      <c r="R323" s="48"/>
      <c r="S323" s="68" t="str">
        <f>IF(COUNTIF(R325:R354,"?")&gt;0,"?",IF(AND(T323="◄",U323="►"),"◄►",IF(T323="◄","◄",IF(U323="►","►",""))))</f>
        <v>◄</v>
      </c>
      <c r="T323" s="46" t="str">
        <f>IF(SUM(T325:T354)+1=ROWS(T325:T354)-COUNTIF(T325:T354,"-"),"","◄")</f>
        <v>◄</v>
      </c>
      <c r="U323" s="45" t="str">
        <f>IF(SUM(U325:U354)&gt;0,"►","")</f>
        <v/>
      </c>
      <c r="V323" s="14">
        <f>ROWS(V325:V354)-1</f>
        <v>29</v>
      </c>
      <c r="W323" s="44">
        <f>SUM(W325:W354)-W354</f>
        <v>0</v>
      </c>
      <c r="X323" s="43" t="s">
        <v>2</v>
      </c>
      <c r="Y323" s="42"/>
      <c r="Z323" s="44">
        <f>SUM(Z325:Z354)-Z354</f>
        <v>0</v>
      </c>
      <c r="AA323" s="43" t="s">
        <v>2</v>
      </c>
      <c r="AB323" s="42"/>
      <c r="AC323" s="5" t="s">
        <v>0</v>
      </c>
      <c r="AD323" s="41"/>
    </row>
    <row r="324" spans="1:30" ht="15.6" customHeight="1" thickBot="1" x14ac:dyDescent="0.3">
      <c r="A324" s="51"/>
      <c r="B324" s="50"/>
      <c r="C324" s="14"/>
      <c r="D324" s="452"/>
      <c r="E324" s="452"/>
      <c r="F324" s="452"/>
      <c r="G324" s="451" t="s">
        <v>3880</v>
      </c>
      <c r="H324" s="450"/>
      <c r="I324" s="459"/>
      <c r="J324" s="8"/>
      <c r="K324" s="8"/>
      <c r="L324" s="8"/>
      <c r="M324" s="114"/>
      <c r="N324" s="49"/>
      <c r="O324" s="68"/>
      <c r="P324" s="360"/>
      <c r="Q324" s="48"/>
      <c r="R324" s="48"/>
      <c r="S324" s="68"/>
      <c r="T324" s="360"/>
      <c r="U324" s="48"/>
      <c r="V324" s="14"/>
      <c r="W324" s="359"/>
      <c r="X324" s="43"/>
      <c r="Y324" s="42"/>
      <c r="Z324" s="359"/>
      <c r="AA324" s="43"/>
      <c r="AB324" s="42"/>
      <c r="AC324" s="5"/>
      <c r="AD324" s="41"/>
    </row>
    <row r="325" spans="1:30" ht="15.6" customHeight="1" x14ac:dyDescent="0.25">
      <c r="A325" s="496"/>
      <c r="B325" s="39" t="str">
        <f t="shared" ref="B325:B336" si="148">IF(A325=1,"x","")</f>
        <v/>
      </c>
      <c r="C325" s="23"/>
      <c r="D325" s="122"/>
      <c r="E325" s="145" t="s">
        <v>954</v>
      </c>
      <c r="F325" s="144">
        <v>73</v>
      </c>
      <c r="G325" s="440" t="s">
        <v>3879</v>
      </c>
      <c r="H325" s="232">
        <v>1</v>
      </c>
      <c r="I325" s="119" t="s">
        <v>3852</v>
      </c>
      <c r="J325" s="118"/>
      <c r="K325" s="117"/>
      <c r="L325" s="117"/>
      <c r="M325" s="124"/>
      <c r="N325" s="26" t="str">
        <f t="shared" ref="N325:N336" si="149">IF(O325="?","?","")</f>
        <v/>
      </c>
      <c r="O325" s="26" t="str">
        <f t="shared" ref="O325:O336" si="150">IF(AND(P325="",Q325&gt;0),"?",IF(P325="","◄",IF(Q325&gt;=1,"►","")))</f>
        <v>◄</v>
      </c>
      <c r="P325" s="25"/>
      <c r="Q325" s="24"/>
      <c r="R325" s="26" t="str">
        <f t="shared" ref="R325:R336" si="151">IF(S325="?","?","")</f>
        <v/>
      </c>
      <c r="S325" s="26" t="str">
        <f t="shared" ref="S325:S336" si="152">IF(AND(T325="",U325&gt;0),"?",IF(T325="","◄",IF(U325&gt;=1,"►","")))</f>
        <v>◄</v>
      </c>
      <c r="T325" s="25"/>
      <c r="U325" s="24"/>
      <c r="V325" s="23"/>
      <c r="W325" s="22"/>
      <c r="X325" s="21">
        <f t="shared" ref="X325:X336" si="153">(P325*W325)</f>
        <v>0</v>
      </c>
      <c r="Y325" s="20">
        <f t="shared" ref="Y325:Y336" si="154">(Q325*X325)</f>
        <v>0</v>
      </c>
      <c r="Z325" s="19"/>
      <c r="AA325" s="18">
        <f t="shared" ref="AA325:AA336" si="155">(T325*Z325)</f>
        <v>0</v>
      </c>
      <c r="AB325" s="17">
        <f t="shared" ref="AB325:AB336" si="156">(U325*AA325)</f>
        <v>0</v>
      </c>
      <c r="AC325" s="5" t="s">
        <v>0</v>
      </c>
      <c r="AD325" s="41"/>
    </row>
    <row r="326" spans="1:30" ht="15.6" customHeight="1" x14ac:dyDescent="0.25">
      <c r="A326" s="496"/>
      <c r="B326" s="39" t="str">
        <f t="shared" si="148"/>
        <v/>
      </c>
      <c r="C326" s="23"/>
      <c r="D326" s="122"/>
      <c r="E326" s="145" t="s">
        <v>954</v>
      </c>
      <c r="F326" s="144">
        <v>74</v>
      </c>
      <c r="G326" s="440" t="s">
        <v>3879</v>
      </c>
      <c r="H326" s="232">
        <v>2</v>
      </c>
      <c r="I326" s="119" t="s">
        <v>3854</v>
      </c>
      <c r="J326" s="118"/>
      <c r="K326" s="117"/>
      <c r="L326" s="117"/>
      <c r="M326" s="124"/>
      <c r="N326" s="26" t="str">
        <f t="shared" si="149"/>
        <v/>
      </c>
      <c r="O326" s="26" t="str">
        <f t="shared" si="150"/>
        <v>◄</v>
      </c>
      <c r="P326" s="25"/>
      <c r="Q326" s="24"/>
      <c r="R326" s="26" t="str">
        <f t="shared" si="151"/>
        <v/>
      </c>
      <c r="S326" s="26" t="str">
        <f t="shared" si="152"/>
        <v>◄</v>
      </c>
      <c r="T326" s="25"/>
      <c r="U326" s="24"/>
      <c r="V326" s="23"/>
      <c r="W326" s="22"/>
      <c r="X326" s="21">
        <f t="shared" si="153"/>
        <v>0</v>
      </c>
      <c r="Y326" s="20">
        <f t="shared" si="154"/>
        <v>0</v>
      </c>
      <c r="Z326" s="19"/>
      <c r="AA326" s="18">
        <f t="shared" si="155"/>
        <v>0</v>
      </c>
      <c r="AB326" s="17">
        <f t="shared" si="156"/>
        <v>0</v>
      </c>
      <c r="AC326" s="5" t="s">
        <v>0</v>
      </c>
      <c r="AD326" s="41"/>
    </row>
    <row r="327" spans="1:30" ht="15.6" customHeight="1" x14ac:dyDescent="0.25">
      <c r="A327" s="496"/>
      <c r="B327" s="39" t="str">
        <f t="shared" si="148"/>
        <v/>
      </c>
      <c r="C327" s="23"/>
      <c r="D327" s="122"/>
      <c r="E327" s="145" t="s">
        <v>954</v>
      </c>
      <c r="F327" s="144">
        <v>75</v>
      </c>
      <c r="G327" s="440" t="s">
        <v>3879</v>
      </c>
      <c r="H327" s="232">
        <v>3</v>
      </c>
      <c r="I327" s="119" t="s">
        <v>3857</v>
      </c>
      <c r="J327" s="118"/>
      <c r="K327" s="117"/>
      <c r="L327" s="117"/>
      <c r="M327" s="124"/>
      <c r="N327" s="26" t="str">
        <f t="shared" si="149"/>
        <v/>
      </c>
      <c r="O327" s="26" t="str">
        <f t="shared" si="150"/>
        <v>◄</v>
      </c>
      <c r="P327" s="25"/>
      <c r="Q327" s="24"/>
      <c r="R327" s="26" t="str">
        <f t="shared" si="151"/>
        <v/>
      </c>
      <c r="S327" s="26" t="str">
        <f t="shared" si="152"/>
        <v>◄</v>
      </c>
      <c r="T327" s="25"/>
      <c r="U327" s="24"/>
      <c r="V327" s="23"/>
      <c r="W327" s="22"/>
      <c r="X327" s="21">
        <f t="shared" si="153"/>
        <v>0</v>
      </c>
      <c r="Y327" s="20">
        <f t="shared" si="154"/>
        <v>0</v>
      </c>
      <c r="Z327" s="19"/>
      <c r="AA327" s="18">
        <f t="shared" si="155"/>
        <v>0</v>
      </c>
      <c r="AB327" s="17">
        <f t="shared" si="156"/>
        <v>0</v>
      </c>
      <c r="AC327" s="5" t="s">
        <v>0</v>
      </c>
      <c r="AD327" s="41"/>
    </row>
    <row r="328" spans="1:30" ht="15.6" customHeight="1" x14ac:dyDescent="0.25">
      <c r="A328" s="496"/>
      <c r="B328" s="39" t="str">
        <f t="shared" si="148"/>
        <v/>
      </c>
      <c r="C328" s="23"/>
      <c r="D328" s="122"/>
      <c r="E328" s="145" t="s">
        <v>954</v>
      </c>
      <c r="F328" s="144">
        <v>76</v>
      </c>
      <c r="G328" s="440" t="s">
        <v>3879</v>
      </c>
      <c r="H328" s="232">
        <v>4</v>
      </c>
      <c r="I328" s="119" t="s">
        <v>3881</v>
      </c>
      <c r="J328" s="118"/>
      <c r="K328" s="117"/>
      <c r="L328" s="117"/>
      <c r="M328" s="124"/>
      <c r="N328" s="26" t="str">
        <f t="shared" si="149"/>
        <v/>
      </c>
      <c r="O328" s="26" t="str">
        <f t="shared" si="150"/>
        <v>◄</v>
      </c>
      <c r="P328" s="25"/>
      <c r="Q328" s="24"/>
      <c r="R328" s="26" t="str">
        <f t="shared" si="151"/>
        <v/>
      </c>
      <c r="S328" s="26" t="str">
        <f t="shared" si="152"/>
        <v>◄</v>
      </c>
      <c r="T328" s="25"/>
      <c r="U328" s="24"/>
      <c r="V328" s="23"/>
      <c r="W328" s="22"/>
      <c r="X328" s="21">
        <f t="shared" si="153"/>
        <v>0</v>
      </c>
      <c r="Y328" s="20">
        <f t="shared" si="154"/>
        <v>0</v>
      </c>
      <c r="Z328" s="19"/>
      <c r="AA328" s="18">
        <f t="shared" si="155"/>
        <v>0</v>
      </c>
      <c r="AB328" s="17">
        <f t="shared" si="156"/>
        <v>0</v>
      </c>
      <c r="AC328" s="5" t="s">
        <v>0</v>
      </c>
      <c r="AD328" s="41"/>
    </row>
    <row r="329" spans="1:30" ht="15.6" customHeight="1" x14ac:dyDescent="0.25">
      <c r="A329" s="496"/>
      <c r="B329" s="39" t="str">
        <f t="shared" si="148"/>
        <v/>
      </c>
      <c r="C329" s="23"/>
      <c r="D329" s="122"/>
      <c r="E329" s="145" t="s">
        <v>954</v>
      </c>
      <c r="F329" s="144">
        <v>77</v>
      </c>
      <c r="G329" s="440" t="s">
        <v>3879</v>
      </c>
      <c r="H329" s="232">
        <v>5</v>
      </c>
      <c r="I329" s="119" t="s">
        <v>3858</v>
      </c>
      <c r="J329" s="118"/>
      <c r="K329" s="117"/>
      <c r="L329" s="117"/>
      <c r="M329" s="124"/>
      <c r="N329" s="26" t="str">
        <f t="shared" si="149"/>
        <v/>
      </c>
      <c r="O329" s="26" t="str">
        <f t="shared" si="150"/>
        <v>◄</v>
      </c>
      <c r="P329" s="25"/>
      <c r="Q329" s="24"/>
      <c r="R329" s="26" t="str">
        <f t="shared" si="151"/>
        <v/>
      </c>
      <c r="S329" s="26" t="str">
        <f t="shared" si="152"/>
        <v>◄</v>
      </c>
      <c r="T329" s="25"/>
      <c r="U329" s="24"/>
      <c r="V329" s="23"/>
      <c r="W329" s="22"/>
      <c r="X329" s="21">
        <f t="shared" si="153"/>
        <v>0</v>
      </c>
      <c r="Y329" s="20">
        <f t="shared" si="154"/>
        <v>0</v>
      </c>
      <c r="Z329" s="19"/>
      <c r="AA329" s="18">
        <f t="shared" si="155"/>
        <v>0</v>
      </c>
      <c r="AB329" s="17">
        <f t="shared" si="156"/>
        <v>0</v>
      </c>
      <c r="AC329" s="5" t="s">
        <v>0</v>
      </c>
      <c r="AD329" s="41"/>
    </row>
    <row r="330" spans="1:30" ht="15.6" customHeight="1" x14ac:dyDescent="0.25">
      <c r="A330" s="496"/>
      <c r="B330" s="39" t="str">
        <f t="shared" si="148"/>
        <v/>
      </c>
      <c r="C330" s="23"/>
      <c r="D330" s="122"/>
      <c r="E330" s="145" t="s">
        <v>954</v>
      </c>
      <c r="F330" s="144">
        <v>78</v>
      </c>
      <c r="G330" s="440" t="s">
        <v>3879</v>
      </c>
      <c r="H330" s="232">
        <v>6</v>
      </c>
      <c r="I330" s="119" t="s">
        <v>3859</v>
      </c>
      <c r="J330" s="118"/>
      <c r="K330" s="117"/>
      <c r="L330" s="117"/>
      <c r="M330" s="124"/>
      <c r="N330" s="26" t="str">
        <f t="shared" si="149"/>
        <v/>
      </c>
      <c r="O330" s="26" t="str">
        <f t="shared" si="150"/>
        <v>◄</v>
      </c>
      <c r="P330" s="25"/>
      <c r="Q330" s="24"/>
      <c r="R330" s="26" t="str">
        <f t="shared" si="151"/>
        <v/>
      </c>
      <c r="S330" s="26" t="str">
        <f t="shared" si="152"/>
        <v>◄</v>
      </c>
      <c r="T330" s="25"/>
      <c r="U330" s="24"/>
      <c r="V330" s="23"/>
      <c r="W330" s="22"/>
      <c r="X330" s="21">
        <f t="shared" si="153"/>
        <v>0</v>
      </c>
      <c r="Y330" s="20">
        <f t="shared" si="154"/>
        <v>0</v>
      </c>
      <c r="Z330" s="19"/>
      <c r="AA330" s="18">
        <f t="shared" si="155"/>
        <v>0</v>
      </c>
      <c r="AB330" s="17">
        <f t="shared" si="156"/>
        <v>0</v>
      </c>
      <c r="AC330" s="5" t="s">
        <v>0</v>
      </c>
      <c r="AD330" s="41"/>
    </row>
    <row r="331" spans="1:30" ht="15.6" customHeight="1" x14ac:dyDescent="0.25">
      <c r="A331" s="496"/>
      <c r="B331" s="39" t="str">
        <f t="shared" si="148"/>
        <v/>
      </c>
      <c r="C331" s="23"/>
      <c r="D331" s="122"/>
      <c r="E331" s="145" t="s">
        <v>954</v>
      </c>
      <c r="F331" s="144">
        <v>79</v>
      </c>
      <c r="G331" s="440" t="s">
        <v>3879</v>
      </c>
      <c r="H331" s="232">
        <v>7</v>
      </c>
      <c r="I331" s="119" t="s">
        <v>3882</v>
      </c>
      <c r="J331" s="118"/>
      <c r="K331" s="117"/>
      <c r="L331" s="117"/>
      <c r="M331" s="124"/>
      <c r="N331" s="26" t="str">
        <f t="shared" si="149"/>
        <v/>
      </c>
      <c r="O331" s="26" t="str">
        <f t="shared" si="150"/>
        <v>◄</v>
      </c>
      <c r="P331" s="25"/>
      <c r="Q331" s="24"/>
      <c r="R331" s="26" t="str">
        <f t="shared" si="151"/>
        <v/>
      </c>
      <c r="S331" s="26" t="str">
        <f t="shared" si="152"/>
        <v>◄</v>
      </c>
      <c r="T331" s="25"/>
      <c r="U331" s="24"/>
      <c r="V331" s="23"/>
      <c r="W331" s="22"/>
      <c r="X331" s="21">
        <f t="shared" si="153"/>
        <v>0</v>
      </c>
      <c r="Y331" s="20">
        <f t="shared" si="154"/>
        <v>0</v>
      </c>
      <c r="Z331" s="19"/>
      <c r="AA331" s="18">
        <f t="shared" si="155"/>
        <v>0</v>
      </c>
      <c r="AB331" s="17">
        <f t="shared" si="156"/>
        <v>0</v>
      </c>
      <c r="AC331" s="5" t="s">
        <v>0</v>
      </c>
      <c r="AD331" s="41"/>
    </row>
    <row r="332" spans="1:30" ht="15.6" customHeight="1" x14ac:dyDescent="0.25">
      <c r="A332" s="496"/>
      <c r="B332" s="39" t="str">
        <f t="shared" si="148"/>
        <v/>
      </c>
      <c r="C332" s="23"/>
      <c r="D332" s="122"/>
      <c r="E332" s="145" t="s">
        <v>954</v>
      </c>
      <c r="F332" s="144">
        <v>80</v>
      </c>
      <c r="G332" s="440" t="s">
        <v>3879</v>
      </c>
      <c r="H332" s="232">
        <v>8</v>
      </c>
      <c r="I332" s="119" t="s">
        <v>3883</v>
      </c>
      <c r="J332" s="118"/>
      <c r="K332" s="117"/>
      <c r="L332" s="117"/>
      <c r="M332" s="124"/>
      <c r="N332" s="26" t="str">
        <f t="shared" si="149"/>
        <v/>
      </c>
      <c r="O332" s="26" t="str">
        <f t="shared" si="150"/>
        <v>◄</v>
      </c>
      <c r="P332" s="25"/>
      <c r="Q332" s="24"/>
      <c r="R332" s="26" t="str">
        <f t="shared" si="151"/>
        <v/>
      </c>
      <c r="S332" s="26" t="str">
        <f t="shared" si="152"/>
        <v>◄</v>
      </c>
      <c r="T332" s="25"/>
      <c r="U332" s="24"/>
      <c r="V332" s="23"/>
      <c r="W332" s="22"/>
      <c r="X332" s="21">
        <f t="shared" si="153"/>
        <v>0</v>
      </c>
      <c r="Y332" s="20">
        <f t="shared" si="154"/>
        <v>0</v>
      </c>
      <c r="Z332" s="19"/>
      <c r="AA332" s="18">
        <f t="shared" si="155"/>
        <v>0</v>
      </c>
      <c r="AB332" s="17">
        <f t="shared" si="156"/>
        <v>0</v>
      </c>
      <c r="AC332" s="5" t="s">
        <v>0</v>
      </c>
      <c r="AD332" s="41"/>
    </row>
    <row r="333" spans="1:30" ht="15.6" customHeight="1" x14ac:dyDescent="0.25">
      <c r="A333" s="496"/>
      <c r="B333" s="39" t="str">
        <f t="shared" si="148"/>
        <v/>
      </c>
      <c r="C333" s="23"/>
      <c r="D333" s="122"/>
      <c r="E333" s="145" t="s">
        <v>954</v>
      </c>
      <c r="F333" s="144">
        <v>81</v>
      </c>
      <c r="G333" s="440" t="s">
        <v>3879</v>
      </c>
      <c r="H333" s="232">
        <v>9</v>
      </c>
      <c r="I333" s="119" t="s">
        <v>3884</v>
      </c>
      <c r="J333" s="439"/>
      <c r="K333" s="438"/>
      <c r="L333" s="438"/>
      <c r="M333" s="124"/>
      <c r="N333" s="26" t="str">
        <f t="shared" si="149"/>
        <v/>
      </c>
      <c r="O333" s="26" t="str">
        <f t="shared" si="150"/>
        <v>◄</v>
      </c>
      <c r="P333" s="25"/>
      <c r="Q333" s="24"/>
      <c r="R333" s="26" t="str">
        <f t="shared" si="151"/>
        <v/>
      </c>
      <c r="S333" s="26" t="str">
        <f t="shared" si="152"/>
        <v>◄</v>
      </c>
      <c r="T333" s="25"/>
      <c r="U333" s="24"/>
      <c r="V333" s="23"/>
      <c r="W333" s="22"/>
      <c r="X333" s="21">
        <f t="shared" si="153"/>
        <v>0</v>
      </c>
      <c r="Y333" s="20">
        <f t="shared" si="154"/>
        <v>0</v>
      </c>
      <c r="Z333" s="19"/>
      <c r="AA333" s="18">
        <f t="shared" si="155"/>
        <v>0</v>
      </c>
      <c r="AB333" s="17">
        <f t="shared" si="156"/>
        <v>0</v>
      </c>
      <c r="AC333" s="5" t="s">
        <v>0</v>
      </c>
      <c r="AD333" s="41"/>
    </row>
    <row r="334" spans="1:30" ht="15.6" customHeight="1" x14ac:dyDescent="0.25">
      <c r="A334" s="496"/>
      <c r="B334" s="39" t="str">
        <f t="shared" si="148"/>
        <v/>
      </c>
      <c r="C334" s="23"/>
      <c r="D334" s="122"/>
      <c r="E334" s="145" t="s">
        <v>954</v>
      </c>
      <c r="F334" s="144">
        <v>82</v>
      </c>
      <c r="G334" s="440" t="s">
        <v>3879</v>
      </c>
      <c r="H334" s="232">
        <v>10</v>
      </c>
      <c r="I334" s="119" t="s">
        <v>3885</v>
      </c>
      <c r="J334" s="439"/>
      <c r="K334" s="438"/>
      <c r="L334" s="438"/>
      <c r="M334" s="117"/>
      <c r="N334" s="26" t="str">
        <f t="shared" si="149"/>
        <v/>
      </c>
      <c r="O334" s="26" t="str">
        <f t="shared" si="150"/>
        <v>◄</v>
      </c>
      <c r="P334" s="25"/>
      <c r="Q334" s="24"/>
      <c r="R334" s="26" t="str">
        <f t="shared" si="151"/>
        <v/>
      </c>
      <c r="S334" s="26" t="str">
        <f t="shared" si="152"/>
        <v>◄</v>
      </c>
      <c r="T334" s="25"/>
      <c r="U334" s="24"/>
      <c r="V334" s="23"/>
      <c r="W334" s="22"/>
      <c r="X334" s="21">
        <f t="shared" si="153"/>
        <v>0</v>
      </c>
      <c r="Y334" s="20">
        <f t="shared" si="154"/>
        <v>0</v>
      </c>
      <c r="Z334" s="19"/>
      <c r="AA334" s="18">
        <f t="shared" si="155"/>
        <v>0</v>
      </c>
      <c r="AB334" s="17">
        <f t="shared" si="156"/>
        <v>0</v>
      </c>
      <c r="AC334" s="5" t="s">
        <v>0</v>
      </c>
      <c r="AD334" s="41"/>
    </row>
    <row r="335" spans="1:30" ht="15.6" customHeight="1" x14ac:dyDescent="0.25">
      <c r="A335" s="496"/>
      <c r="B335" s="39" t="str">
        <f t="shared" si="148"/>
        <v/>
      </c>
      <c r="C335" s="23"/>
      <c r="D335" s="122"/>
      <c r="E335" s="145" t="s">
        <v>954</v>
      </c>
      <c r="F335" s="144" t="s">
        <v>912</v>
      </c>
      <c r="G335" s="440" t="s">
        <v>3879</v>
      </c>
      <c r="H335" s="232">
        <v>10</v>
      </c>
      <c r="I335" s="119" t="s">
        <v>3885</v>
      </c>
      <c r="J335" s="439" t="s">
        <v>896</v>
      </c>
      <c r="K335" s="438"/>
      <c r="L335" s="438"/>
      <c r="M335" s="448" t="s">
        <v>3886</v>
      </c>
      <c r="N335" s="26" t="str">
        <f t="shared" si="149"/>
        <v/>
      </c>
      <c r="O335" s="26" t="str">
        <f t="shared" si="150"/>
        <v>◄</v>
      </c>
      <c r="P335" s="25"/>
      <c r="Q335" s="24"/>
      <c r="R335" s="26" t="str">
        <f t="shared" si="151"/>
        <v/>
      </c>
      <c r="S335" s="26" t="str">
        <f t="shared" si="152"/>
        <v>◄</v>
      </c>
      <c r="T335" s="25"/>
      <c r="U335" s="24"/>
      <c r="V335" s="23"/>
      <c r="W335" s="22"/>
      <c r="X335" s="21">
        <f t="shared" si="153"/>
        <v>0</v>
      </c>
      <c r="Y335" s="20">
        <f t="shared" si="154"/>
        <v>0</v>
      </c>
      <c r="Z335" s="19"/>
      <c r="AA335" s="18">
        <f t="shared" si="155"/>
        <v>0</v>
      </c>
      <c r="AB335" s="17">
        <f t="shared" si="156"/>
        <v>0</v>
      </c>
      <c r="AC335" s="5" t="s">
        <v>0</v>
      </c>
      <c r="AD335" s="41"/>
    </row>
    <row r="336" spans="1:30" ht="15.6" customHeight="1" thickBot="1" x14ac:dyDescent="0.3">
      <c r="A336" s="496"/>
      <c r="B336" s="39" t="str">
        <f t="shared" si="148"/>
        <v/>
      </c>
      <c r="C336" s="23"/>
      <c r="D336" s="122"/>
      <c r="E336" s="145" t="s">
        <v>954</v>
      </c>
      <c r="F336" s="144">
        <v>83</v>
      </c>
      <c r="G336" s="458" t="s">
        <v>3879</v>
      </c>
      <c r="H336" s="457">
        <v>20</v>
      </c>
      <c r="I336" s="456" t="s">
        <v>3863</v>
      </c>
      <c r="J336" s="455"/>
      <c r="K336" s="454"/>
      <c r="L336" s="454"/>
      <c r="M336" s="116"/>
      <c r="N336" s="26" t="str">
        <f t="shared" si="149"/>
        <v/>
      </c>
      <c r="O336" s="26" t="str">
        <f t="shared" si="150"/>
        <v>◄</v>
      </c>
      <c r="P336" s="25"/>
      <c r="Q336" s="24"/>
      <c r="R336" s="26" t="str">
        <f t="shared" si="151"/>
        <v/>
      </c>
      <c r="S336" s="26" t="str">
        <f t="shared" si="152"/>
        <v>◄</v>
      </c>
      <c r="T336" s="25"/>
      <c r="U336" s="24"/>
      <c r="V336" s="23"/>
      <c r="W336" s="22"/>
      <c r="X336" s="21">
        <f t="shared" si="153"/>
        <v>0</v>
      </c>
      <c r="Y336" s="20">
        <f t="shared" si="154"/>
        <v>0</v>
      </c>
      <c r="Z336" s="19"/>
      <c r="AA336" s="18">
        <f t="shared" si="155"/>
        <v>0</v>
      </c>
      <c r="AB336" s="17">
        <f t="shared" si="156"/>
        <v>0</v>
      </c>
      <c r="AC336" s="5" t="s">
        <v>0</v>
      </c>
      <c r="AD336" s="41"/>
    </row>
    <row r="337" spans="1:30" ht="15.6" customHeight="1" thickBot="1" x14ac:dyDescent="0.3">
      <c r="A337" s="51"/>
      <c r="B337" s="50"/>
      <c r="C337" s="14"/>
      <c r="D337" s="452"/>
      <c r="E337" s="452"/>
      <c r="F337" s="452"/>
      <c r="G337" s="451" t="s">
        <v>3887</v>
      </c>
      <c r="H337" s="450"/>
      <c r="I337" s="450"/>
      <c r="J337" s="449"/>
      <c r="K337" s="114"/>
      <c r="L337" s="114"/>
      <c r="M337" s="114"/>
      <c r="N337" s="49"/>
      <c r="O337" s="68"/>
      <c r="P337" s="360"/>
      <c r="Q337" s="48"/>
      <c r="R337" s="48"/>
      <c r="S337" s="68"/>
      <c r="T337" s="360"/>
      <c r="U337" s="48"/>
      <c r="V337" s="14"/>
      <c r="W337" s="359"/>
      <c r="X337" s="43"/>
      <c r="Y337" s="42"/>
      <c r="Z337" s="359"/>
      <c r="AA337" s="43"/>
      <c r="AB337" s="42"/>
      <c r="AC337" s="5"/>
      <c r="AD337" s="41"/>
    </row>
    <row r="338" spans="1:30" ht="15.6" customHeight="1" x14ac:dyDescent="0.25">
      <c r="A338" s="496"/>
      <c r="B338" s="39" t="str">
        <f t="shared" ref="B338:B345" si="157">IF(A338=1,"x","")</f>
        <v/>
      </c>
      <c r="C338" s="23"/>
      <c r="D338" s="122"/>
      <c r="E338" s="145" t="s">
        <v>954</v>
      </c>
      <c r="F338" s="144" t="s">
        <v>911</v>
      </c>
      <c r="G338" s="307">
        <v>1979</v>
      </c>
      <c r="H338" s="453">
        <v>2</v>
      </c>
      <c r="I338" s="441" t="s">
        <v>3854</v>
      </c>
      <c r="J338" s="439"/>
      <c r="K338" s="438"/>
      <c r="L338" s="438"/>
      <c r="M338" s="116"/>
      <c r="N338" s="26" t="str">
        <f t="shared" ref="N338:N345" si="158">IF(O338="?","?","")</f>
        <v/>
      </c>
      <c r="O338" s="26" t="str">
        <f t="shared" ref="O338:O345" si="159">IF(AND(P338="",Q338&gt;0),"?",IF(P338="","◄",IF(Q338&gt;=1,"►","")))</f>
        <v>◄</v>
      </c>
      <c r="P338" s="25"/>
      <c r="Q338" s="24"/>
      <c r="R338" s="26" t="str">
        <f t="shared" ref="R338:R345" si="160">IF(S338="?","?","")</f>
        <v/>
      </c>
      <c r="S338" s="26" t="str">
        <f t="shared" ref="S338:S345" si="161">IF(AND(T338="",U338&gt;0),"?",IF(T338="","◄",IF(U338&gt;=1,"►","")))</f>
        <v>◄</v>
      </c>
      <c r="T338" s="25"/>
      <c r="U338" s="24"/>
      <c r="V338" s="23"/>
      <c r="W338" s="22"/>
      <c r="X338" s="21">
        <f t="shared" ref="X338:Y345" si="162">(P338*W338)</f>
        <v>0</v>
      </c>
      <c r="Y338" s="20">
        <f t="shared" si="162"/>
        <v>0</v>
      </c>
      <c r="Z338" s="19"/>
      <c r="AA338" s="18">
        <f t="shared" ref="AA338:AB345" si="163">(T338*Z338)</f>
        <v>0</v>
      </c>
      <c r="AB338" s="17">
        <f t="shared" si="163"/>
        <v>0</v>
      </c>
      <c r="AC338" s="5" t="s">
        <v>0</v>
      </c>
      <c r="AD338" s="41"/>
    </row>
    <row r="339" spans="1:30" ht="15.6" customHeight="1" x14ac:dyDescent="0.25">
      <c r="A339" s="496"/>
      <c r="B339" s="39" t="str">
        <f t="shared" si="157"/>
        <v/>
      </c>
      <c r="C339" s="23"/>
      <c r="D339" s="122"/>
      <c r="E339" s="145" t="s">
        <v>954</v>
      </c>
      <c r="F339" s="144" t="s">
        <v>910</v>
      </c>
      <c r="G339" s="307">
        <v>1979</v>
      </c>
      <c r="H339" s="232">
        <v>3</v>
      </c>
      <c r="I339" s="119" t="s">
        <v>3857</v>
      </c>
      <c r="J339" s="439"/>
      <c r="K339" s="438"/>
      <c r="L339" s="438"/>
      <c r="M339" s="116"/>
      <c r="N339" s="26" t="str">
        <f t="shared" si="158"/>
        <v/>
      </c>
      <c r="O339" s="26" t="str">
        <f t="shared" si="159"/>
        <v>◄</v>
      </c>
      <c r="P339" s="25"/>
      <c r="Q339" s="24"/>
      <c r="R339" s="26" t="str">
        <f t="shared" si="160"/>
        <v/>
      </c>
      <c r="S339" s="26" t="str">
        <f t="shared" si="161"/>
        <v>◄</v>
      </c>
      <c r="T339" s="25"/>
      <c r="U339" s="24"/>
      <c r="V339" s="23"/>
      <c r="W339" s="22"/>
      <c r="X339" s="21">
        <f t="shared" si="162"/>
        <v>0</v>
      </c>
      <c r="Y339" s="20">
        <f t="shared" si="162"/>
        <v>0</v>
      </c>
      <c r="Z339" s="19"/>
      <c r="AA339" s="18">
        <f t="shared" si="163"/>
        <v>0</v>
      </c>
      <c r="AB339" s="17">
        <f t="shared" si="163"/>
        <v>0</v>
      </c>
      <c r="AC339" s="5" t="s">
        <v>0</v>
      </c>
      <c r="AD339" s="41"/>
    </row>
    <row r="340" spans="1:30" ht="15.6" customHeight="1" x14ac:dyDescent="0.25">
      <c r="A340" s="496"/>
      <c r="B340" s="39" t="str">
        <f t="shared" si="157"/>
        <v/>
      </c>
      <c r="C340" s="23"/>
      <c r="D340" s="122"/>
      <c r="E340" s="145" t="s">
        <v>954</v>
      </c>
      <c r="F340" s="144" t="s">
        <v>909</v>
      </c>
      <c r="G340" s="307">
        <v>1979</v>
      </c>
      <c r="H340" s="232">
        <v>4</v>
      </c>
      <c r="I340" s="119" t="s">
        <v>3881</v>
      </c>
      <c r="J340" s="439"/>
      <c r="K340" s="438"/>
      <c r="L340" s="438"/>
      <c r="M340" s="116"/>
      <c r="N340" s="26" t="str">
        <f t="shared" si="158"/>
        <v/>
      </c>
      <c r="O340" s="26" t="str">
        <f t="shared" si="159"/>
        <v>◄</v>
      </c>
      <c r="P340" s="25"/>
      <c r="Q340" s="24"/>
      <c r="R340" s="26" t="str">
        <f t="shared" si="160"/>
        <v/>
      </c>
      <c r="S340" s="26" t="str">
        <f t="shared" si="161"/>
        <v>◄</v>
      </c>
      <c r="T340" s="25"/>
      <c r="U340" s="24"/>
      <c r="V340" s="23"/>
      <c r="W340" s="22"/>
      <c r="X340" s="21">
        <f t="shared" si="162"/>
        <v>0</v>
      </c>
      <c r="Y340" s="20">
        <f t="shared" si="162"/>
        <v>0</v>
      </c>
      <c r="Z340" s="19"/>
      <c r="AA340" s="18">
        <f t="shared" si="163"/>
        <v>0</v>
      </c>
      <c r="AB340" s="17">
        <f t="shared" si="163"/>
        <v>0</v>
      </c>
      <c r="AC340" s="5" t="s">
        <v>0</v>
      </c>
      <c r="AD340" s="41"/>
    </row>
    <row r="341" spans="1:30" ht="15.6" customHeight="1" x14ac:dyDescent="0.25">
      <c r="A341" s="496"/>
      <c r="B341" s="39" t="str">
        <f t="shared" si="157"/>
        <v/>
      </c>
      <c r="C341" s="23"/>
      <c r="D341" s="122"/>
      <c r="E341" s="145" t="s">
        <v>954</v>
      </c>
      <c r="F341" s="144" t="s">
        <v>909</v>
      </c>
      <c r="G341" s="307">
        <v>1979</v>
      </c>
      <c r="H341" s="232">
        <v>7</v>
      </c>
      <c r="I341" s="119" t="s">
        <v>3882</v>
      </c>
      <c r="J341" s="439"/>
      <c r="K341" s="438"/>
      <c r="L341" s="438"/>
      <c r="M341" s="116"/>
      <c r="N341" s="26" t="str">
        <f t="shared" si="158"/>
        <v/>
      </c>
      <c r="O341" s="26" t="str">
        <f t="shared" si="159"/>
        <v>◄</v>
      </c>
      <c r="P341" s="25"/>
      <c r="Q341" s="24"/>
      <c r="R341" s="26" t="str">
        <f t="shared" si="160"/>
        <v/>
      </c>
      <c r="S341" s="26" t="str">
        <f t="shared" si="161"/>
        <v>◄</v>
      </c>
      <c r="T341" s="25"/>
      <c r="U341" s="24"/>
      <c r="V341" s="23"/>
      <c r="W341" s="22"/>
      <c r="X341" s="21">
        <f t="shared" si="162"/>
        <v>0</v>
      </c>
      <c r="Y341" s="20">
        <f t="shared" si="162"/>
        <v>0</v>
      </c>
      <c r="Z341" s="19"/>
      <c r="AA341" s="18">
        <f t="shared" si="163"/>
        <v>0</v>
      </c>
      <c r="AB341" s="17">
        <f t="shared" si="163"/>
        <v>0</v>
      </c>
      <c r="AC341" s="5" t="s">
        <v>0</v>
      </c>
      <c r="AD341" s="41"/>
    </row>
    <row r="342" spans="1:30" ht="15.6" customHeight="1" x14ac:dyDescent="0.25">
      <c r="A342" s="496"/>
      <c r="B342" s="39" t="str">
        <f t="shared" si="157"/>
        <v/>
      </c>
      <c r="C342" s="23"/>
      <c r="D342" s="122"/>
      <c r="E342" s="145" t="s">
        <v>954</v>
      </c>
      <c r="F342" s="144" t="s">
        <v>908</v>
      </c>
      <c r="G342" s="307">
        <v>1979</v>
      </c>
      <c r="H342" s="232">
        <v>8</v>
      </c>
      <c r="I342" s="119" t="s">
        <v>3883</v>
      </c>
      <c r="J342" s="439"/>
      <c r="K342" s="438"/>
      <c r="L342" s="438"/>
      <c r="M342" s="116"/>
      <c r="N342" s="26" t="str">
        <f t="shared" si="158"/>
        <v/>
      </c>
      <c r="O342" s="26" t="str">
        <f t="shared" si="159"/>
        <v>◄</v>
      </c>
      <c r="P342" s="25"/>
      <c r="Q342" s="24"/>
      <c r="R342" s="26" t="str">
        <f t="shared" si="160"/>
        <v/>
      </c>
      <c r="S342" s="26" t="str">
        <f t="shared" si="161"/>
        <v>◄</v>
      </c>
      <c r="T342" s="25"/>
      <c r="U342" s="24"/>
      <c r="V342" s="23"/>
      <c r="W342" s="22"/>
      <c r="X342" s="21">
        <f t="shared" si="162"/>
        <v>0</v>
      </c>
      <c r="Y342" s="20">
        <f t="shared" si="162"/>
        <v>0</v>
      </c>
      <c r="Z342" s="19"/>
      <c r="AA342" s="18">
        <f t="shared" si="163"/>
        <v>0</v>
      </c>
      <c r="AB342" s="17">
        <f t="shared" si="163"/>
        <v>0</v>
      </c>
      <c r="AC342" s="5" t="s">
        <v>0</v>
      </c>
      <c r="AD342" s="41"/>
    </row>
    <row r="343" spans="1:30" ht="15.6" customHeight="1" x14ac:dyDescent="0.25">
      <c r="A343" s="496"/>
      <c r="B343" s="39" t="str">
        <f t="shared" si="157"/>
        <v/>
      </c>
      <c r="C343" s="23"/>
      <c r="D343" s="122"/>
      <c r="E343" s="145" t="s">
        <v>954</v>
      </c>
      <c r="F343" s="144" t="s">
        <v>907</v>
      </c>
      <c r="G343" s="307">
        <v>1979</v>
      </c>
      <c r="H343" s="232">
        <v>9</v>
      </c>
      <c r="I343" s="119" t="s">
        <v>3884</v>
      </c>
      <c r="J343" s="439"/>
      <c r="K343" s="438"/>
      <c r="L343" s="438"/>
      <c r="M343" s="116"/>
      <c r="N343" s="26" t="str">
        <f t="shared" si="158"/>
        <v/>
      </c>
      <c r="O343" s="26" t="str">
        <f t="shared" si="159"/>
        <v>◄</v>
      </c>
      <c r="P343" s="25"/>
      <c r="Q343" s="24"/>
      <c r="R343" s="26" t="str">
        <f t="shared" si="160"/>
        <v/>
      </c>
      <c r="S343" s="26" t="str">
        <f t="shared" si="161"/>
        <v>◄</v>
      </c>
      <c r="T343" s="25"/>
      <c r="U343" s="24"/>
      <c r="V343" s="23"/>
      <c r="W343" s="22"/>
      <c r="X343" s="21">
        <f t="shared" si="162"/>
        <v>0</v>
      </c>
      <c r="Y343" s="20">
        <f t="shared" si="162"/>
        <v>0</v>
      </c>
      <c r="Z343" s="19"/>
      <c r="AA343" s="18">
        <f t="shared" si="163"/>
        <v>0</v>
      </c>
      <c r="AB343" s="17">
        <f t="shared" si="163"/>
        <v>0</v>
      </c>
      <c r="AC343" s="5" t="s">
        <v>0</v>
      </c>
      <c r="AD343" s="41"/>
    </row>
    <row r="344" spans="1:30" ht="15.6" customHeight="1" x14ac:dyDescent="0.25">
      <c r="A344" s="496"/>
      <c r="B344" s="39" t="str">
        <f t="shared" si="157"/>
        <v/>
      </c>
      <c r="C344" s="23"/>
      <c r="D344" s="122"/>
      <c r="E344" s="145" t="s">
        <v>954</v>
      </c>
      <c r="F344" s="144" t="s">
        <v>906</v>
      </c>
      <c r="G344" s="307">
        <v>1979</v>
      </c>
      <c r="H344" s="232">
        <v>10</v>
      </c>
      <c r="I344" s="119" t="s">
        <v>3885</v>
      </c>
      <c r="J344" s="439"/>
      <c r="K344" s="438"/>
      <c r="L344" s="438"/>
      <c r="M344" s="117"/>
      <c r="N344" s="26" t="str">
        <f t="shared" si="158"/>
        <v/>
      </c>
      <c r="O344" s="26" t="str">
        <f t="shared" si="159"/>
        <v>◄</v>
      </c>
      <c r="P344" s="25"/>
      <c r="Q344" s="24"/>
      <c r="R344" s="26" t="str">
        <f t="shared" si="160"/>
        <v/>
      </c>
      <c r="S344" s="26" t="str">
        <f t="shared" si="161"/>
        <v>◄</v>
      </c>
      <c r="T344" s="25"/>
      <c r="U344" s="24"/>
      <c r="V344" s="23"/>
      <c r="W344" s="22"/>
      <c r="X344" s="21">
        <f t="shared" si="162"/>
        <v>0</v>
      </c>
      <c r="Y344" s="20">
        <f t="shared" si="162"/>
        <v>0</v>
      </c>
      <c r="Z344" s="19"/>
      <c r="AA344" s="18">
        <f t="shared" si="163"/>
        <v>0</v>
      </c>
      <c r="AB344" s="17">
        <f t="shared" si="163"/>
        <v>0</v>
      </c>
      <c r="AC344" s="5" t="s">
        <v>0</v>
      </c>
      <c r="AD344" s="41"/>
    </row>
    <row r="345" spans="1:30" ht="15.6" customHeight="1" thickBot="1" x14ac:dyDescent="0.3">
      <c r="A345" s="496"/>
      <c r="B345" s="39" t="str">
        <f t="shared" si="157"/>
        <v/>
      </c>
      <c r="C345" s="23"/>
      <c r="D345" s="122"/>
      <c r="E345" s="145" t="s">
        <v>954</v>
      </c>
      <c r="F345" s="144" t="s">
        <v>905</v>
      </c>
      <c r="G345" s="307">
        <v>1979</v>
      </c>
      <c r="H345" s="232">
        <v>20</v>
      </c>
      <c r="I345" s="119" t="s">
        <v>3863</v>
      </c>
      <c r="J345" s="439"/>
      <c r="K345" s="438"/>
      <c r="L345" s="438"/>
      <c r="M345" s="116"/>
      <c r="N345" s="26" t="str">
        <f t="shared" si="158"/>
        <v/>
      </c>
      <c r="O345" s="26" t="str">
        <f t="shared" si="159"/>
        <v>◄</v>
      </c>
      <c r="P345" s="25"/>
      <c r="Q345" s="24"/>
      <c r="R345" s="26" t="str">
        <f t="shared" si="160"/>
        <v/>
      </c>
      <c r="S345" s="26" t="str">
        <f t="shared" si="161"/>
        <v>◄</v>
      </c>
      <c r="T345" s="25"/>
      <c r="U345" s="24"/>
      <c r="V345" s="23"/>
      <c r="W345" s="22"/>
      <c r="X345" s="21">
        <f t="shared" si="162"/>
        <v>0</v>
      </c>
      <c r="Y345" s="20">
        <f t="shared" si="162"/>
        <v>0</v>
      </c>
      <c r="Z345" s="19"/>
      <c r="AA345" s="18">
        <f t="shared" si="163"/>
        <v>0</v>
      </c>
      <c r="AB345" s="17">
        <f t="shared" si="163"/>
        <v>0</v>
      </c>
      <c r="AC345" s="5" t="s">
        <v>0</v>
      </c>
      <c r="AD345" s="41"/>
    </row>
    <row r="346" spans="1:30" ht="15.6" customHeight="1" thickBot="1" x14ac:dyDescent="0.3">
      <c r="A346" s="51"/>
      <c r="B346" s="50"/>
      <c r="C346" s="14"/>
      <c r="D346" s="452"/>
      <c r="E346" s="452"/>
      <c r="F346" s="452"/>
      <c r="G346" s="451" t="s">
        <v>3888</v>
      </c>
      <c r="H346" s="450"/>
      <c r="I346" s="450"/>
      <c r="J346" s="449"/>
      <c r="K346" s="114"/>
      <c r="L346" s="114"/>
      <c r="M346" s="114"/>
      <c r="N346" s="49"/>
      <c r="O346" s="68"/>
      <c r="P346" s="360"/>
      <c r="Q346" s="48"/>
      <c r="R346" s="48"/>
      <c r="S346" s="68"/>
      <c r="T346" s="360"/>
      <c r="U346" s="48"/>
      <c r="V346" s="14"/>
      <c r="W346" s="359"/>
      <c r="X346" s="43"/>
      <c r="Y346" s="42"/>
      <c r="Z346" s="359"/>
      <c r="AA346" s="43"/>
      <c r="AB346" s="42"/>
      <c r="AC346" s="5"/>
      <c r="AD346" s="41"/>
    </row>
    <row r="347" spans="1:30" ht="15.6" customHeight="1" x14ac:dyDescent="0.25">
      <c r="A347" s="496"/>
      <c r="B347" s="39" t="str">
        <f t="shared" ref="B347:B353" si="164">IF(A347=1,"x","")</f>
        <v/>
      </c>
      <c r="C347" s="23"/>
      <c r="D347" s="122"/>
      <c r="E347" s="145" t="s">
        <v>954</v>
      </c>
      <c r="F347" s="144" t="s">
        <v>904</v>
      </c>
      <c r="G347" s="307">
        <v>1979</v>
      </c>
      <c r="H347" s="232">
        <v>3</v>
      </c>
      <c r="I347" s="119" t="s">
        <v>3857</v>
      </c>
      <c r="J347" s="439"/>
      <c r="K347" s="438"/>
      <c r="L347" s="438"/>
      <c r="M347" s="116"/>
      <c r="N347" s="26" t="str">
        <f t="shared" ref="N347:N353" si="165">IF(O347="?","?","")</f>
        <v/>
      </c>
      <c r="O347" s="26" t="str">
        <f t="shared" ref="O347:O353" si="166">IF(AND(P347="",Q347&gt;0),"?",IF(P347="","◄",IF(Q347&gt;=1,"►","")))</f>
        <v>◄</v>
      </c>
      <c r="P347" s="25"/>
      <c r="Q347" s="24"/>
      <c r="R347" s="26" t="str">
        <f t="shared" ref="R347:R353" si="167">IF(S347="?","?","")</f>
        <v/>
      </c>
      <c r="S347" s="26" t="str">
        <f t="shared" ref="S347:S353" si="168">IF(AND(T347="",U347&gt;0),"?",IF(T347="","◄",IF(U347&gt;=1,"►","")))</f>
        <v>◄</v>
      </c>
      <c r="T347" s="25"/>
      <c r="U347" s="24"/>
      <c r="V347" s="23"/>
      <c r="W347" s="22"/>
      <c r="X347" s="21">
        <f t="shared" ref="X347:Y353" si="169">(P347*W347)</f>
        <v>0</v>
      </c>
      <c r="Y347" s="20">
        <f t="shared" si="169"/>
        <v>0</v>
      </c>
      <c r="Z347" s="19"/>
      <c r="AA347" s="18">
        <f t="shared" ref="AA347:AB353" si="170">(T347*Z347)</f>
        <v>0</v>
      </c>
      <c r="AB347" s="17">
        <f t="shared" si="170"/>
        <v>0</v>
      </c>
      <c r="AC347" s="5" t="s">
        <v>0</v>
      </c>
      <c r="AD347" s="41"/>
    </row>
    <row r="348" spans="1:30" ht="15.6" customHeight="1" x14ac:dyDescent="0.25">
      <c r="A348" s="496"/>
      <c r="B348" s="39" t="str">
        <f t="shared" si="164"/>
        <v/>
      </c>
      <c r="C348" s="23"/>
      <c r="D348" s="122"/>
      <c r="E348" s="145" t="s">
        <v>954</v>
      </c>
      <c r="F348" s="144" t="s">
        <v>903</v>
      </c>
      <c r="G348" s="307">
        <v>1979</v>
      </c>
      <c r="H348" s="232">
        <v>4</v>
      </c>
      <c r="I348" s="119" t="s">
        <v>3881</v>
      </c>
      <c r="J348" s="439"/>
      <c r="K348" s="438"/>
      <c r="L348" s="438"/>
      <c r="M348" s="116"/>
      <c r="N348" s="26" t="str">
        <f t="shared" si="165"/>
        <v/>
      </c>
      <c r="O348" s="26" t="str">
        <f t="shared" si="166"/>
        <v>◄</v>
      </c>
      <c r="P348" s="25"/>
      <c r="Q348" s="24"/>
      <c r="R348" s="26" t="str">
        <f t="shared" si="167"/>
        <v/>
      </c>
      <c r="S348" s="26" t="str">
        <f t="shared" si="168"/>
        <v>◄</v>
      </c>
      <c r="T348" s="25"/>
      <c r="U348" s="24"/>
      <c r="V348" s="23"/>
      <c r="W348" s="22"/>
      <c r="X348" s="21">
        <f t="shared" si="169"/>
        <v>0</v>
      </c>
      <c r="Y348" s="20">
        <f t="shared" si="169"/>
        <v>0</v>
      </c>
      <c r="Z348" s="19"/>
      <c r="AA348" s="18">
        <f t="shared" si="170"/>
        <v>0</v>
      </c>
      <c r="AB348" s="17">
        <f t="shared" si="170"/>
        <v>0</v>
      </c>
      <c r="AC348" s="5" t="s">
        <v>0</v>
      </c>
      <c r="AD348" s="41"/>
    </row>
    <row r="349" spans="1:30" ht="15.6" customHeight="1" x14ac:dyDescent="0.25">
      <c r="A349" s="496"/>
      <c r="B349" s="39" t="str">
        <f t="shared" si="164"/>
        <v/>
      </c>
      <c r="C349" s="23"/>
      <c r="D349" s="122"/>
      <c r="E349" s="145" t="s">
        <v>954</v>
      </c>
      <c r="F349" s="144" t="s">
        <v>902</v>
      </c>
      <c r="G349" s="307">
        <v>1979</v>
      </c>
      <c r="H349" s="232">
        <v>8</v>
      </c>
      <c r="I349" s="119" t="s">
        <v>3883</v>
      </c>
      <c r="J349" s="439"/>
      <c r="K349" s="438"/>
      <c r="L349" s="438"/>
      <c r="M349" s="116"/>
      <c r="N349" s="26" t="str">
        <f t="shared" si="165"/>
        <v/>
      </c>
      <c r="O349" s="26" t="str">
        <f t="shared" si="166"/>
        <v>◄</v>
      </c>
      <c r="P349" s="25"/>
      <c r="Q349" s="24"/>
      <c r="R349" s="26" t="str">
        <f t="shared" si="167"/>
        <v/>
      </c>
      <c r="S349" s="26" t="str">
        <f t="shared" si="168"/>
        <v>◄</v>
      </c>
      <c r="T349" s="25"/>
      <c r="U349" s="24"/>
      <c r="V349" s="23"/>
      <c r="W349" s="22"/>
      <c r="X349" s="21">
        <f t="shared" si="169"/>
        <v>0</v>
      </c>
      <c r="Y349" s="20">
        <f t="shared" si="169"/>
        <v>0</v>
      </c>
      <c r="Z349" s="19"/>
      <c r="AA349" s="18">
        <f t="shared" si="170"/>
        <v>0</v>
      </c>
      <c r="AB349" s="17">
        <f t="shared" si="170"/>
        <v>0</v>
      </c>
      <c r="AC349" s="5" t="s">
        <v>0</v>
      </c>
      <c r="AD349" s="41"/>
    </row>
    <row r="350" spans="1:30" ht="15.6" customHeight="1" x14ac:dyDescent="0.25">
      <c r="A350" s="496"/>
      <c r="B350" s="39" t="str">
        <f t="shared" si="164"/>
        <v/>
      </c>
      <c r="C350" s="23"/>
      <c r="D350" s="122"/>
      <c r="E350" s="145" t="s">
        <v>954</v>
      </c>
      <c r="F350" s="144" t="s">
        <v>901</v>
      </c>
      <c r="G350" s="307">
        <v>1979</v>
      </c>
      <c r="H350" s="232">
        <v>9</v>
      </c>
      <c r="I350" s="119" t="s">
        <v>3884</v>
      </c>
      <c r="J350" s="439"/>
      <c r="K350" s="438"/>
      <c r="L350" s="438"/>
      <c r="M350" s="116"/>
      <c r="N350" s="26" t="str">
        <f t="shared" si="165"/>
        <v/>
      </c>
      <c r="O350" s="26" t="str">
        <f t="shared" si="166"/>
        <v>◄</v>
      </c>
      <c r="P350" s="25"/>
      <c r="Q350" s="24"/>
      <c r="R350" s="26" t="str">
        <f t="shared" si="167"/>
        <v/>
      </c>
      <c r="S350" s="26" t="str">
        <f t="shared" si="168"/>
        <v>◄</v>
      </c>
      <c r="T350" s="25"/>
      <c r="U350" s="24"/>
      <c r="V350" s="23"/>
      <c r="W350" s="22"/>
      <c r="X350" s="21">
        <f t="shared" si="169"/>
        <v>0</v>
      </c>
      <c r="Y350" s="20">
        <f t="shared" si="169"/>
        <v>0</v>
      </c>
      <c r="Z350" s="19"/>
      <c r="AA350" s="18">
        <f t="shared" si="170"/>
        <v>0</v>
      </c>
      <c r="AB350" s="17">
        <f t="shared" si="170"/>
        <v>0</v>
      </c>
      <c r="AC350" s="5" t="s">
        <v>0</v>
      </c>
      <c r="AD350" s="41"/>
    </row>
    <row r="351" spans="1:30" ht="15.6" customHeight="1" x14ac:dyDescent="0.25">
      <c r="A351" s="496"/>
      <c r="B351" s="39" t="str">
        <f t="shared" si="164"/>
        <v/>
      </c>
      <c r="C351" s="23"/>
      <c r="D351" s="122"/>
      <c r="E351" s="145" t="s">
        <v>954</v>
      </c>
      <c r="F351" s="144" t="s">
        <v>900</v>
      </c>
      <c r="G351" s="307" t="s">
        <v>162</v>
      </c>
      <c r="H351" s="232">
        <v>10</v>
      </c>
      <c r="I351" s="119" t="s">
        <v>3885</v>
      </c>
      <c r="J351" s="439"/>
      <c r="K351" s="438"/>
      <c r="L351" s="438"/>
      <c r="M351" s="116"/>
      <c r="N351" s="26" t="str">
        <f t="shared" si="165"/>
        <v/>
      </c>
      <c r="O351" s="26" t="str">
        <f t="shared" si="166"/>
        <v>◄</v>
      </c>
      <c r="P351" s="25"/>
      <c r="Q351" s="24"/>
      <c r="R351" s="26" t="str">
        <f t="shared" si="167"/>
        <v/>
      </c>
      <c r="S351" s="26" t="str">
        <f t="shared" si="168"/>
        <v>◄</v>
      </c>
      <c r="T351" s="25"/>
      <c r="U351" s="24"/>
      <c r="V351" s="23"/>
      <c r="W351" s="22"/>
      <c r="X351" s="21">
        <f t="shared" si="169"/>
        <v>0</v>
      </c>
      <c r="Y351" s="20">
        <f t="shared" si="169"/>
        <v>0</v>
      </c>
      <c r="Z351" s="19"/>
      <c r="AA351" s="18">
        <f t="shared" si="170"/>
        <v>0</v>
      </c>
      <c r="AB351" s="17">
        <f t="shared" si="170"/>
        <v>0</v>
      </c>
      <c r="AC351" s="5" t="s">
        <v>0</v>
      </c>
      <c r="AD351" s="41"/>
    </row>
    <row r="352" spans="1:30" ht="15.6" customHeight="1" x14ac:dyDescent="0.25">
      <c r="A352" s="496"/>
      <c r="B352" s="39" t="str">
        <f t="shared" si="164"/>
        <v/>
      </c>
      <c r="C352" s="23"/>
      <c r="D352" s="122"/>
      <c r="E352" s="145" t="s">
        <v>954</v>
      </c>
      <c r="F352" s="144" t="s">
        <v>899</v>
      </c>
      <c r="G352" s="307" t="s">
        <v>898</v>
      </c>
      <c r="H352" s="232">
        <v>20</v>
      </c>
      <c r="I352" s="119" t="s">
        <v>3863</v>
      </c>
      <c r="J352" s="439"/>
      <c r="K352" s="438"/>
      <c r="L352" s="438"/>
      <c r="M352" s="116"/>
      <c r="N352" s="26" t="str">
        <f t="shared" si="165"/>
        <v/>
      </c>
      <c r="O352" s="26" t="str">
        <f t="shared" si="166"/>
        <v>◄</v>
      </c>
      <c r="P352" s="25"/>
      <c r="Q352" s="24"/>
      <c r="R352" s="26" t="str">
        <f t="shared" si="167"/>
        <v/>
      </c>
      <c r="S352" s="26" t="str">
        <f t="shared" si="168"/>
        <v>◄</v>
      </c>
      <c r="T352" s="25"/>
      <c r="U352" s="24"/>
      <c r="V352" s="23"/>
      <c r="W352" s="22"/>
      <c r="X352" s="21">
        <f t="shared" si="169"/>
        <v>0</v>
      </c>
      <c r="Y352" s="20">
        <f t="shared" si="169"/>
        <v>0</v>
      </c>
      <c r="Z352" s="19"/>
      <c r="AA352" s="18">
        <f t="shared" si="170"/>
        <v>0</v>
      </c>
      <c r="AB352" s="17">
        <f t="shared" si="170"/>
        <v>0</v>
      </c>
      <c r="AC352" s="5" t="s">
        <v>0</v>
      </c>
      <c r="AD352" s="41"/>
    </row>
    <row r="353" spans="1:30" ht="15.6" customHeight="1" thickBot="1" x14ac:dyDescent="0.3">
      <c r="A353" s="496"/>
      <c r="B353" s="39" t="str">
        <f t="shared" si="164"/>
        <v/>
      </c>
      <c r="C353" s="23"/>
      <c r="D353" s="122"/>
      <c r="E353" s="121" t="s">
        <v>954</v>
      </c>
      <c r="F353" s="155" t="s">
        <v>897</v>
      </c>
      <c r="G353" s="307" t="s">
        <v>162</v>
      </c>
      <c r="H353" s="232">
        <v>10</v>
      </c>
      <c r="I353" s="119" t="s">
        <v>3885</v>
      </c>
      <c r="J353" s="439" t="s">
        <v>896</v>
      </c>
      <c r="K353" s="438"/>
      <c r="L353" s="438"/>
      <c r="M353" s="448" t="s">
        <v>3886</v>
      </c>
      <c r="N353" s="26" t="str">
        <f t="shared" si="165"/>
        <v/>
      </c>
      <c r="O353" s="26" t="str">
        <f t="shared" si="166"/>
        <v>◄</v>
      </c>
      <c r="P353" s="25"/>
      <c r="Q353" s="24"/>
      <c r="R353" s="26" t="str">
        <f t="shared" si="167"/>
        <v/>
      </c>
      <c r="S353" s="26" t="str">
        <f t="shared" si="168"/>
        <v>◄</v>
      </c>
      <c r="T353" s="25"/>
      <c r="U353" s="24"/>
      <c r="V353" s="23"/>
      <c r="W353" s="22"/>
      <c r="X353" s="21">
        <f t="shared" si="169"/>
        <v>0</v>
      </c>
      <c r="Y353" s="20">
        <f t="shared" si="169"/>
        <v>0</v>
      </c>
      <c r="Z353" s="19"/>
      <c r="AA353" s="18">
        <f t="shared" si="170"/>
        <v>0</v>
      </c>
      <c r="AB353" s="17">
        <f t="shared" si="170"/>
        <v>0</v>
      </c>
      <c r="AC353" s="5" t="s">
        <v>0</v>
      </c>
      <c r="AD353" s="41"/>
    </row>
    <row r="354" spans="1:30" ht="15.6" customHeight="1" thickTop="1" thickBot="1" x14ac:dyDescent="0.3">
      <c r="A354" s="51"/>
      <c r="B354" s="50"/>
      <c r="C354" s="14">
        <f>ROWS(C359:C373)-1</f>
        <v>14</v>
      </c>
      <c r="D354" s="582" t="s">
        <v>3889</v>
      </c>
      <c r="E354" s="583"/>
      <c r="F354" s="583"/>
      <c r="G354" s="677"/>
      <c r="H354" s="677"/>
      <c r="I354" s="677"/>
      <c r="J354" s="8"/>
      <c r="K354" s="8"/>
      <c r="L354" s="8"/>
      <c r="M354" s="114"/>
      <c r="N354" s="49"/>
      <c r="O354" s="68" t="str">
        <f>IF(COUNTIF(N359:N374,"?")&gt;0,"?",IF(AND(P354="◄",Q354="►"),"◄►",IF(P354="◄","◄",IF(Q354="►","►",""))))</f>
        <v>◄</v>
      </c>
      <c r="P354" s="46" t="str">
        <f>IF(SUM(P359:P374)+1=ROWS(P359:P374)-COUNTIF(P359:P374,"-"),"","◄")</f>
        <v>◄</v>
      </c>
      <c r="Q354" s="45" t="str">
        <f>IF(SUM(Q359:Q374)&gt;0,"►","")</f>
        <v/>
      </c>
      <c r="R354" s="48"/>
      <c r="S354" s="68" t="str">
        <f>IF(COUNTIF(R359:R373,"?")&gt;0,"?",IF(AND(T354="◄",U354="►"),"◄►",IF(T354="◄","◄",IF(U354="►","►",""))))</f>
        <v>◄</v>
      </c>
      <c r="T354" s="46" t="str">
        <f>IF(SUM(T359:T374)+1=ROWS(T359:T374)-COUNTIF(T359:T374,"-"),"","◄")</f>
        <v>◄</v>
      </c>
      <c r="U354" s="45" t="str">
        <f>IF(SUM(U359:U367)&gt;0,"►","")</f>
        <v/>
      </c>
      <c r="V354" s="14">
        <f>ROWS(V359:V373)-1</f>
        <v>14</v>
      </c>
      <c r="W354" s="44">
        <f>SUM(W359:W367)-W374</f>
        <v>0</v>
      </c>
      <c r="X354" s="43" t="s">
        <v>2</v>
      </c>
      <c r="Y354" s="42"/>
      <c r="Z354" s="44">
        <f>SUM(Z359:Z367)-Z374</f>
        <v>0</v>
      </c>
      <c r="AA354" s="43" t="s">
        <v>2</v>
      </c>
      <c r="AB354" s="42"/>
      <c r="AC354" s="5" t="s">
        <v>0</v>
      </c>
      <c r="AD354" s="41"/>
    </row>
    <row r="355" spans="1:30" ht="15.6" customHeight="1" thickBot="1" x14ac:dyDescent="0.3">
      <c r="A355" s="51"/>
      <c r="B355" s="50"/>
      <c r="C355" s="14"/>
      <c r="D355" s="147"/>
      <c r="E355" s="146"/>
      <c r="F355" s="146"/>
      <c r="G355" s="670" t="s">
        <v>895</v>
      </c>
      <c r="H355" s="671"/>
      <c r="I355" s="672"/>
      <c r="J355" s="8"/>
      <c r="K355" s="8"/>
      <c r="L355" s="8"/>
      <c r="M355" s="114"/>
      <c r="N355" s="49"/>
      <c r="O355" s="68"/>
      <c r="P355" s="360"/>
      <c r="Q355" s="48"/>
      <c r="R355" s="48"/>
      <c r="S355" s="68"/>
      <c r="T355" s="360"/>
      <c r="U355" s="48"/>
      <c r="V355" s="14"/>
      <c r="W355" s="359"/>
      <c r="X355" s="43"/>
      <c r="Y355" s="42"/>
      <c r="Z355" s="359"/>
      <c r="AA355" s="43"/>
      <c r="AB355" s="42"/>
      <c r="AC355" s="5"/>
      <c r="AD355" s="41"/>
    </row>
    <row r="356" spans="1:30" ht="15.6" customHeight="1" thickBot="1" x14ac:dyDescent="0.3">
      <c r="A356" s="51"/>
      <c r="B356" s="50"/>
      <c r="C356" s="14"/>
      <c r="D356" s="147"/>
      <c r="E356" s="676" t="s">
        <v>894</v>
      </c>
      <c r="F356" s="676"/>
      <c r="G356" s="673"/>
      <c r="H356" s="674"/>
      <c r="I356" s="675"/>
      <c r="J356" s="8"/>
      <c r="K356" s="8"/>
      <c r="L356" s="8"/>
      <c r="M356" s="114"/>
      <c r="N356" s="49"/>
      <c r="O356" s="68"/>
      <c r="P356" s="360"/>
      <c r="Q356" s="48"/>
      <c r="R356" s="48"/>
      <c r="S356" s="68"/>
      <c r="T356" s="360"/>
      <c r="U356" s="48"/>
      <c r="V356" s="14"/>
      <c r="W356" s="359"/>
      <c r="X356" s="43"/>
      <c r="Y356" s="42"/>
      <c r="Z356" s="359"/>
      <c r="AA356" s="43"/>
      <c r="AB356" s="42"/>
      <c r="AC356" s="5"/>
      <c r="AD356" s="41"/>
    </row>
    <row r="357" spans="1:30" ht="15.6" customHeight="1" thickBot="1" x14ac:dyDescent="0.3">
      <c r="A357" s="51"/>
      <c r="B357" s="50"/>
      <c r="C357" s="14"/>
      <c r="D357" s="147"/>
      <c r="E357" s="146"/>
      <c r="F357" s="146"/>
      <c r="G357" s="673"/>
      <c r="H357" s="674"/>
      <c r="I357" s="675"/>
      <c r="J357" s="8"/>
      <c r="K357" s="8"/>
      <c r="L357" s="8"/>
      <c r="M357" s="114"/>
      <c r="N357" s="49"/>
      <c r="O357" s="68"/>
      <c r="P357" s="360"/>
      <c r="Q357" s="48"/>
      <c r="R357" s="48"/>
      <c r="S357" s="68"/>
      <c r="T357" s="360"/>
      <c r="U357" s="48"/>
      <c r="V357" s="14"/>
      <c r="W357" s="359"/>
      <c r="X357" s="43"/>
      <c r="Y357" s="42"/>
      <c r="Z357" s="359"/>
      <c r="AA357" s="43"/>
      <c r="AB357" s="42"/>
      <c r="AC357" s="5"/>
      <c r="AD357" s="41"/>
    </row>
    <row r="358" spans="1:30" ht="15.6" customHeight="1" thickBot="1" x14ac:dyDescent="0.3">
      <c r="A358" s="51"/>
      <c r="B358" s="50"/>
      <c r="C358" s="14"/>
      <c r="D358" s="147"/>
      <c r="E358" s="146"/>
      <c r="F358" s="146"/>
      <c r="G358" s="447" t="s">
        <v>893</v>
      </c>
      <c r="H358" s="446"/>
      <c r="I358" s="446"/>
      <c r="J358" s="445"/>
      <c r="K358" s="445"/>
      <c r="L358" s="445"/>
      <c r="M358" s="444"/>
      <c r="N358" s="49"/>
      <c r="O358" s="68"/>
      <c r="P358" s="360"/>
      <c r="Q358" s="48"/>
      <c r="R358" s="48"/>
      <c r="S358" s="68"/>
      <c r="T358" s="360"/>
      <c r="U358" s="48"/>
      <c r="V358" s="14"/>
      <c r="W358" s="359"/>
      <c r="X358" s="43"/>
      <c r="Y358" s="42"/>
      <c r="Z358" s="359"/>
      <c r="AA358" s="43"/>
      <c r="AB358" s="42"/>
      <c r="AC358" s="5"/>
      <c r="AD358" s="41"/>
    </row>
    <row r="359" spans="1:30" ht="15.6" customHeight="1" x14ac:dyDescent="0.25">
      <c r="A359" s="496"/>
      <c r="B359" s="39" t="str">
        <f t="shared" ref="B359:B373" si="171">IF(A359=1,"x","")</f>
        <v/>
      </c>
      <c r="C359" s="23"/>
      <c r="D359" s="122"/>
      <c r="E359" s="145" t="s">
        <v>954</v>
      </c>
      <c r="F359" s="144"/>
      <c r="G359" s="443"/>
      <c r="H359" s="442"/>
      <c r="I359" s="441"/>
      <c r="J359" s="118"/>
      <c r="K359" s="117"/>
      <c r="L359" s="117"/>
      <c r="M359" s="124"/>
      <c r="N359" s="26" t="str">
        <f t="shared" ref="N359:N373" si="172">IF(O359="?","?","")</f>
        <v/>
      </c>
      <c r="O359" s="26" t="str">
        <f t="shared" ref="O359:O373" si="173">IF(AND(P359="",Q359&gt;0),"?",IF(P359="","◄",IF(Q359&gt;=1,"►","")))</f>
        <v>◄</v>
      </c>
      <c r="P359" s="25"/>
      <c r="Q359" s="24"/>
      <c r="R359" s="26" t="str">
        <f t="shared" ref="R359:R373" si="174">IF(S359="?","?","")</f>
        <v/>
      </c>
      <c r="S359" s="26" t="str">
        <f t="shared" ref="S359:S373" si="175">IF(AND(T359="",U359&gt;0),"?",IF(T359="","◄",IF(U359&gt;=1,"►","")))</f>
        <v>◄</v>
      </c>
      <c r="T359" s="25"/>
      <c r="U359" s="24"/>
      <c r="V359" s="23"/>
      <c r="W359" s="22"/>
      <c r="X359" s="21">
        <f t="shared" ref="X359:X373" si="176">(P359*W359)</f>
        <v>0</v>
      </c>
      <c r="Y359" s="20">
        <f t="shared" ref="Y359:Y373" si="177">(Q359*X359)</f>
        <v>0</v>
      </c>
      <c r="Z359" s="19"/>
      <c r="AA359" s="18">
        <f t="shared" ref="AA359:AA373" si="178">(T359*Z359)</f>
        <v>0</v>
      </c>
      <c r="AB359" s="17">
        <f t="shared" ref="AB359:AB373" si="179">(U359*AA359)</f>
        <v>0</v>
      </c>
      <c r="AC359" s="5" t="s">
        <v>0</v>
      </c>
      <c r="AD359" s="41"/>
    </row>
    <row r="360" spans="1:30" ht="15.6" customHeight="1" x14ac:dyDescent="0.25">
      <c r="A360" s="496"/>
      <c r="B360" s="39" t="str">
        <f t="shared" si="171"/>
        <v/>
      </c>
      <c r="C360" s="23"/>
      <c r="D360" s="122"/>
      <c r="E360" s="145" t="s">
        <v>954</v>
      </c>
      <c r="F360" s="144"/>
      <c r="G360" s="440"/>
      <c r="H360" s="62"/>
      <c r="I360" s="119"/>
      <c r="J360" s="118"/>
      <c r="K360" s="117"/>
      <c r="L360" s="117"/>
      <c r="M360" s="124"/>
      <c r="N360" s="26" t="str">
        <f t="shared" si="172"/>
        <v/>
      </c>
      <c r="O360" s="26" t="str">
        <f t="shared" si="173"/>
        <v>◄</v>
      </c>
      <c r="P360" s="25"/>
      <c r="Q360" s="24"/>
      <c r="R360" s="26" t="str">
        <f t="shared" si="174"/>
        <v/>
      </c>
      <c r="S360" s="26" t="str">
        <f t="shared" si="175"/>
        <v>◄</v>
      </c>
      <c r="T360" s="25"/>
      <c r="U360" s="24"/>
      <c r="V360" s="23"/>
      <c r="W360" s="22"/>
      <c r="X360" s="21">
        <f t="shared" si="176"/>
        <v>0</v>
      </c>
      <c r="Y360" s="20">
        <f t="shared" si="177"/>
        <v>0</v>
      </c>
      <c r="Z360" s="19"/>
      <c r="AA360" s="18">
        <f t="shared" si="178"/>
        <v>0</v>
      </c>
      <c r="AB360" s="17">
        <f t="shared" si="179"/>
        <v>0</v>
      </c>
      <c r="AC360" s="5" t="s">
        <v>0</v>
      </c>
      <c r="AD360" s="41"/>
    </row>
    <row r="361" spans="1:30" ht="15.6" customHeight="1" x14ac:dyDescent="0.25">
      <c r="A361" s="496"/>
      <c r="B361" s="39" t="str">
        <f t="shared" si="171"/>
        <v/>
      </c>
      <c r="C361" s="23"/>
      <c r="D361" s="122"/>
      <c r="E361" s="145" t="s">
        <v>954</v>
      </c>
      <c r="F361" s="144"/>
      <c r="G361" s="440"/>
      <c r="H361" s="62"/>
      <c r="I361" s="119"/>
      <c r="J361" s="118"/>
      <c r="K361" s="117"/>
      <c r="L361" s="117"/>
      <c r="M361" s="124"/>
      <c r="N361" s="26" t="str">
        <f t="shared" si="172"/>
        <v/>
      </c>
      <c r="O361" s="26" t="str">
        <f t="shared" si="173"/>
        <v>◄</v>
      </c>
      <c r="P361" s="25"/>
      <c r="Q361" s="24"/>
      <c r="R361" s="26" t="str">
        <f t="shared" si="174"/>
        <v/>
      </c>
      <c r="S361" s="26" t="str">
        <f t="shared" si="175"/>
        <v>◄</v>
      </c>
      <c r="T361" s="25"/>
      <c r="U361" s="24"/>
      <c r="V361" s="23"/>
      <c r="W361" s="22"/>
      <c r="X361" s="21">
        <f t="shared" si="176"/>
        <v>0</v>
      </c>
      <c r="Y361" s="20">
        <f t="shared" si="177"/>
        <v>0</v>
      </c>
      <c r="Z361" s="19"/>
      <c r="AA361" s="18">
        <f t="shared" si="178"/>
        <v>0</v>
      </c>
      <c r="AB361" s="17">
        <f t="shared" si="179"/>
        <v>0</v>
      </c>
      <c r="AC361" s="5" t="s">
        <v>0</v>
      </c>
      <c r="AD361" s="41"/>
    </row>
    <row r="362" spans="1:30" ht="15.6" customHeight="1" x14ac:dyDescent="0.25">
      <c r="A362" s="496"/>
      <c r="B362" s="39" t="str">
        <f t="shared" si="171"/>
        <v/>
      </c>
      <c r="C362" s="23"/>
      <c r="D362" s="122"/>
      <c r="E362" s="145" t="s">
        <v>954</v>
      </c>
      <c r="F362" s="144"/>
      <c r="G362" s="440"/>
      <c r="H362" s="62"/>
      <c r="I362" s="119"/>
      <c r="J362" s="118"/>
      <c r="K362" s="117"/>
      <c r="L362" s="117"/>
      <c r="M362" s="124"/>
      <c r="N362" s="26" t="str">
        <f t="shared" si="172"/>
        <v/>
      </c>
      <c r="O362" s="26" t="str">
        <f t="shared" si="173"/>
        <v>◄</v>
      </c>
      <c r="P362" s="25"/>
      <c r="Q362" s="24"/>
      <c r="R362" s="26" t="str">
        <f t="shared" si="174"/>
        <v/>
      </c>
      <c r="S362" s="26" t="str">
        <f t="shared" si="175"/>
        <v>◄</v>
      </c>
      <c r="T362" s="25"/>
      <c r="U362" s="24"/>
      <c r="V362" s="23"/>
      <c r="W362" s="22"/>
      <c r="X362" s="21">
        <f t="shared" si="176"/>
        <v>0</v>
      </c>
      <c r="Y362" s="20">
        <f t="shared" si="177"/>
        <v>0</v>
      </c>
      <c r="Z362" s="19"/>
      <c r="AA362" s="18">
        <f t="shared" si="178"/>
        <v>0</v>
      </c>
      <c r="AB362" s="17">
        <f t="shared" si="179"/>
        <v>0</v>
      </c>
      <c r="AC362" s="5" t="s">
        <v>0</v>
      </c>
      <c r="AD362" s="41"/>
    </row>
    <row r="363" spans="1:30" ht="15.6" customHeight="1" x14ac:dyDescent="0.25">
      <c r="A363" s="496"/>
      <c r="B363" s="39" t="str">
        <f t="shared" si="171"/>
        <v/>
      </c>
      <c r="C363" s="23"/>
      <c r="D363" s="122"/>
      <c r="E363" s="145" t="s">
        <v>954</v>
      </c>
      <c r="F363" s="144"/>
      <c r="G363" s="440"/>
      <c r="H363" s="62"/>
      <c r="I363" s="119"/>
      <c r="J363" s="118"/>
      <c r="K363" s="117"/>
      <c r="L363" s="117"/>
      <c r="M363" s="124"/>
      <c r="N363" s="26" t="str">
        <f t="shared" si="172"/>
        <v/>
      </c>
      <c r="O363" s="26" t="str">
        <f t="shared" si="173"/>
        <v>◄</v>
      </c>
      <c r="P363" s="25"/>
      <c r="Q363" s="24"/>
      <c r="R363" s="26" t="str">
        <f t="shared" si="174"/>
        <v/>
      </c>
      <c r="S363" s="26" t="str">
        <f t="shared" si="175"/>
        <v>◄</v>
      </c>
      <c r="T363" s="25"/>
      <c r="U363" s="24"/>
      <c r="V363" s="23"/>
      <c r="W363" s="22"/>
      <c r="X363" s="21">
        <f t="shared" si="176"/>
        <v>0</v>
      </c>
      <c r="Y363" s="20">
        <f t="shared" si="177"/>
        <v>0</v>
      </c>
      <c r="Z363" s="19"/>
      <c r="AA363" s="18">
        <f t="shared" si="178"/>
        <v>0</v>
      </c>
      <c r="AB363" s="17">
        <f t="shared" si="179"/>
        <v>0</v>
      </c>
      <c r="AC363" s="5" t="s">
        <v>0</v>
      </c>
      <c r="AD363" s="41"/>
    </row>
    <row r="364" spans="1:30" ht="15.6" customHeight="1" x14ac:dyDescent="0.25">
      <c r="A364" s="496"/>
      <c r="B364" s="39" t="str">
        <f t="shared" si="171"/>
        <v/>
      </c>
      <c r="C364" s="23"/>
      <c r="D364" s="122"/>
      <c r="E364" s="145" t="s">
        <v>954</v>
      </c>
      <c r="F364" s="144"/>
      <c r="G364" s="440"/>
      <c r="H364" s="62"/>
      <c r="I364" s="119"/>
      <c r="J364" s="118"/>
      <c r="K364" s="117"/>
      <c r="L364" s="117"/>
      <c r="M364" s="124"/>
      <c r="N364" s="26" t="str">
        <f t="shared" si="172"/>
        <v/>
      </c>
      <c r="O364" s="26" t="str">
        <f t="shared" si="173"/>
        <v>◄</v>
      </c>
      <c r="P364" s="25"/>
      <c r="Q364" s="24"/>
      <c r="R364" s="26" t="str">
        <f t="shared" si="174"/>
        <v/>
      </c>
      <c r="S364" s="26" t="str">
        <f t="shared" si="175"/>
        <v>◄</v>
      </c>
      <c r="T364" s="25"/>
      <c r="U364" s="24"/>
      <c r="V364" s="23"/>
      <c r="W364" s="22"/>
      <c r="X364" s="21">
        <f t="shared" si="176"/>
        <v>0</v>
      </c>
      <c r="Y364" s="20">
        <f t="shared" si="177"/>
        <v>0</v>
      </c>
      <c r="Z364" s="19"/>
      <c r="AA364" s="18">
        <f t="shared" si="178"/>
        <v>0</v>
      </c>
      <c r="AB364" s="17">
        <f t="shared" si="179"/>
        <v>0</v>
      </c>
      <c r="AC364" s="5" t="s">
        <v>0</v>
      </c>
      <c r="AD364" s="41"/>
    </row>
    <row r="365" spans="1:30" ht="15.6" customHeight="1" x14ac:dyDescent="0.25">
      <c r="A365" s="496"/>
      <c r="B365" s="39" t="str">
        <f t="shared" si="171"/>
        <v/>
      </c>
      <c r="C365" s="23"/>
      <c r="D365" s="122"/>
      <c r="E365" s="145" t="s">
        <v>954</v>
      </c>
      <c r="F365" s="144"/>
      <c r="G365" s="440"/>
      <c r="H365" s="62"/>
      <c r="I365" s="119"/>
      <c r="J365" s="118"/>
      <c r="K365" s="117"/>
      <c r="L365" s="117"/>
      <c r="M365" s="124"/>
      <c r="N365" s="26" t="str">
        <f t="shared" si="172"/>
        <v/>
      </c>
      <c r="O365" s="26" t="str">
        <f t="shared" si="173"/>
        <v>◄</v>
      </c>
      <c r="P365" s="25"/>
      <c r="Q365" s="24"/>
      <c r="R365" s="26" t="str">
        <f t="shared" si="174"/>
        <v/>
      </c>
      <c r="S365" s="26" t="str">
        <f t="shared" si="175"/>
        <v>◄</v>
      </c>
      <c r="T365" s="25"/>
      <c r="U365" s="24"/>
      <c r="V365" s="23"/>
      <c r="W365" s="22"/>
      <c r="X365" s="21">
        <f t="shared" si="176"/>
        <v>0</v>
      </c>
      <c r="Y365" s="20">
        <f t="shared" si="177"/>
        <v>0</v>
      </c>
      <c r="Z365" s="19"/>
      <c r="AA365" s="18">
        <f t="shared" si="178"/>
        <v>0</v>
      </c>
      <c r="AB365" s="17">
        <f t="shared" si="179"/>
        <v>0</v>
      </c>
      <c r="AC365" s="5" t="s">
        <v>0</v>
      </c>
      <c r="AD365" s="41"/>
    </row>
    <row r="366" spans="1:30" ht="15.6" customHeight="1" x14ac:dyDescent="0.25">
      <c r="A366" s="496"/>
      <c r="B366" s="39" t="str">
        <f t="shared" si="171"/>
        <v/>
      </c>
      <c r="C366" s="23"/>
      <c r="D366" s="122"/>
      <c r="E366" s="145" t="s">
        <v>954</v>
      </c>
      <c r="F366" s="144"/>
      <c r="G366" s="440"/>
      <c r="H366" s="62"/>
      <c r="I366" s="119"/>
      <c r="J366" s="118"/>
      <c r="K366" s="117"/>
      <c r="L366" s="117"/>
      <c r="M366" s="124"/>
      <c r="N366" s="26" t="str">
        <f t="shared" si="172"/>
        <v/>
      </c>
      <c r="O366" s="26" t="str">
        <f t="shared" si="173"/>
        <v>◄</v>
      </c>
      <c r="P366" s="25"/>
      <c r="Q366" s="24"/>
      <c r="R366" s="26" t="str">
        <f t="shared" si="174"/>
        <v/>
      </c>
      <c r="S366" s="26" t="str">
        <f t="shared" si="175"/>
        <v>◄</v>
      </c>
      <c r="T366" s="25"/>
      <c r="U366" s="24"/>
      <c r="V366" s="23"/>
      <c r="W366" s="22"/>
      <c r="X366" s="21">
        <f t="shared" si="176"/>
        <v>0</v>
      </c>
      <c r="Y366" s="20">
        <f t="shared" si="177"/>
        <v>0</v>
      </c>
      <c r="Z366" s="19"/>
      <c r="AA366" s="18">
        <f t="shared" si="178"/>
        <v>0</v>
      </c>
      <c r="AB366" s="17">
        <f t="shared" si="179"/>
        <v>0</v>
      </c>
      <c r="AC366" s="5" t="s">
        <v>0</v>
      </c>
      <c r="AD366" s="41"/>
    </row>
    <row r="367" spans="1:30" ht="15.6" customHeight="1" x14ac:dyDescent="0.25">
      <c r="A367" s="496"/>
      <c r="B367" s="39" t="str">
        <f t="shared" si="171"/>
        <v/>
      </c>
      <c r="C367" s="23"/>
      <c r="D367" s="122"/>
      <c r="E367" s="145" t="s">
        <v>954</v>
      </c>
      <c r="F367" s="144"/>
      <c r="G367" s="307"/>
      <c r="H367" s="62"/>
      <c r="I367" s="119"/>
      <c r="J367" s="439"/>
      <c r="K367" s="438"/>
      <c r="L367" s="438"/>
      <c r="M367" s="124"/>
      <c r="N367" s="26" t="str">
        <f t="shared" si="172"/>
        <v/>
      </c>
      <c r="O367" s="26" t="str">
        <f t="shared" si="173"/>
        <v>◄</v>
      </c>
      <c r="P367" s="25"/>
      <c r="Q367" s="24"/>
      <c r="R367" s="26" t="str">
        <f t="shared" si="174"/>
        <v/>
      </c>
      <c r="S367" s="26" t="str">
        <f t="shared" si="175"/>
        <v>◄</v>
      </c>
      <c r="T367" s="25"/>
      <c r="U367" s="24"/>
      <c r="V367" s="23"/>
      <c r="W367" s="22"/>
      <c r="X367" s="21">
        <f t="shared" si="176"/>
        <v>0</v>
      </c>
      <c r="Y367" s="20">
        <f t="shared" si="177"/>
        <v>0</v>
      </c>
      <c r="Z367" s="19"/>
      <c r="AA367" s="18">
        <f t="shared" si="178"/>
        <v>0</v>
      </c>
      <c r="AB367" s="17">
        <f t="shared" si="179"/>
        <v>0</v>
      </c>
      <c r="AC367" s="5" t="s">
        <v>0</v>
      </c>
      <c r="AD367" s="41"/>
    </row>
    <row r="368" spans="1:30" ht="15.6" customHeight="1" x14ac:dyDescent="0.25">
      <c r="A368" s="496"/>
      <c r="B368" s="39" t="str">
        <f t="shared" si="171"/>
        <v/>
      </c>
      <c r="C368" s="23"/>
      <c r="D368" s="122"/>
      <c r="E368" s="145" t="s">
        <v>954</v>
      </c>
      <c r="F368" s="144"/>
      <c r="G368" s="307"/>
      <c r="H368" s="62"/>
      <c r="I368" s="119"/>
      <c r="J368" s="439"/>
      <c r="K368" s="438"/>
      <c r="L368" s="438"/>
      <c r="M368" s="117"/>
      <c r="N368" s="26" t="str">
        <f t="shared" si="172"/>
        <v/>
      </c>
      <c r="O368" s="26" t="str">
        <f t="shared" si="173"/>
        <v>◄</v>
      </c>
      <c r="P368" s="25"/>
      <c r="Q368" s="24"/>
      <c r="R368" s="26" t="str">
        <f t="shared" si="174"/>
        <v/>
      </c>
      <c r="S368" s="26" t="str">
        <f t="shared" si="175"/>
        <v>◄</v>
      </c>
      <c r="T368" s="25"/>
      <c r="U368" s="24"/>
      <c r="V368" s="23"/>
      <c r="W368" s="22"/>
      <c r="X368" s="21">
        <f t="shared" si="176"/>
        <v>0</v>
      </c>
      <c r="Y368" s="20">
        <f t="shared" si="177"/>
        <v>0</v>
      </c>
      <c r="Z368" s="19"/>
      <c r="AA368" s="18">
        <f t="shared" si="178"/>
        <v>0</v>
      </c>
      <c r="AB368" s="17">
        <f t="shared" si="179"/>
        <v>0</v>
      </c>
      <c r="AC368" s="5" t="s">
        <v>0</v>
      </c>
      <c r="AD368" s="41"/>
    </row>
    <row r="369" spans="1:30" ht="15.6" customHeight="1" x14ac:dyDescent="0.25">
      <c r="A369" s="496"/>
      <c r="B369" s="39" t="str">
        <f t="shared" si="171"/>
        <v/>
      </c>
      <c r="C369" s="23"/>
      <c r="D369" s="122"/>
      <c r="E369" s="145" t="s">
        <v>954</v>
      </c>
      <c r="F369" s="144"/>
      <c r="G369" s="307"/>
      <c r="H369" s="62"/>
      <c r="I369" s="119"/>
      <c r="J369" s="439"/>
      <c r="K369" s="438"/>
      <c r="L369" s="438"/>
      <c r="M369" s="116"/>
      <c r="N369" s="26" t="str">
        <f t="shared" si="172"/>
        <v/>
      </c>
      <c r="O369" s="26" t="str">
        <f t="shared" si="173"/>
        <v>◄</v>
      </c>
      <c r="P369" s="25"/>
      <c r="Q369" s="24"/>
      <c r="R369" s="26" t="str">
        <f t="shared" si="174"/>
        <v/>
      </c>
      <c r="S369" s="26" t="str">
        <f t="shared" si="175"/>
        <v>◄</v>
      </c>
      <c r="T369" s="25"/>
      <c r="U369" s="24"/>
      <c r="V369" s="23"/>
      <c r="W369" s="22"/>
      <c r="X369" s="21">
        <f t="shared" si="176"/>
        <v>0</v>
      </c>
      <c r="Y369" s="20">
        <f t="shared" si="177"/>
        <v>0</v>
      </c>
      <c r="Z369" s="19"/>
      <c r="AA369" s="18">
        <f t="shared" si="178"/>
        <v>0</v>
      </c>
      <c r="AB369" s="17">
        <f t="shared" si="179"/>
        <v>0</v>
      </c>
      <c r="AC369" s="5" t="s">
        <v>0</v>
      </c>
      <c r="AD369" s="41"/>
    </row>
    <row r="370" spans="1:30" ht="15.6" customHeight="1" x14ac:dyDescent="0.25">
      <c r="A370" s="496"/>
      <c r="B370" s="39" t="str">
        <f t="shared" si="171"/>
        <v/>
      </c>
      <c r="C370" s="23"/>
      <c r="D370" s="122"/>
      <c r="E370" s="145" t="s">
        <v>954</v>
      </c>
      <c r="F370" s="144"/>
      <c r="G370" s="440"/>
      <c r="H370" s="62"/>
      <c r="I370" s="119"/>
      <c r="J370" s="439"/>
      <c r="K370" s="438"/>
      <c r="L370" s="438"/>
      <c r="M370" s="116"/>
      <c r="N370" s="26" t="str">
        <f t="shared" si="172"/>
        <v/>
      </c>
      <c r="O370" s="26" t="str">
        <f t="shared" si="173"/>
        <v>◄</v>
      </c>
      <c r="P370" s="25"/>
      <c r="Q370" s="24"/>
      <c r="R370" s="26" t="str">
        <f t="shared" si="174"/>
        <v/>
      </c>
      <c r="S370" s="26" t="str">
        <f t="shared" si="175"/>
        <v>◄</v>
      </c>
      <c r="T370" s="25"/>
      <c r="U370" s="24"/>
      <c r="V370" s="23"/>
      <c r="W370" s="22"/>
      <c r="X370" s="21">
        <f t="shared" si="176"/>
        <v>0</v>
      </c>
      <c r="Y370" s="20">
        <f t="shared" si="177"/>
        <v>0</v>
      </c>
      <c r="Z370" s="19"/>
      <c r="AA370" s="18">
        <f t="shared" si="178"/>
        <v>0</v>
      </c>
      <c r="AB370" s="17">
        <f t="shared" si="179"/>
        <v>0</v>
      </c>
      <c r="AC370" s="5" t="s">
        <v>0</v>
      </c>
      <c r="AD370" s="41"/>
    </row>
    <row r="371" spans="1:30" ht="15.6" customHeight="1" x14ac:dyDescent="0.25">
      <c r="A371" s="496"/>
      <c r="B371" s="39" t="str">
        <f t="shared" si="171"/>
        <v/>
      </c>
      <c r="C371" s="23"/>
      <c r="D371" s="122"/>
      <c r="E371" s="145" t="s">
        <v>954</v>
      </c>
      <c r="F371" s="144"/>
      <c r="G371" s="440"/>
      <c r="H371" s="62"/>
      <c r="I371" s="119"/>
      <c r="J371" s="439"/>
      <c r="K371" s="438"/>
      <c r="L371" s="438"/>
      <c r="M371" s="116"/>
      <c r="N371" s="26" t="str">
        <f t="shared" si="172"/>
        <v/>
      </c>
      <c r="O371" s="26" t="str">
        <f t="shared" si="173"/>
        <v>◄</v>
      </c>
      <c r="P371" s="25"/>
      <c r="Q371" s="24"/>
      <c r="R371" s="26" t="str">
        <f t="shared" si="174"/>
        <v/>
      </c>
      <c r="S371" s="26" t="str">
        <f t="shared" si="175"/>
        <v>◄</v>
      </c>
      <c r="T371" s="25"/>
      <c r="U371" s="24"/>
      <c r="V371" s="23"/>
      <c r="W371" s="22"/>
      <c r="X371" s="21">
        <f t="shared" si="176"/>
        <v>0</v>
      </c>
      <c r="Y371" s="20">
        <f t="shared" si="177"/>
        <v>0</v>
      </c>
      <c r="Z371" s="19"/>
      <c r="AA371" s="18">
        <f t="shared" si="178"/>
        <v>0</v>
      </c>
      <c r="AB371" s="17">
        <f t="shared" si="179"/>
        <v>0</v>
      </c>
      <c r="AC371" s="5" t="s">
        <v>0</v>
      </c>
      <c r="AD371" s="41"/>
    </row>
    <row r="372" spans="1:30" ht="15.6" customHeight="1" x14ac:dyDescent="0.25">
      <c r="A372" s="496"/>
      <c r="B372" s="39" t="str">
        <f t="shared" si="171"/>
        <v/>
      </c>
      <c r="C372" s="23"/>
      <c r="D372" s="122"/>
      <c r="E372" s="145" t="s">
        <v>954</v>
      </c>
      <c r="F372" s="144"/>
      <c r="G372" s="440"/>
      <c r="H372" s="62"/>
      <c r="I372" s="119"/>
      <c r="J372" s="439"/>
      <c r="K372" s="438"/>
      <c r="L372" s="438"/>
      <c r="M372" s="116"/>
      <c r="N372" s="26" t="str">
        <f t="shared" si="172"/>
        <v/>
      </c>
      <c r="O372" s="26" t="str">
        <f t="shared" si="173"/>
        <v>◄</v>
      </c>
      <c r="P372" s="25"/>
      <c r="Q372" s="24"/>
      <c r="R372" s="26" t="str">
        <f t="shared" si="174"/>
        <v/>
      </c>
      <c r="S372" s="26" t="str">
        <f t="shared" si="175"/>
        <v>◄</v>
      </c>
      <c r="T372" s="25"/>
      <c r="U372" s="24"/>
      <c r="V372" s="23"/>
      <c r="W372" s="22"/>
      <c r="X372" s="21">
        <f t="shared" si="176"/>
        <v>0</v>
      </c>
      <c r="Y372" s="20">
        <f t="shared" si="177"/>
        <v>0</v>
      </c>
      <c r="Z372" s="19"/>
      <c r="AA372" s="18">
        <f t="shared" si="178"/>
        <v>0</v>
      </c>
      <c r="AB372" s="17">
        <f t="shared" si="179"/>
        <v>0</v>
      </c>
      <c r="AC372" s="5" t="s">
        <v>0</v>
      </c>
      <c r="AD372" s="41"/>
    </row>
    <row r="373" spans="1:30" ht="15.6" customHeight="1" x14ac:dyDescent="0.25">
      <c r="A373" s="496"/>
      <c r="B373" s="39" t="str">
        <f t="shared" si="171"/>
        <v/>
      </c>
      <c r="C373" s="23"/>
      <c r="D373" s="122"/>
      <c r="E373" s="145" t="s">
        <v>954</v>
      </c>
      <c r="F373" s="144"/>
      <c r="G373" s="307"/>
      <c r="H373" s="62"/>
      <c r="I373" s="119"/>
      <c r="J373" s="439"/>
      <c r="K373" s="438"/>
      <c r="L373" s="438"/>
      <c r="M373" s="116"/>
      <c r="N373" s="26" t="str">
        <f t="shared" si="172"/>
        <v/>
      </c>
      <c r="O373" s="26" t="str">
        <f t="shared" si="173"/>
        <v>◄</v>
      </c>
      <c r="P373" s="25"/>
      <c r="Q373" s="24"/>
      <c r="R373" s="26" t="str">
        <f t="shared" si="174"/>
        <v/>
      </c>
      <c r="S373" s="26" t="str">
        <f t="shared" si="175"/>
        <v>◄</v>
      </c>
      <c r="T373" s="25"/>
      <c r="U373" s="24"/>
      <c r="V373" s="23"/>
      <c r="W373" s="22"/>
      <c r="X373" s="21">
        <f t="shared" si="176"/>
        <v>0</v>
      </c>
      <c r="Y373" s="20">
        <f t="shared" si="177"/>
        <v>0</v>
      </c>
      <c r="Z373" s="19"/>
      <c r="AA373" s="18">
        <f t="shared" si="178"/>
        <v>0</v>
      </c>
      <c r="AB373" s="17">
        <f t="shared" si="179"/>
        <v>0</v>
      </c>
      <c r="AC373" s="5" t="s">
        <v>0</v>
      </c>
      <c r="AD373" s="41"/>
    </row>
    <row r="374" spans="1:30" ht="15.6" customHeight="1" thickBot="1" x14ac:dyDescent="0.35">
      <c r="A374" s="113"/>
      <c r="B374" s="113"/>
      <c r="C374" s="113"/>
      <c r="D374" s="113"/>
      <c r="E374" s="12"/>
      <c r="F374" s="115"/>
      <c r="G374" s="337"/>
      <c r="H374" s="10"/>
      <c r="I374" s="437" t="s">
        <v>892</v>
      </c>
      <c r="J374" s="8"/>
      <c r="K374" s="8"/>
      <c r="L374" s="8"/>
      <c r="M374" s="43"/>
      <c r="N374" s="43"/>
      <c r="O374" s="43"/>
      <c r="P374" s="43"/>
      <c r="Q374" s="43"/>
      <c r="R374" s="43"/>
      <c r="S374" s="43"/>
      <c r="T374" s="43"/>
      <c r="U374" s="43"/>
      <c r="V374" s="113"/>
      <c r="W374" s="43"/>
      <c r="X374" s="43"/>
      <c r="Y374" s="43"/>
      <c r="Z374" s="43"/>
      <c r="AA374" s="43"/>
      <c r="AB374" s="43"/>
      <c r="AC374" s="43"/>
      <c r="AD374" s="41"/>
    </row>
    <row r="375" spans="1:30" ht="15" thickTop="1" x14ac:dyDescent="0.3"/>
  </sheetData>
  <autoFilter ref="A1:AC375" xr:uid="{BC23A17D-DF7D-4ABD-972D-B77D70A72927}"/>
  <mergeCells count="153">
    <mergeCell ref="B2:B4"/>
    <mergeCell ref="A5:B7"/>
    <mergeCell ref="J10:M10"/>
    <mergeCell ref="J9:M9"/>
    <mergeCell ref="O4:O6"/>
    <mergeCell ref="P4:Q4"/>
    <mergeCell ref="J13:M13"/>
    <mergeCell ref="J12:M12"/>
    <mergeCell ref="J11:M11"/>
    <mergeCell ref="D2:I2"/>
    <mergeCell ref="J2:M2"/>
    <mergeCell ref="J3:M3"/>
    <mergeCell ref="J4:M4"/>
    <mergeCell ref="C2:C6"/>
    <mergeCell ref="D6:H6"/>
    <mergeCell ref="D49:F49"/>
    <mergeCell ref="D50:F50"/>
    <mergeCell ref="D44:F44"/>
    <mergeCell ref="D45:F45"/>
    <mergeCell ref="D46:F46"/>
    <mergeCell ref="D47:F47"/>
    <mergeCell ref="S4:S7"/>
    <mergeCell ref="K5:M5"/>
    <mergeCell ref="J14:M14"/>
    <mergeCell ref="D34:F34"/>
    <mergeCell ref="D35:F35"/>
    <mergeCell ref="D38:I38"/>
    <mergeCell ref="D15:F15"/>
    <mergeCell ref="D16:F16"/>
    <mergeCell ref="J16:M16"/>
    <mergeCell ref="D39:F39"/>
    <mergeCell ref="D40:F40"/>
    <mergeCell ref="D41:F41"/>
    <mergeCell ref="D42:F42"/>
    <mergeCell ref="D43:F43"/>
    <mergeCell ref="D48:F48"/>
    <mergeCell ref="D33:F33"/>
    <mergeCell ref="J15:M15"/>
    <mergeCell ref="AC2:AC6"/>
    <mergeCell ref="P3:Q3"/>
    <mergeCell ref="T3:U3"/>
    <mergeCell ref="W3:Y3"/>
    <mergeCell ref="Z3:AB3"/>
    <mergeCell ref="P2:U2"/>
    <mergeCell ref="W2:AB2"/>
    <mergeCell ref="AA6:AB6"/>
    <mergeCell ref="AA7:AB7"/>
    <mergeCell ref="X6:Y6"/>
    <mergeCell ref="P6:P7"/>
    <mergeCell ref="Q6:Q7"/>
    <mergeCell ref="T6:T7"/>
    <mergeCell ref="U6:U7"/>
    <mergeCell ref="X7:Y7"/>
    <mergeCell ref="T4:U4"/>
    <mergeCell ref="V2:V6"/>
    <mergeCell ref="W4:Y4"/>
    <mergeCell ref="Z4:AB4"/>
    <mergeCell ref="D54:F54"/>
    <mergeCell ref="D55:F55"/>
    <mergeCell ref="D56:F56"/>
    <mergeCell ref="D57:F57"/>
    <mergeCell ref="D58:F58"/>
    <mergeCell ref="D51:F51"/>
    <mergeCell ref="D52:F52"/>
    <mergeCell ref="D53:F53"/>
    <mergeCell ref="D62:I62"/>
    <mergeCell ref="D66:F66"/>
    <mergeCell ref="D59:F59"/>
    <mergeCell ref="D67:F67"/>
    <mergeCell ref="D68:F68"/>
    <mergeCell ref="D69:F69"/>
    <mergeCell ref="D70:F70"/>
    <mergeCell ref="D64:F64"/>
    <mergeCell ref="D65:F65"/>
    <mergeCell ref="D60:F60"/>
    <mergeCell ref="D63:F63"/>
    <mergeCell ref="D77:F77"/>
    <mergeCell ref="D78:F78"/>
    <mergeCell ref="D79:F79"/>
    <mergeCell ref="D80:F80"/>
    <mergeCell ref="D81:F81"/>
    <mergeCell ref="D82:F82"/>
    <mergeCell ref="D71:F71"/>
    <mergeCell ref="D72:F72"/>
    <mergeCell ref="D73:F73"/>
    <mergeCell ref="D74:F74"/>
    <mergeCell ref="D75:F75"/>
    <mergeCell ref="D76:F76"/>
    <mergeCell ref="D117:F117"/>
    <mergeCell ref="D131:F131"/>
    <mergeCell ref="D118:F118"/>
    <mergeCell ref="D119:F119"/>
    <mergeCell ref="D120:F120"/>
    <mergeCell ref="D121:F121"/>
    <mergeCell ref="D122:F122"/>
    <mergeCell ref="D125:F125"/>
    <mergeCell ref="D83:F83"/>
    <mergeCell ref="D84:I84"/>
    <mergeCell ref="D107:I107"/>
    <mergeCell ref="D114:F114"/>
    <mergeCell ref="D115:F115"/>
    <mergeCell ref="D116:F116"/>
    <mergeCell ref="D135:F135"/>
    <mergeCell ref="D136:F136"/>
    <mergeCell ref="D137:F137"/>
    <mergeCell ref="D138:F138"/>
    <mergeCell ref="D139:F139"/>
    <mergeCell ref="D140:F140"/>
    <mergeCell ref="D132:F132"/>
    <mergeCell ref="D133:F133"/>
    <mergeCell ref="D123:F123"/>
    <mergeCell ref="D124:F124"/>
    <mergeCell ref="D134:I134"/>
    <mergeCell ref="D126:F126"/>
    <mergeCell ref="D127:F127"/>
    <mergeCell ref="D128:F128"/>
    <mergeCell ref="D129:F129"/>
    <mergeCell ref="D130:F130"/>
    <mergeCell ref="D147:F147"/>
    <mergeCell ref="D148:F148"/>
    <mergeCell ref="D149:F149"/>
    <mergeCell ref="D150:F150"/>
    <mergeCell ref="D151:F151"/>
    <mergeCell ref="D152:F152"/>
    <mergeCell ref="D141:F141"/>
    <mergeCell ref="D142:F142"/>
    <mergeCell ref="D143:F143"/>
    <mergeCell ref="D144:F144"/>
    <mergeCell ref="D145:F145"/>
    <mergeCell ref="D146:F146"/>
    <mergeCell ref="D159:F159"/>
    <mergeCell ref="D160:F160"/>
    <mergeCell ref="D161:I161"/>
    <mergeCell ref="D165:I165"/>
    <mergeCell ref="D174:I174"/>
    <mergeCell ref="D153:F153"/>
    <mergeCell ref="D154:F154"/>
    <mergeCell ref="D155:F155"/>
    <mergeCell ref="D156:F156"/>
    <mergeCell ref="D157:F157"/>
    <mergeCell ref="D158:F158"/>
    <mergeCell ref="D295:I295"/>
    <mergeCell ref="D313:I313"/>
    <mergeCell ref="G355:I357"/>
    <mergeCell ref="E356:F356"/>
    <mergeCell ref="D283:I283"/>
    <mergeCell ref="D323:I323"/>
    <mergeCell ref="D354:I354"/>
    <mergeCell ref="D185:I185"/>
    <mergeCell ref="D191:I191"/>
    <mergeCell ref="D223:I223"/>
    <mergeCell ref="D254:I254"/>
    <mergeCell ref="D271:I271"/>
  </mergeCells>
  <conditionalFormatting sqref="O7:O8">
    <cfRule type="cellIs" dxfId="113" priority="144" operator="equal">
      <formula>"►"</formula>
    </cfRule>
    <cfRule type="cellIs" priority="143" operator="equal">
      <formula>"◄"</formula>
    </cfRule>
    <cfRule type="cellIs" dxfId="112" priority="142" operator="equal">
      <formula>"•"</formula>
    </cfRule>
    <cfRule type="cellIs" dxfId="111" priority="141" operator="equal">
      <formula>"◄"</formula>
    </cfRule>
  </conditionalFormatting>
  <conditionalFormatting sqref="O17 O38 O62">
    <cfRule type="cellIs" dxfId="110" priority="152" operator="equal">
      <formula>"►"</formula>
    </cfRule>
    <cfRule type="cellIs" priority="151" operator="equal">
      <formula>"◄"</formula>
    </cfRule>
    <cfRule type="cellIs" dxfId="109" priority="150" operator="equal">
      <formula>"•"</formula>
    </cfRule>
    <cfRule type="cellIs" dxfId="108" priority="149" operator="equal">
      <formula>"◄"</formula>
    </cfRule>
  </conditionalFormatting>
  <conditionalFormatting sqref="O84">
    <cfRule type="cellIs" dxfId="107" priority="128" operator="equal">
      <formula>"►"</formula>
    </cfRule>
    <cfRule type="cellIs" priority="127" operator="equal">
      <formula>"◄"</formula>
    </cfRule>
    <cfRule type="cellIs" dxfId="106" priority="126" operator="equal">
      <formula>"•"</formula>
    </cfRule>
    <cfRule type="cellIs" dxfId="105" priority="125" operator="equal">
      <formula>"◄"</formula>
    </cfRule>
  </conditionalFormatting>
  <conditionalFormatting sqref="O107 O134 O161">
    <cfRule type="cellIs" dxfId="104" priority="133" operator="equal">
      <formula>"◄"</formula>
    </cfRule>
    <cfRule type="cellIs" dxfId="103" priority="136" operator="equal">
      <formula>"►"</formula>
    </cfRule>
    <cfRule type="cellIs" priority="135" operator="equal">
      <formula>"◄"</formula>
    </cfRule>
    <cfRule type="cellIs" dxfId="102" priority="134" operator="equal">
      <formula>"•"</formula>
    </cfRule>
  </conditionalFormatting>
  <conditionalFormatting sqref="O165">
    <cfRule type="cellIs" dxfId="101" priority="112" operator="equal">
      <formula>"►"</formula>
    </cfRule>
    <cfRule type="cellIs" priority="111" operator="equal">
      <formula>"◄"</formula>
    </cfRule>
    <cfRule type="cellIs" dxfId="100" priority="110" operator="equal">
      <formula>"•"</formula>
    </cfRule>
    <cfRule type="cellIs" dxfId="99" priority="109" operator="equal">
      <formula>"◄"</formula>
    </cfRule>
  </conditionalFormatting>
  <conditionalFormatting sqref="O174 O185 O191">
    <cfRule type="cellIs" dxfId="98" priority="117" operator="equal">
      <formula>"◄"</formula>
    </cfRule>
    <cfRule type="cellIs" dxfId="97" priority="120" operator="equal">
      <formula>"►"</formula>
    </cfRule>
    <cfRule type="cellIs" priority="119" operator="equal">
      <formula>"◄"</formula>
    </cfRule>
    <cfRule type="cellIs" dxfId="96" priority="118" operator="equal">
      <formula>"•"</formula>
    </cfRule>
  </conditionalFormatting>
  <conditionalFormatting sqref="O223">
    <cfRule type="cellIs" dxfId="95" priority="104" operator="equal">
      <formula>"►"</formula>
    </cfRule>
    <cfRule type="cellIs" priority="103" operator="equal">
      <formula>"◄"</formula>
    </cfRule>
    <cfRule type="cellIs" dxfId="94" priority="102" operator="equal">
      <formula>"•"</formula>
    </cfRule>
    <cfRule type="cellIs" dxfId="93" priority="101" operator="equal">
      <formula>"◄"</formula>
    </cfRule>
  </conditionalFormatting>
  <conditionalFormatting sqref="O254:O255">
    <cfRule type="cellIs" priority="95" operator="equal">
      <formula>"◄"</formula>
    </cfRule>
    <cfRule type="cellIs" dxfId="92" priority="94" operator="equal">
      <formula>"•"</formula>
    </cfRule>
    <cfRule type="cellIs" dxfId="91" priority="93" operator="equal">
      <formula>"◄"</formula>
    </cfRule>
    <cfRule type="cellIs" dxfId="90" priority="96" operator="equal">
      <formula>"►"</formula>
    </cfRule>
  </conditionalFormatting>
  <conditionalFormatting sqref="O263">
    <cfRule type="cellIs" dxfId="89" priority="77" operator="equal">
      <formula>"◄"</formula>
    </cfRule>
    <cfRule type="cellIs" dxfId="88" priority="78" operator="equal">
      <formula>"•"</formula>
    </cfRule>
    <cfRule type="cellIs" priority="79" operator="equal">
      <formula>"◄"</formula>
    </cfRule>
    <cfRule type="cellIs" dxfId="87" priority="80" operator="equal">
      <formula>"►"</formula>
    </cfRule>
  </conditionalFormatting>
  <conditionalFormatting sqref="O271:O272">
    <cfRule type="cellIs" dxfId="86" priority="69" operator="equal">
      <formula>"◄"</formula>
    </cfRule>
    <cfRule type="cellIs" dxfId="85" priority="70" operator="equal">
      <formula>"•"</formula>
    </cfRule>
    <cfRule type="cellIs" priority="71" operator="equal">
      <formula>"◄"</formula>
    </cfRule>
    <cfRule type="cellIs" dxfId="84" priority="72" operator="equal">
      <formula>"►"</formula>
    </cfRule>
  </conditionalFormatting>
  <conditionalFormatting sqref="O283">
    <cfRule type="cellIs" dxfId="83" priority="85" operator="equal">
      <formula>"◄"</formula>
    </cfRule>
    <cfRule type="cellIs" dxfId="82" priority="86" operator="equal">
      <formula>"•"</formula>
    </cfRule>
    <cfRule type="cellIs" priority="87" operator="equal">
      <formula>"◄"</formula>
    </cfRule>
    <cfRule type="cellIs" dxfId="81" priority="88" operator="equal">
      <formula>"►"</formula>
    </cfRule>
  </conditionalFormatting>
  <conditionalFormatting sqref="O295:O296">
    <cfRule type="cellIs" dxfId="80" priority="22" operator="equal">
      <formula>"•"</formula>
    </cfRule>
    <cfRule type="cellIs" priority="23" operator="equal">
      <formula>"◄"</formula>
    </cfRule>
    <cfRule type="cellIs" dxfId="79" priority="24" operator="equal">
      <formula>"►"</formula>
    </cfRule>
    <cfRule type="cellIs" dxfId="78" priority="21" operator="equal">
      <formula>"◄"</formula>
    </cfRule>
  </conditionalFormatting>
  <conditionalFormatting sqref="O305">
    <cfRule type="cellIs" priority="15" operator="equal">
      <formula>"◄"</formula>
    </cfRule>
    <cfRule type="cellIs" dxfId="77" priority="13" operator="equal">
      <formula>"◄"</formula>
    </cfRule>
    <cfRule type="cellIs" dxfId="76" priority="14" operator="equal">
      <formula>"•"</formula>
    </cfRule>
    <cfRule type="cellIs" dxfId="75" priority="16" operator="equal">
      <formula>"►"</formula>
    </cfRule>
  </conditionalFormatting>
  <conditionalFormatting sqref="O313">
    <cfRule type="cellIs" dxfId="74" priority="5" operator="equal">
      <formula>"◄"</formula>
    </cfRule>
    <cfRule type="cellIs" dxfId="73" priority="6" operator="equal">
      <formula>"•"</formula>
    </cfRule>
    <cfRule type="cellIs" dxfId="72" priority="8" operator="equal">
      <formula>"►"</formula>
    </cfRule>
    <cfRule type="cellIs" priority="7" operator="equal">
      <formula>"◄"</formula>
    </cfRule>
  </conditionalFormatting>
  <conditionalFormatting sqref="O323:O324">
    <cfRule type="cellIs" priority="47" operator="equal">
      <formula>"◄"</formula>
    </cfRule>
    <cfRule type="cellIs" dxfId="71" priority="48" operator="equal">
      <formula>"►"</formula>
    </cfRule>
    <cfRule type="cellIs" dxfId="70" priority="45" operator="equal">
      <formula>"◄"</formula>
    </cfRule>
    <cfRule type="cellIs" dxfId="69" priority="46" operator="equal">
      <formula>"•"</formula>
    </cfRule>
  </conditionalFormatting>
  <conditionalFormatting sqref="O337">
    <cfRule type="cellIs" dxfId="68" priority="37" operator="equal">
      <formula>"◄"</formula>
    </cfRule>
    <cfRule type="cellIs" dxfId="67" priority="38" operator="equal">
      <formula>"•"</formula>
    </cfRule>
    <cfRule type="cellIs" dxfId="66" priority="40" operator="equal">
      <formula>"►"</formula>
    </cfRule>
    <cfRule type="cellIs" priority="39" operator="equal">
      <formula>"◄"</formula>
    </cfRule>
  </conditionalFormatting>
  <conditionalFormatting sqref="O346">
    <cfRule type="cellIs" dxfId="65" priority="29" operator="equal">
      <formula>"◄"</formula>
    </cfRule>
    <cfRule type="cellIs" dxfId="64" priority="30" operator="equal">
      <formula>"•"</formula>
    </cfRule>
    <cfRule type="cellIs" priority="31" operator="equal">
      <formula>"◄"</formula>
    </cfRule>
    <cfRule type="cellIs" dxfId="63" priority="32" operator="equal">
      <formula>"►"</formula>
    </cfRule>
  </conditionalFormatting>
  <conditionalFormatting sqref="O354:O358">
    <cfRule type="cellIs" dxfId="62" priority="62" operator="equal">
      <formula>"•"</formula>
    </cfRule>
    <cfRule type="cellIs" priority="63" operator="equal">
      <formula>"◄"</formula>
    </cfRule>
    <cfRule type="cellIs" dxfId="61" priority="64" operator="equal">
      <formula>"►"</formula>
    </cfRule>
    <cfRule type="cellIs" dxfId="60" priority="61" operator="equal">
      <formula>"◄"</formula>
    </cfRule>
  </conditionalFormatting>
  <conditionalFormatting sqref="O374">
    <cfRule type="cellIs" dxfId="59" priority="53" operator="equal">
      <formula>"◄"</formula>
    </cfRule>
    <cfRule type="cellIs" priority="55" operator="equal">
      <formula>"◄"</formula>
    </cfRule>
    <cfRule type="cellIs" dxfId="58" priority="56" operator="equal">
      <formula>"►"</formula>
    </cfRule>
    <cfRule type="cellIs" dxfId="57" priority="54" operator="equal">
      <formula>"•"</formula>
    </cfRule>
  </conditionalFormatting>
  <conditionalFormatting sqref="S8">
    <cfRule type="cellIs" dxfId="56" priority="140" operator="equal">
      <formula>"►"</formula>
    </cfRule>
    <cfRule type="cellIs" priority="139" operator="equal">
      <formula>"◄"</formula>
    </cfRule>
    <cfRule type="cellIs" dxfId="55" priority="137" operator="equal">
      <formula>"◄"</formula>
    </cfRule>
    <cfRule type="cellIs" dxfId="54" priority="138" operator="equal">
      <formula>"•"</formula>
    </cfRule>
  </conditionalFormatting>
  <conditionalFormatting sqref="S17 S38 S62">
    <cfRule type="cellIs" priority="147" operator="equal">
      <formula>"◄"</formula>
    </cfRule>
    <cfRule type="cellIs" dxfId="53" priority="146" operator="equal">
      <formula>"•"</formula>
    </cfRule>
    <cfRule type="cellIs" dxfId="52" priority="145" operator="equal">
      <formula>"◄"</formula>
    </cfRule>
    <cfRule type="cellIs" dxfId="51" priority="148" operator="equal">
      <formula>"►"</formula>
    </cfRule>
  </conditionalFormatting>
  <conditionalFormatting sqref="S84">
    <cfRule type="cellIs" dxfId="50" priority="122" operator="equal">
      <formula>"•"</formula>
    </cfRule>
    <cfRule type="cellIs" priority="123" operator="equal">
      <formula>"◄"</formula>
    </cfRule>
    <cfRule type="cellIs" dxfId="49" priority="124" operator="equal">
      <formula>"►"</formula>
    </cfRule>
    <cfRule type="cellIs" dxfId="48" priority="121" operator="equal">
      <formula>"◄"</formula>
    </cfRule>
  </conditionalFormatting>
  <conditionalFormatting sqref="S107 S134 S161">
    <cfRule type="cellIs" dxfId="47" priority="132" operator="equal">
      <formula>"►"</formula>
    </cfRule>
    <cfRule type="cellIs" priority="131" operator="equal">
      <formula>"◄"</formula>
    </cfRule>
    <cfRule type="cellIs" dxfId="46" priority="130" operator="equal">
      <formula>"•"</formula>
    </cfRule>
    <cfRule type="cellIs" dxfId="45" priority="129" operator="equal">
      <formula>"◄"</formula>
    </cfRule>
  </conditionalFormatting>
  <conditionalFormatting sqref="S165">
    <cfRule type="cellIs" dxfId="44" priority="105" operator="equal">
      <formula>"◄"</formula>
    </cfRule>
    <cfRule type="cellIs" dxfId="43" priority="106" operator="equal">
      <formula>"•"</formula>
    </cfRule>
    <cfRule type="cellIs" priority="107" operator="equal">
      <formula>"◄"</formula>
    </cfRule>
    <cfRule type="cellIs" dxfId="42" priority="108" operator="equal">
      <formula>"►"</formula>
    </cfRule>
  </conditionalFormatting>
  <conditionalFormatting sqref="S174 S185 S191">
    <cfRule type="cellIs" dxfId="41" priority="113" operator="equal">
      <formula>"◄"</formula>
    </cfRule>
    <cfRule type="cellIs" priority="115" operator="equal">
      <formula>"◄"</formula>
    </cfRule>
    <cfRule type="cellIs" dxfId="40" priority="116" operator="equal">
      <formula>"►"</formula>
    </cfRule>
    <cfRule type="cellIs" dxfId="39" priority="114" operator="equal">
      <formula>"•"</formula>
    </cfRule>
  </conditionalFormatting>
  <conditionalFormatting sqref="S223">
    <cfRule type="cellIs" dxfId="38" priority="98" operator="equal">
      <formula>"•"</formula>
    </cfRule>
    <cfRule type="cellIs" priority="99" operator="equal">
      <formula>"◄"</formula>
    </cfRule>
    <cfRule type="cellIs" dxfId="37" priority="100" operator="equal">
      <formula>"►"</formula>
    </cfRule>
    <cfRule type="cellIs" dxfId="36" priority="97" operator="equal">
      <formula>"◄"</formula>
    </cfRule>
  </conditionalFormatting>
  <conditionalFormatting sqref="S254:S255">
    <cfRule type="cellIs" dxfId="35" priority="89" operator="equal">
      <formula>"◄"</formula>
    </cfRule>
    <cfRule type="cellIs" dxfId="34" priority="92" operator="equal">
      <formula>"►"</formula>
    </cfRule>
    <cfRule type="cellIs" priority="91" operator="equal">
      <formula>"◄"</formula>
    </cfRule>
    <cfRule type="cellIs" dxfId="33" priority="90" operator="equal">
      <formula>"•"</formula>
    </cfRule>
  </conditionalFormatting>
  <conditionalFormatting sqref="S263">
    <cfRule type="cellIs" dxfId="32" priority="73" operator="equal">
      <formula>"◄"</formula>
    </cfRule>
    <cfRule type="cellIs" priority="75" operator="equal">
      <formula>"◄"</formula>
    </cfRule>
    <cfRule type="cellIs" dxfId="31" priority="76" operator="equal">
      <formula>"►"</formula>
    </cfRule>
    <cfRule type="cellIs" dxfId="30" priority="74" operator="equal">
      <formula>"•"</formula>
    </cfRule>
  </conditionalFormatting>
  <conditionalFormatting sqref="S271:S272">
    <cfRule type="cellIs" dxfId="29" priority="68" operator="equal">
      <formula>"►"</formula>
    </cfRule>
    <cfRule type="cellIs" priority="67" operator="equal">
      <formula>"◄"</formula>
    </cfRule>
    <cfRule type="cellIs" dxfId="28" priority="66" operator="equal">
      <formula>"•"</formula>
    </cfRule>
    <cfRule type="cellIs" dxfId="27" priority="65" operator="equal">
      <formula>"◄"</formula>
    </cfRule>
  </conditionalFormatting>
  <conditionalFormatting sqref="S283">
    <cfRule type="cellIs" dxfId="26" priority="82" operator="equal">
      <formula>"•"</formula>
    </cfRule>
    <cfRule type="cellIs" priority="83" operator="equal">
      <formula>"◄"</formula>
    </cfRule>
    <cfRule type="cellIs" dxfId="25" priority="84" operator="equal">
      <formula>"►"</formula>
    </cfRule>
    <cfRule type="cellIs" dxfId="24" priority="81" operator="equal">
      <formula>"◄"</formula>
    </cfRule>
  </conditionalFormatting>
  <conditionalFormatting sqref="S295:S296">
    <cfRule type="cellIs" dxfId="23" priority="18" operator="equal">
      <formula>"•"</formula>
    </cfRule>
    <cfRule type="cellIs" dxfId="22" priority="20" operator="equal">
      <formula>"►"</formula>
    </cfRule>
    <cfRule type="cellIs" dxfId="21" priority="17" operator="equal">
      <formula>"◄"</formula>
    </cfRule>
    <cfRule type="cellIs" priority="19" operator="equal">
      <formula>"◄"</formula>
    </cfRule>
  </conditionalFormatting>
  <conditionalFormatting sqref="S305">
    <cfRule type="cellIs" dxfId="20" priority="10" operator="equal">
      <formula>"•"</formula>
    </cfRule>
    <cfRule type="cellIs" dxfId="19" priority="9" operator="equal">
      <formula>"◄"</formula>
    </cfRule>
    <cfRule type="cellIs" dxfId="18" priority="12" operator="equal">
      <formula>"►"</formula>
    </cfRule>
    <cfRule type="cellIs" priority="11" operator="equal">
      <formula>"◄"</formula>
    </cfRule>
  </conditionalFormatting>
  <conditionalFormatting sqref="S313">
    <cfRule type="cellIs" dxfId="17" priority="4" operator="equal">
      <formula>"►"</formula>
    </cfRule>
    <cfRule type="cellIs" priority="3" operator="equal">
      <formula>"◄"</formula>
    </cfRule>
    <cfRule type="cellIs" dxfId="16" priority="2" operator="equal">
      <formula>"•"</formula>
    </cfRule>
    <cfRule type="cellIs" dxfId="15" priority="1" operator="equal">
      <formula>"◄"</formula>
    </cfRule>
  </conditionalFormatting>
  <conditionalFormatting sqref="S323:S324">
    <cfRule type="cellIs" dxfId="14" priority="44" operator="equal">
      <formula>"►"</formula>
    </cfRule>
    <cfRule type="cellIs" priority="43" operator="equal">
      <formula>"◄"</formula>
    </cfRule>
    <cfRule type="cellIs" dxfId="13" priority="41" operator="equal">
      <formula>"◄"</formula>
    </cfRule>
    <cfRule type="cellIs" dxfId="12" priority="42" operator="equal">
      <formula>"•"</formula>
    </cfRule>
  </conditionalFormatting>
  <conditionalFormatting sqref="S337">
    <cfRule type="cellIs" dxfId="11" priority="36" operator="equal">
      <formula>"►"</formula>
    </cfRule>
    <cfRule type="cellIs" priority="35" operator="equal">
      <formula>"◄"</formula>
    </cfRule>
    <cfRule type="cellIs" dxfId="10" priority="34" operator="equal">
      <formula>"•"</formula>
    </cfRule>
    <cfRule type="cellIs" dxfId="9" priority="33" operator="equal">
      <formula>"◄"</formula>
    </cfRule>
  </conditionalFormatting>
  <conditionalFormatting sqref="S346">
    <cfRule type="cellIs" dxfId="8" priority="28" operator="equal">
      <formula>"►"</formula>
    </cfRule>
    <cfRule type="cellIs" priority="27" operator="equal">
      <formula>"◄"</formula>
    </cfRule>
    <cfRule type="cellIs" dxfId="7" priority="26" operator="equal">
      <formula>"•"</formula>
    </cfRule>
    <cfRule type="cellIs" dxfId="6" priority="25" operator="equal">
      <formula>"◄"</formula>
    </cfRule>
  </conditionalFormatting>
  <conditionalFormatting sqref="S354:S358">
    <cfRule type="cellIs" dxfId="5" priority="60" operator="equal">
      <formula>"►"</formula>
    </cfRule>
    <cfRule type="cellIs" priority="59" operator="equal">
      <formula>"◄"</formula>
    </cfRule>
    <cfRule type="cellIs" dxfId="4" priority="57" operator="equal">
      <formula>"◄"</formula>
    </cfRule>
    <cfRule type="cellIs" dxfId="3" priority="58" operator="equal">
      <formula>"•"</formula>
    </cfRule>
  </conditionalFormatting>
  <conditionalFormatting sqref="S374">
    <cfRule type="cellIs" dxfId="2" priority="52" operator="equal">
      <formula>"►"</formula>
    </cfRule>
    <cfRule type="cellIs" priority="51" operator="equal">
      <formula>"◄"</formula>
    </cfRule>
    <cfRule type="cellIs" dxfId="1" priority="50" operator="equal">
      <formula>"•"</formula>
    </cfRule>
    <cfRule type="cellIs" dxfId="0" priority="49" operator="equal">
      <formula>"◄"</formula>
    </cfRule>
  </conditionalFormatting>
  <printOptions horizontalCentered="1"/>
  <pageMargins left="0" right="0" top="0.19685039370078741" bottom="0" header="0" footer="0"/>
  <pageSetup paperSize="9" scale="85" orientation="landscape" horizontalDpi="4294967292" r:id="rId1"/>
  <headerFooter>
    <oddHeader>&amp;L    &amp;A&amp;C&amp;P van &amp;N&amp;R&amp;G</oddHeader>
    <oddFooter>&amp;R&amp;G</oddFooter>
  </headerFooter>
  <rowBreaks count="10" manualBreakCount="10">
    <brk id="61" min="2" max="13" man="1"/>
    <brk id="83" min="2" max="13" man="1"/>
    <brk id="106" min="2" max="13" man="1"/>
    <brk id="133" min="2" max="13" man="1"/>
    <brk id="190" min="2" max="13" man="1"/>
    <brk id="222" min="2" max="13" man="1"/>
    <brk id="262" min="2" max="13" man="1"/>
    <brk id="294" min="2" max="13" man="1"/>
    <brk id="322" min="2" max="13" man="1"/>
    <brk id="353" min="2" max="1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15</vt:i4>
      </vt:variant>
      <vt:variant>
        <vt:lpstr>Benoemde bereiken</vt:lpstr>
      </vt:variant>
      <vt:variant>
        <vt:i4>27</vt:i4>
      </vt:variant>
    </vt:vector>
  </HeadingPairs>
  <TitlesOfParts>
    <vt:vector size="42" baseType="lpstr">
      <vt:lpstr>INTRO invent</vt:lpstr>
      <vt:lpstr>Invent BA (NL)</vt:lpstr>
      <vt:lpstr>invent JO (NL)</vt:lpstr>
      <vt:lpstr>invent Ki (NL)</vt:lpstr>
      <vt:lpstr>invent KP (NL)</vt:lpstr>
      <vt:lpstr>invent KT (NL)</vt:lpstr>
      <vt:lpstr>invent M (NL)</vt:lpstr>
      <vt:lpstr>invent OC (NL)</vt:lpstr>
      <vt:lpstr>invent PA (NL)</vt:lpstr>
      <vt:lpstr>invent S (NL)</vt:lpstr>
      <vt:lpstr>invent TE (NL)</vt:lpstr>
      <vt:lpstr>invent TG (NL)</vt:lpstr>
      <vt:lpstr>invent TR (NL)</vt:lpstr>
      <vt:lpstr>invent TRV (NL)</vt:lpstr>
      <vt:lpstr>invent TX (NL)</vt:lpstr>
      <vt:lpstr>'Invent BA (NL)'!Afdrukbereik</vt:lpstr>
      <vt:lpstr>'invent JO (NL)'!Afdrukbereik</vt:lpstr>
      <vt:lpstr>'invent Ki (NL)'!Afdrukbereik</vt:lpstr>
      <vt:lpstr>'invent KP (NL)'!Afdrukbereik</vt:lpstr>
      <vt:lpstr>'invent KT (NL)'!Afdrukbereik</vt:lpstr>
      <vt:lpstr>'invent M (NL)'!Afdrukbereik</vt:lpstr>
      <vt:lpstr>'invent OC (NL)'!Afdrukbereik</vt:lpstr>
      <vt:lpstr>'invent PA (NL)'!Afdrukbereik</vt:lpstr>
      <vt:lpstr>'invent S (NL)'!Afdrukbereik</vt:lpstr>
      <vt:lpstr>'invent TE (NL)'!Afdrukbereik</vt:lpstr>
      <vt:lpstr>'invent TG (NL)'!Afdrukbereik</vt:lpstr>
      <vt:lpstr>'invent TR (NL)'!Afdrukbereik</vt:lpstr>
      <vt:lpstr>'invent TRV (NL)'!Afdrukbereik</vt:lpstr>
      <vt:lpstr>'invent TX (NL)'!Afdrukbereik</vt:lpstr>
      <vt:lpstr>'invent JO (NL)'!Afdruktitels</vt:lpstr>
      <vt:lpstr>'invent Ki (NL)'!Afdruktitels</vt:lpstr>
      <vt:lpstr>'invent KP (NL)'!Afdruktitels</vt:lpstr>
      <vt:lpstr>'invent KT (NL)'!Afdruktitels</vt:lpstr>
      <vt:lpstr>'invent M (NL)'!Afdruktitels</vt:lpstr>
      <vt:lpstr>'invent OC (NL)'!Afdruktitels</vt:lpstr>
      <vt:lpstr>'invent PA (NL)'!Afdruktitels</vt:lpstr>
      <vt:lpstr>'invent S (NL)'!Afdruktitels</vt:lpstr>
      <vt:lpstr>'invent TE (NL)'!Afdruktitels</vt:lpstr>
      <vt:lpstr>'invent TG (NL)'!Afdruktitels</vt:lpstr>
      <vt:lpstr>'invent TR (NL)'!Afdruktitels</vt:lpstr>
      <vt:lpstr>'invent TRV (NL)'!Afdruktitels</vt:lpstr>
      <vt:lpstr>'invent TX (NL)'!Afdruktitels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 Moeraszoon</dc:creator>
  <cp:lastModifiedBy>mz Moeraszoon</cp:lastModifiedBy>
  <cp:lastPrinted>2025-03-11T08:39:26Z</cp:lastPrinted>
  <dcterms:created xsi:type="dcterms:W3CDTF">2025-03-09T21:08:03Z</dcterms:created>
  <dcterms:modified xsi:type="dcterms:W3CDTF">2025-03-11T22:04:49Z</dcterms:modified>
</cp:coreProperties>
</file>